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Arquivos\Atividades\Apcm\Documentos\"/>
    </mc:Choice>
  </mc:AlternateContent>
  <xr:revisionPtr revIDLastSave="0" documentId="13_ncr:1_{6B39EB9D-A944-4C33-A87C-EF8C28878D02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Dados" sheetId="1" r:id="rId1"/>
    <sheet name="Insert" sheetId="2" r:id="rId2"/>
    <sheet name="Sheet1" sheetId="3" r:id="rId3"/>
    <sheet name="Planilha1" sheetId="4" r:id="rId4"/>
    <sheet name="Planilha2" sheetId="5" r:id="rId5"/>
  </sheets>
  <definedNames>
    <definedName name="_xlnm._FilterDatabase" localSheetId="0" hidden="1">Dados!$B$4:$T$489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1" i="4" l="1"/>
  <c r="H472" i="4"/>
  <c r="I472" i="4" s="1"/>
  <c r="H473" i="4"/>
  <c r="H474" i="4"/>
  <c r="H475" i="4"/>
  <c r="H476" i="4"/>
  <c r="I476" i="4" s="1"/>
  <c r="H477" i="4"/>
  <c r="H478" i="4"/>
  <c r="H479" i="4"/>
  <c r="H480" i="4"/>
  <c r="I480" i="4" s="1"/>
  <c r="H481" i="4"/>
  <c r="H482" i="4"/>
  <c r="H483" i="4"/>
  <c r="H484" i="4"/>
  <c r="I484" i="4" s="1"/>
  <c r="H485" i="4"/>
  <c r="H486" i="4"/>
  <c r="H470" i="4"/>
  <c r="I485" i="4"/>
  <c r="I483" i="4"/>
  <c r="I481" i="4"/>
  <c r="I479" i="4"/>
  <c r="I477" i="4"/>
  <c r="I475" i="4"/>
  <c r="I473" i="4"/>
  <c r="I471" i="4"/>
  <c r="I470" i="4"/>
  <c r="I474" i="4"/>
  <c r="I478" i="4"/>
  <c r="I482" i="4"/>
  <c r="I486" i="4"/>
  <c r="H487" i="4"/>
  <c r="I487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B2" i="4"/>
  <c r="A2" i="4"/>
  <c r="C2" i="4"/>
  <c r="B3" i="4"/>
  <c r="A3" i="4"/>
  <c r="C3" i="4"/>
  <c r="B4" i="4"/>
  <c r="A4" i="4"/>
  <c r="C4" i="4"/>
  <c r="B5" i="4"/>
  <c r="A5" i="4"/>
  <c r="C5" i="4"/>
  <c r="B6" i="4"/>
  <c r="A6" i="4"/>
  <c r="C6" i="4"/>
  <c r="B7" i="4"/>
  <c r="A7" i="4"/>
  <c r="C7" i="4"/>
  <c r="B8" i="4"/>
  <c r="A8" i="4"/>
  <c r="C8" i="4"/>
  <c r="B9" i="4"/>
  <c r="A9" i="4"/>
  <c r="C9" i="4"/>
  <c r="B10" i="4"/>
  <c r="A10" i="4"/>
  <c r="C10" i="4"/>
  <c r="B11" i="4"/>
  <c r="A11" i="4"/>
  <c r="C11" i="4"/>
  <c r="B12" i="4"/>
  <c r="A12" i="4"/>
  <c r="C12" i="4"/>
  <c r="B13" i="4"/>
  <c r="A13" i="4"/>
  <c r="C13" i="4"/>
  <c r="B14" i="4"/>
  <c r="A14" i="4"/>
  <c r="C14" i="4"/>
  <c r="B15" i="4"/>
  <c r="A15" i="4"/>
  <c r="C15" i="4"/>
  <c r="B16" i="4"/>
  <c r="A16" i="4"/>
  <c r="C16" i="4"/>
  <c r="B17" i="4"/>
  <c r="A17" i="4"/>
  <c r="C17" i="4"/>
  <c r="B18" i="4"/>
  <c r="A18" i="4"/>
  <c r="C18" i="4"/>
  <c r="B19" i="4"/>
  <c r="A19" i="4"/>
  <c r="C19" i="4"/>
  <c r="B20" i="4"/>
  <c r="A20" i="4"/>
  <c r="C20" i="4"/>
  <c r="B21" i="4"/>
  <c r="A21" i="4"/>
  <c r="C21" i="4"/>
  <c r="B22" i="4"/>
  <c r="A22" i="4"/>
  <c r="C22" i="4"/>
  <c r="B23" i="4"/>
  <c r="A23" i="4"/>
  <c r="C23" i="4"/>
  <c r="B24" i="4"/>
  <c r="A24" i="4"/>
  <c r="C24" i="4"/>
  <c r="B25" i="4"/>
  <c r="A25" i="4"/>
  <c r="C25" i="4"/>
  <c r="B26" i="4"/>
  <c r="A26" i="4"/>
  <c r="C26" i="4"/>
  <c r="B27" i="4"/>
  <c r="A27" i="4"/>
  <c r="C27" i="4"/>
  <c r="B28" i="4"/>
  <c r="A28" i="4"/>
  <c r="C28" i="4"/>
  <c r="B29" i="4"/>
  <c r="A29" i="4"/>
  <c r="C29" i="4"/>
  <c r="B30" i="4"/>
  <c r="A30" i="4"/>
  <c r="C30" i="4"/>
  <c r="B31" i="4"/>
  <c r="A31" i="4"/>
  <c r="C31" i="4"/>
  <c r="B32" i="4"/>
  <c r="A32" i="4"/>
  <c r="C32" i="4"/>
  <c r="B33" i="4"/>
  <c r="A33" i="4"/>
  <c r="C33" i="4"/>
  <c r="B34" i="4"/>
  <c r="A34" i="4"/>
  <c r="C34" i="4"/>
  <c r="B35" i="4"/>
  <c r="A35" i="4"/>
  <c r="C35" i="4"/>
  <c r="B36" i="4"/>
  <c r="A36" i="4"/>
  <c r="C36" i="4"/>
  <c r="B37" i="4"/>
  <c r="A37" i="4"/>
  <c r="C37" i="4"/>
  <c r="B38" i="4"/>
  <c r="A38" i="4"/>
  <c r="C38" i="4"/>
  <c r="B39" i="4"/>
  <c r="A39" i="4"/>
  <c r="C39" i="4"/>
  <c r="B40" i="4"/>
  <c r="A40" i="4"/>
  <c r="C40" i="4"/>
  <c r="B41" i="4"/>
  <c r="A41" i="4"/>
  <c r="C41" i="4"/>
  <c r="B42" i="4"/>
  <c r="A42" i="4"/>
  <c r="C42" i="4"/>
  <c r="B43" i="4"/>
  <c r="A43" i="4"/>
  <c r="C43" i="4"/>
  <c r="B44" i="4"/>
  <c r="A44" i="4"/>
  <c r="C44" i="4"/>
  <c r="B45" i="4"/>
  <c r="A45" i="4"/>
  <c r="C45" i="4"/>
  <c r="B46" i="4"/>
  <c r="A46" i="4"/>
  <c r="C46" i="4"/>
  <c r="B47" i="4"/>
  <c r="A47" i="4"/>
  <c r="C47" i="4"/>
  <c r="B48" i="4"/>
  <c r="A48" i="4"/>
  <c r="C48" i="4"/>
  <c r="B49" i="4"/>
  <c r="A49" i="4"/>
  <c r="C49" i="4"/>
  <c r="B50" i="4"/>
  <c r="A50" i="4"/>
  <c r="C50" i="4"/>
  <c r="B51" i="4"/>
  <c r="A51" i="4"/>
  <c r="C51" i="4"/>
  <c r="B52" i="4"/>
  <c r="A52" i="4"/>
  <c r="C52" i="4"/>
  <c r="B53" i="4"/>
  <c r="A53" i="4"/>
  <c r="C53" i="4"/>
  <c r="B54" i="4"/>
  <c r="A54" i="4"/>
  <c r="C54" i="4"/>
  <c r="B55" i="4"/>
  <c r="A55" i="4"/>
  <c r="C55" i="4"/>
  <c r="B56" i="4"/>
  <c r="A56" i="4"/>
  <c r="C56" i="4"/>
  <c r="B57" i="4"/>
  <c r="A57" i="4"/>
  <c r="C57" i="4"/>
  <c r="B58" i="4"/>
  <c r="A58" i="4"/>
  <c r="C58" i="4"/>
  <c r="B59" i="4"/>
  <c r="A59" i="4"/>
  <c r="C59" i="4"/>
  <c r="B60" i="4"/>
  <c r="A60" i="4"/>
  <c r="C60" i="4"/>
  <c r="B61" i="4"/>
  <c r="A61" i="4"/>
  <c r="C61" i="4"/>
  <c r="B62" i="4"/>
  <c r="A62" i="4"/>
  <c r="C62" i="4"/>
  <c r="B63" i="4"/>
  <c r="A63" i="4"/>
  <c r="C63" i="4"/>
  <c r="B64" i="4"/>
  <c r="A64" i="4"/>
  <c r="C64" i="4"/>
  <c r="B65" i="4"/>
  <c r="A65" i="4"/>
  <c r="C65" i="4"/>
  <c r="B66" i="4"/>
  <c r="A66" i="4"/>
  <c r="C66" i="4"/>
  <c r="B67" i="4"/>
  <c r="A67" i="4"/>
  <c r="C67" i="4"/>
  <c r="B68" i="4"/>
  <c r="A68" i="4"/>
  <c r="C68" i="4"/>
  <c r="B69" i="4"/>
  <c r="A69" i="4"/>
  <c r="C69" i="4"/>
  <c r="B70" i="4"/>
  <c r="A70" i="4"/>
  <c r="C70" i="4"/>
  <c r="B71" i="4"/>
  <c r="A71" i="4"/>
  <c r="C71" i="4"/>
  <c r="B72" i="4"/>
  <c r="A72" i="4"/>
  <c r="C72" i="4"/>
  <c r="B73" i="4"/>
  <c r="A73" i="4"/>
  <c r="C73" i="4"/>
  <c r="B74" i="4"/>
  <c r="A74" i="4"/>
  <c r="C74" i="4"/>
  <c r="B75" i="4"/>
  <c r="A75" i="4"/>
  <c r="C75" i="4"/>
  <c r="B76" i="4"/>
  <c r="A76" i="4"/>
  <c r="C76" i="4"/>
  <c r="B77" i="4"/>
  <c r="A77" i="4"/>
  <c r="C77" i="4"/>
  <c r="B78" i="4"/>
  <c r="A78" i="4"/>
  <c r="C78" i="4"/>
  <c r="B79" i="4"/>
  <c r="A79" i="4"/>
  <c r="C79" i="4"/>
  <c r="B80" i="4"/>
  <c r="A80" i="4"/>
  <c r="C80" i="4"/>
  <c r="B81" i="4"/>
  <c r="A81" i="4"/>
  <c r="C81" i="4"/>
  <c r="B82" i="4"/>
  <c r="A82" i="4"/>
  <c r="C82" i="4"/>
  <c r="B83" i="4"/>
  <c r="A83" i="4"/>
  <c r="C83" i="4"/>
  <c r="B84" i="4"/>
  <c r="A84" i="4"/>
  <c r="C84" i="4"/>
  <c r="B85" i="4"/>
  <c r="A85" i="4"/>
  <c r="C85" i="4"/>
  <c r="B86" i="4"/>
  <c r="A86" i="4"/>
  <c r="C86" i="4"/>
  <c r="B87" i="4"/>
  <c r="A87" i="4"/>
  <c r="C87" i="4"/>
  <c r="B88" i="4"/>
  <c r="A88" i="4"/>
  <c r="C88" i="4"/>
  <c r="B89" i="4"/>
  <c r="A89" i="4"/>
  <c r="C89" i="4"/>
  <c r="B90" i="4"/>
  <c r="A90" i="4"/>
  <c r="C90" i="4"/>
  <c r="B91" i="4"/>
  <c r="A91" i="4"/>
  <c r="C91" i="4"/>
  <c r="B92" i="4"/>
  <c r="A92" i="4"/>
  <c r="C92" i="4"/>
  <c r="B93" i="4"/>
  <c r="A93" i="4"/>
  <c r="C93" i="4"/>
  <c r="B94" i="4"/>
  <c r="A94" i="4"/>
  <c r="C94" i="4"/>
  <c r="B95" i="4"/>
  <c r="A95" i="4"/>
  <c r="C95" i="4"/>
  <c r="B96" i="4"/>
  <c r="A96" i="4"/>
  <c r="C96" i="4"/>
  <c r="B97" i="4"/>
  <c r="A97" i="4"/>
  <c r="C97" i="4"/>
  <c r="B98" i="4"/>
  <c r="A98" i="4"/>
  <c r="C98" i="4"/>
  <c r="B99" i="4"/>
  <c r="A99" i="4"/>
  <c r="C99" i="4"/>
  <c r="B100" i="4"/>
  <c r="A100" i="4"/>
  <c r="C100" i="4"/>
  <c r="B101" i="4"/>
  <c r="A101" i="4"/>
  <c r="C101" i="4"/>
  <c r="B102" i="4"/>
  <c r="A102" i="4"/>
  <c r="C102" i="4"/>
  <c r="B103" i="4"/>
  <c r="A103" i="4"/>
  <c r="C103" i="4"/>
  <c r="B104" i="4"/>
  <c r="A104" i="4"/>
  <c r="C104" i="4"/>
  <c r="B105" i="4"/>
  <c r="A105" i="4"/>
  <c r="C105" i="4"/>
  <c r="B106" i="4"/>
  <c r="A106" i="4"/>
  <c r="C106" i="4"/>
  <c r="B107" i="4"/>
  <c r="A107" i="4"/>
  <c r="C107" i="4"/>
  <c r="B108" i="4"/>
  <c r="A108" i="4"/>
  <c r="C108" i="4"/>
  <c r="B109" i="4"/>
  <c r="A109" i="4"/>
  <c r="C109" i="4"/>
  <c r="B110" i="4"/>
  <c r="A110" i="4"/>
  <c r="C110" i="4"/>
  <c r="B111" i="4"/>
  <c r="A111" i="4"/>
  <c r="C111" i="4"/>
  <c r="B112" i="4"/>
  <c r="A112" i="4"/>
  <c r="C112" i="4"/>
  <c r="B113" i="4"/>
  <c r="A113" i="4"/>
  <c r="C113" i="4"/>
  <c r="B114" i="4"/>
  <c r="A114" i="4"/>
  <c r="C114" i="4"/>
  <c r="B115" i="4"/>
  <c r="A115" i="4"/>
  <c r="C115" i="4"/>
  <c r="B116" i="4"/>
  <c r="A116" i="4"/>
  <c r="C116" i="4"/>
  <c r="B117" i="4"/>
  <c r="A117" i="4"/>
  <c r="C117" i="4"/>
  <c r="B118" i="4"/>
  <c r="A118" i="4"/>
  <c r="C118" i="4"/>
  <c r="B119" i="4"/>
  <c r="A119" i="4"/>
  <c r="C119" i="4"/>
  <c r="B120" i="4"/>
  <c r="A120" i="4"/>
  <c r="C120" i="4"/>
  <c r="B121" i="4"/>
  <c r="A121" i="4"/>
  <c r="C121" i="4"/>
  <c r="B122" i="4"/>
  <c r="A122" i="4"/>
  <c r="C122" i="4"/>
  <c r="B123" i="4"/>
  <c r="A123" i="4"/>
  <c r="C123" i="4"/>
  <c r="B124" i="4"/>
  <c r="A124" i="4"/>
  <c r="C124" i="4"/>
  <c r="B125" i="4"/>
  <c r="A125" i="4"/>
  <c r="C125" i="4"/>
  <c r="B126" i="4"/>
  <c r="A126" i="4"/>
  <c r="C126" i="4"/>
  <c r="B127" i="4"/>
  <c r="A127" i="4"/>
  <c r="C127" i="4"/>
  <c r="B128" i="4"/>
  <c r="A128" i="4"/>
  <c r="C128" i="4"/>
  <c r="B129" i="4"/>
  <c r="A129" i="4"/>
  <c r="C129" i="4"/>
  <c r="B130" i="4"/>
  <c r="A130" i="4"/>
  <c r="C130" i="4"/>
  <c r="B131" i="4"/>
  <c r="A131" i="4"/>
  <c r="C131" i="4"/>
  <c r="B132" i="4"/>
  <c r="A132" i="4"/>
  <c r="C132" i="4"/>
  <c r="B133" i="4"/>
  <c r="A133" i="4"/>
  <c r="C133" i="4"/>
  <c r="B134" i="4"/>
  <c r="A134" i="4"/>
  <c r="C134" i="4"/>
  <c r="B135" i="4"/>
  <c r="A135" i="4"/>
  <c r="C135" i="4"/>
  <c r="B136" i="4"/>
  <c r="A136" i="4"/>
  <c r="C136" i="4"/>
  <c r="B137" i="4"/>
  <c r="A137" i="4"/>
  <c r="C137" i="4"/>
  <c r="B138" i="4"/>
  <c r="A138" i="4"/>
  <c r="C138" i="4"/>
  <c r="B139" i="4"/>
  <c r="A139" i="4"/>
  <c r="C139" i="4"/>
  <c r="B140" i="4"/>
  <c r="A140" i="4"/>
  <c r="C140" i="4"/>
  <c r="B141" i="4"/>
  <c r="A141" i="4"/>
  <c r="C141" i="4"/>
  <c r="B142" i="4"/>
  <c r="A142" i="4"/>
  <c r="C142" i="4"/>
  <c r="B143" i="4"/>
  <c r="A143" i="4"/>
  <c r="C143" i="4"/>
  <c r="B144" i="4"/>
  <c r="A144" i="4"/>
  <c r="C144" i="4"/>
  <c r="B145" i="4"/>
  <c r="A145" i="4"/>
  <c r="C145" i="4"/>
  <c r="B146" i="4"/>
  <c r="A146" i="4"/>
  <c r="C146" i="4"/>
  <c r="B147" i="4"/>
  <c r="A147" i="4"/>
  <c r="C147" i="4"/>
  <c r="B148" i="4"/>
  <c r="A148" i="4"/>
  <c r="C148" i="4"/>
  <c r="B149" i="4"/>
  <c r="A149" i="4"/>
  <c r="C149" i="4"/>
  <c r="B150" i="4"/>
  <c r="A150" i="4"/>
  <c r="C150" i="4"/>
  <c r="B151" i="4"/>
  <c r="A151" i="4"/>
  <c r="C151" i="4"/>
  <c r="B152" i="4"/>
  <c r="A152" i="4"/>
  <c r="C152" i="4"/>
  <c r="B153" i="4"/>
  <c r="A153" i="4"/>
  <c r="C153" i="4"/>
  <c r="B154" i="4"/>
  <c r="A154" i="4"/>
  <c r="C154" i="4"/>
  <c r="B155" i="4"/>
  <c r="A155" i="4"/>
  <c r="C155" i="4"/>
  <c r="B156" i="4"/>
  <c r="A156" i="4"/>
  <c r="C156" i="4"/>
  <c r="B157" i="4"/>
  <c r="A157" i="4"/>
  <c r="C157" i="4"/>
  <c r="B158" i="4"/>
  <c r="A158" i="4"/>
  <c r="C158" i="4"/>
  <c r="B159" i="4"/>
  <c r="A159" i="4"/>
  <c r="C159" i="4"/>
  <c r="B160" i="4"/>
  <c r="A160" i="4"/>
  <c r="C160" i="4"/>
  <c r="B161" i="4"/>
  <c r="A161" i="4"/>
  <c r="C161" i="4"/>
  <c r="B162" i="4"/>
  <c r="A162" i="4"/>
  <c r="C162" i="4"/>
  <c r="B163" i="4"/>
  <c r="A163" i="4"/>
  <c r="C163" i="4"/>
  <c r="B164" i="4"/>
  <c r="A164" i="4"/>
  <c r="C164" i="4"/>
  <c r="B165" i="4"/>
  <c r="A165" i="4"/>
  <c r="C165" i="4"/>
  <c r="B166" i="4"/>
  <c r="A166" i="4"/>
  <c r="C166" i="4"/>
  <c r="B167" i="4"/>
  <c r="A167" i="4"/>
  <c r="C167" i="4"/>
  <c r="B168" i="4"/>
  <c r="A168" i="4"/>
  <c r="C168" i="4"/>
  <c r="B169" i="4"/>
  <c r="A169" i="4"/>
  <c r="C169" i="4"/>
  <c r="B170" i="4"/>
  <c r="A170" i="4"/>
  <c r="C170" i="4"/>
  <c r="B171" i="4"/>
  <c r="A171" i="4"/>
  <c r="C171" i="4"/>
  <c r="B172" i="4"/>
  <c r="A172" i="4"/>
  <c r="C172" i="4"/>
  <c r="B173" i="4"/>
  <c r="A173" i="4"/>
  <c r="C173" i="4"/>
  <c r="B174" i="4"/>
  <c r="A174" i="4"/>
  <c r="C174" i="4"/>
  <c r="B175" i="4"/>
  <c r="A175" i="4"/>
  <c r="C175" i="4"/>
  <c r="B176" i="4"/>
  <c r="A176" i="4"/>
  <c r="C176" i="4"/>
  <c r="B177" i="4"/>
  <c r="A177" i="4"/>
  <c r="C177" i="4"/>
  <c r="B178" i="4"/>
  <c r="A178" i="4"/>
  <c r="C178" i="4"/>
  <c r="B179" i="4"/>
  <c r="A179" i="4"/>
  <c r="C179" i="4"/>
  <c r="B180" i="4"/>
  <c r="A180" i="4"/>
  <c r="C180" i="4"/>
  <c r="B181" i="4"/>
  <c r="A181" i="4"/>
  <c r="C181" i="4"/>
  <c r="B182" i="4"/>
  <c r="A182" i="4"/>
  <c r="C182" i="4"/>
  <c r="B183" i="4"/>
  <c r="A183" i="4"/>
  <c r="C183" i="4"/>
  <c r="B184" i="4"/>
  <c r="A184" i="4"/>
  <c r="C184" i="4"/>
  <c r="B185" i="4"/>
  <c r="A185" i="4"/>
  <c r="C185" i="4"/>
  <c r="B186" i="4"/>
  <c r="A186" i="4"/>
  <c r="C186" i="4"/>
  <c r="B187" i="4"/>
  <c r="A187" i="4"/>
  <c r="C187" i="4"/>
  <c r="B188" i="4"/>
  <c r="A188" i="4"/>
  <c r="C188" i="4"/>
  <c r="B189" i="4"/>
  <c r="A189" i="4"/>
  <c r="C189" i="4"/>
  <c r="B190" i="4"/>
  <c r="A190" i="4"/>
  <c r="C190" i="4"/>
  <c r="B191" i="4"/>
  <c r="A191" i="4"/>
  <c r="C191" i="4"/>
  <c r="B192" i="4"/>
  <c r="A192" i="4"/>
  <c r="C192" i="4"/>
  <c r="B193" i="4"/>
  <c r="A193" i="4"/>
  <c r="C193" i="4"/>
  <c r="B194" i="4"/>
  <c r="A194" i="4"/>
  <c r="C194" i="4"/>
  <c r="B195" i="4"/>
  <c r="A195" i="4"/>
  <c r="C195" i="4"/>
  <c r="B196" i="4"/>
  <c r="A196" i="4"/>
  <c r="C196" i="4"/>
  <c r="B197" i="4"/>
  <c r="A197" i="4"/>
  <c r="C197" i="4"/>
  <c r="B198" i="4"/>
  <c r="A198" i="4"/>
  <c r="C198" i="4"/>
  <c r="B199" i="4"/>
  <c r="A199" i="4"/>
  <c r="C199" i="4"/>
  <c r="B200" i="4"/>
  <c r="A200" i="4"/>
  <c r="C200" i="4"/>
  <c r="B201" i="4"/>
  <c r="A201" i="4"/>
  <c r="C201" i="4"/>
  <c r="B202" i="4"/>
  <c r="A202" i="4"/>
  <c r="C202" i="4"/>
  <c r="B203" i="4"/>
  <c r="A203" i="4"/>
  <c r="C203" i="4"/>
  <c r="B204" i="4"/>
  <c r="A204" i="4"/>
  <c r="C204" i="4"/>
  <c r="B205" i="4"/>
  <c r="A205" i="4"/>
  <c r="C205" i="4"/>
  <c r="B206" i="4"/>
  <c r="A206" i="4"/>
  <c r="C206" i="4"/>
  <c r="B207" i="4"/>
  <c r="A207" i="4"/>
  <c r="C207" i="4"/>
  <c r="B208" i="4"/>
  <c r="A208" i="4"/>
  <c r="C208" i="4"/>
  <c r="B209" i="4"/>
  <c r="A209" i="4"/>
  <c r="C209" i="4"/>
  <c r="B210" i="4"/>
  <c r="A210" i="4"/>
  <c r="C210" i="4"/>
  <c r="B211" i="4"/>
  <c r="A211" i="4"/>
  <c r="C211" i="4"/>
  <c r="B212" i="4"/>
  <c r="A212" i="4"/>
  <c r="C212" i="4"/>
  <c r="B213" i="4"/>
  <c r="A213" i="4"/>
  <c r="C213" i="4"/>
  <c r="B214" i="4"/>
  <c r="A214" i="4"/>
  <c r="C214" i="4"/>
  <c r="B215" i="4"/>
  <c r="A215" i="4"/>
  <c r="C215" i="4"/>
  <c r="B216" i="4"/>
  <c r="A216" i="4"/>
  <c r="C216" i="4"/>
  <c r="B217" i="4"/>
  <c r="A217" i="4"/>
  <c r="C217" i="4"/>
  <c r="B218" i="4"/>
  <c r="A218" i="4"/>
  <c r="C218" i="4"/>
  <c r="B219" i="4"/>
  <c r="A219" i="4"/>
  <c r="C219" i="4"/>
  <c r="B220" i="4"/>
  <c r="A220" i="4"/>
  <c r="C220" i="4"/>
  <c r="B221" i="4"/>
  <c r="A221" i="4"/>
  <c r="C221" i="4"/>
  <c r="B222" i="4"/>
  <c r="A222" i="4"/>
  <c r="C222" i="4"/>
  <c r="B223" i="4"/>
  <c r="A223" i="4"/>
  <c r="C223" i="4"/>
  <c r="B224" i="4"/>
  <c r="A224" i="4"/>
  <c r="C224" i="4"/>
  <c r="B225" i="4"/>
  <c r="A225" i="4"/>
  <c r="C225" i="4"/>
  <c r="B226" i="4"/>
  <c r="A226" i="4"/>
  <c r="C226" i="4"/>
  <c r="B227" i="4"/>
  <c r="A227" i="4"/>
  <c r="C227" i="4"/>
  <c r="B228" i="4"/>
  <c r="A228" i="4"/>
  <c r="C228" i="4"/>
  <c r="B229" i="4"/>
  <c r="A229" i="4"/>
  <c r="C229" i="4"/>
  <c r="B230" i="4"/>
  <c r="A230" i="4"/>
  <c r="C230" i="4"/>
  <c r="B231" i="4"/>
  <c r="A231" i="4"/>
  <c r="C231" i="4"/>
  <c r="B232" i="4"/>
  <c r="A232" i="4"/>
  <c r="C232" i="4"/>
  <c r="B233" i="4"/>
  <c r="A233" i="4"/>
  <c r="C233" i="4"/>
  <c r="B234" i="4"/>
  <c r="A234" i="4"/>
  <c r="C234" i="4"/>
  <c r="B235" i="4"/>
  <c r="A235" i="4"/>
  <c r="C235" i="4"/>
  <c r="B236" i="4"/>
  <c r="A236" i="4"/>
  <c r="C236" i="4"/>
  <c r="B237" i="4"/>
  <c r="A237" i="4"/>
  <c r="C237" i="4"/>
  <c r="B238" i="4"/>
  <c r="A238" i="4"/>
  <c r="C238" i="4"/>
  <c r="B239" i="4"/>
  <c r="A239" i="4"/>
  <c r="C239" i="4"/>
  <c r="B240" i="4"/>
  <c r="A240" i="4"/>
  <c r="C240" i="4"/>
  <c r="B241" i="4"/>
  <c r="A241" i="4"/>
  <c r="C241" i="4"/>
  <c r="B242" i="4"/>
  <c r="A242" i="4"/>
  <c r="C242" i="4"/>
  <c r="B243" i="4"/>
  <c r="A243" i="4"/>
  <c r="C243" i="4"/>
  <c r="B244" i="4"/>
  <c r="A244" i="4"/>
  <c r="C244" i="4"/>
  <c r="B245" i="4"/>
  <c r="A245" i="4"/>
  <c r="C245" i="4"/>
  <c r="B246" i="4"/>
  <c r="A246" i="4"/>
  <c r="C246" i="4"/>
  <c r="B247" i="4"/>
  <c r="A247" i="4"/>
  <c r="C247" i="4"/>
  <c r="B248" i="4"/>
  <c r="A248" i="4"/>
  <c r="C248" i="4"/>
  <c r="B249" i="4"/>
  <c r="A249" i="4"/>
  <c r="C249" i="4"/>
  <c r="B250" i="4"/>
  <c r="A250" i="4"/>
  <c r="C250" i="4"/>
  <c r="B251" i="4"/>
  <c r="A251" i="4"/>
  <c r="C251" i="4"/>
  <c r="B252" i="4"/>
  <c r="A252" i="4"/>
  <c r="C252" i="4"/>
  <c r="B253" i="4"/>
  <c r="A253" i="4"/>
  <c r="C253" i="4"/>
  <c r="B254" i="4"/>
  <c r="A254" i="4"/>
  <c r="C254" i="4"/>
  <c r="B255" i="4"/>
  <c r="A255" i="4"/>
  <c r="C255" i="4"/>
  <c r="B256" i="4"/>
  <c r="A256" i="4"/>
  <c r="C256" i="4"/>
  <c r="B257" i="4"/>
  <c r="A257" i="4"/>
  <c r="C257" i="4"/>
  <c r="B258" i="4"/>
  <c r="A258" i="4"/>
  <c r="C258" i="4"/>
  <c r="B259" i="4"/>
  <c r="A259" i="4"/>
  <c r="C259" i="4"/>
  <c r="B260" i="4"/>
  <c r="A260" i="4"/>
  <c r="C260" i="4"/>
  <c r="B261" i="4"/>
  <c r="A261" i="4"/>
  <c r="C261" i="4"/>
  <c r="B262" i="4"/>
  <c r="A262" i="4"/>
  <c r="C262" i="4"/>
  <c r="B263" i="4"/>
  <c r="A263" i="4"/>
  <c r="C263" i="4"/>
  <c r="B264" i="4"/>
  <c r="A264" i="4"/>
  <c r="C264" i="4"/>
  <c r="B265" i="4"/>
  <c r="A265" i="4"/>
  <c r="C265" i="4"/>
  <c r="B266" i="4"/>
  <c r="A266" i="4"/>
  <c r="C266" i="4"/>
  <c r="B267" i="4"/>
  <c r="A267" i="4"/>
  <c r="C267" i="4"/>
  <c r="B268" i="4"/>
  <c r="A268" i="4"/>
  <c r="C268" i="4"/>
  <c r="B269" i="4"/>
  <c r="A269" i="4"/>
  <c r="C269" i="4"/>
  <c r="B270" i="4"/>
  <c r="A270" i="4"/>
  <c r="C270" i="4"/>
  <c r="B271" i="4"/>
  <c r="A271" i="4"/>
  <c r="C271" i="4"/>
  <c r="B272" i="4"/>
  <c r="A272" i="4"/>
  <c r="C272" i="4"/>
  <c r="B273" i="4"/>
  <c r="A273" i="4"/>
  <c r="C273" i="4"/>
  <c r="B274" i="4"/>
  <c r="A274" i="4"/>
  <c r="C274" i="4"/>
  <c r="B275" i="4"/>
  <c r="A275" i="4"/>
  <c r="C275" i="4"/>
  <c r="B276" i="4"/>
  <c r="A276" i="4"/>
  <c r="C276" i="4"/>
  <c r="B277" i="4"/>
  <c r="A277" i="4"/>
  <c r="C277" i="4"/>
  <c r="B278" i="4"/>
  <c r="A278" i="4"/>
  <c r="C278" i="4"/>
  <c r="B279" i="4"/>
  <c r="A279" i="4"/>
  <c r="C279" i="4"/>
  <c r="B280" i="4"/>
  <c r="A280" i="4"/>
  <c r="C280" i="4"/>
  <c r="B281" i="4"/>
  <c r="A281" i="4"/>
  <c r="C281" i="4"/>
  <c r="B282" i="4"/>
  <c r="A282" i="4"/>
  <c r="C282" i="4"/>
  <c r="B283" i="4"/>
  <c r="A283" i="4"/>
  <c r="C283" i="4"/>
  <c r="B284" i="4"/>
  <c r="A284" i="4"/>
  <c r="C284" i="4"/>
  <c r="B285" i="4"/>
  <c r="A285" i="4"/>
  <c r="C285" i="4"/>
  <c r="B286" i="4"/>
  <c r="A286" i="4"/>
  <c r="C286" i="4"/>
  <c r="B287" i="4"/>
  <c r="A287" i="4"/>
  <c r="C287" i="4"/>
  <c r="B288" i="4"/>
  <c r="A288" i="4"/>
  <c r="C288" i="4"/>
  <c r="B289" i="4"/>
  <c r="A289" i="4"/>
  <c r="C289" i="4"/>
  <c r="B290" i="4"/>
  <c r="A290" i="4"/>
  <c r="C290" i="4"/>
  <c r="B291" i="4"/>
  <c r="A291" i="4"/>
  <c r="C291" i="4"/>
  <c r="B292" i="4"/>
  <c r="A292" i="4"/>
  <c r="C292" i="4"/>
  <c r="B293" i="4"/>
  <c r="A293" i="4"/>
  <c r="C293" i="4"/>
  <c r="B294" i="4"/>
  <c r="A294" i="4"/>
  <c r="C294" i="4"/>
  <c r="B295" i="4"/>
  <c r="A295" i="4"/>
  <c r="C295" i="4"/>
  <c r="B296" i="4"/>
  <c r="A296" i="4"/>
  <c r="C296" i="4"/>
  <c r="B297" i="4"/>
  <c r="A297" i="4"/>
  <c r="C297" i="4"/>
  <c r="B298" i="4"/>
  <c r="A298" i="4"/>
  <c r="C298" i="4"/>
  <c r="B299" i="4"/>
  <c r="A299" i="4"/>
  <c r="C299" i="4"/>
  <c r="B300" i="4"/>
  <c r="A300" i="4"/>
  <c r="C300" i="4"/>
  <c r="B301" i="4"/>
  <c r="A301" i="4"/>
  <c r="C301" i="4"/>
  <c r="B302" i="4"/>
  <c r="A302" i="4"/>
  <c r="C302" i="4"/>
  <c r="B303" i="4"/>
  <c r="A303" i="4"/>
  <c r="C303" i="4"/>
  <c r="B304" i="4"/>
  <c r="A304" i="4"/>
  <c r="C304" i="4"/>
  <c r="B305" i="4"/>
  <c r="A305" i="4"/>
  <c r="C305" i="4"/>
  <c r="B306" i="4"/>
  <c r="A306" i="4"/>
  <c r="C306" i="4"/>
  <c r="B307" i="4"/>
  <c r="A307" i="4"/>
  <c r="C307" i="4"/>
  <c r="B308" i="4"/>
  <c r="A308" i="4"/>
  <c r="C308" i="4"/>
  <c r="B309" i="4"/>
  <c r="A309" i="4"/>
  <c r="C309" i="4"/>
  <c r="B310" i="4"/>
  <c r="A310" i="4"/>
  <c r="C310" i="4"/>
  <c r="B311" i="4"/>
  <c r="A311" i="4"/>
  <c r="C311" i="4"/>
  <c r="B312" i="4"/>
  <c r="A312" i="4"/>
  <c r="C312" i="4"/>
  <c r="B313" i="4"/>
  <c r="A313" i="4"/>
  <c r="C313" i="4"/>
  <c r="B314" i="4"/>
  <c r="A314" i="4"/>
  <c r="C314" i="4"/>
  <c r="B315" i="4"/>
  <c r="A315" i="4"/>
  <c r="C315" i="4"/>
  <c r="B316" i="4"/>
  <c r="A316" i="4"/>
  <c r="C316" i="4"/>
  <c r="B317" i="4"/>
  <c r="A317" i="4"/>
  <c r="C317" i="4"/>
  <c r="B318" i="4"/>
  <c r="A318" i="4"/>
  <c r="C318" i="4"/>
  <c r="B319" i="4"/>
  <c r="A319" i="4"/>
  <c r="C319" i="4"/>
  <c r="B320" i="4"/>
  <c r="A320" i="4"/>
  <c r="C320" i="4"/>
  <c r="B321" i="4"/>
  <c r="A321" i="4"/>
  <c r="C321" i="4"/>
  <c r="B322" i="4"/>
  <c r="A322" i="4"/>
  <c r="C322" i="4"/>
  <c r="B323" i="4"/>
  <c r="A323" i="4"/>
  <c r="C323" i="4"/>
  <c r="B324" i="4"/>
  <c r="A324" i="4"/>
  <c r="C324" i="4"/>
  <c r="B325" i="4"/>
  <c r="A325" i="4"/>
  <c r="C325" i="4"/>
  <c r="B326" i="4"/>
  <c r="A326" i="4"/>
  <c r="C326" i="4"/>
  <c r="B327" i="4"/>
  <c r="A327" i="4"/>
  <c r="C327" i="4"/>
  <c r="B328" i="4"/>
  <c r="A328" i="4"/>
  <c r="C328" i="4"/>
  <c r="B329" i="4"/>
  <c r="A329" i="4"/>
  <c r="C329" i="4"/>
  <c r="B330" i="4"/>
  <c r="A330" i="4"/>
  <c r="C330" i="4"/>
  <c r="B331" i="4"/>
  <c r="A331" i="4"/>
  <c r="C331" i="4"/>
  <c r="B332" i="4"/>
  <c r="A332" i="4"/>
  <c r="C332" i="4"/>
  <c r="B333" i="4"/>
  <c r="A333" i="4"/>
  <c r="C333" i="4"/>
  <c r="B334" i="4"/>
  <c r="A334" i="4"/>
  <c r="C334" i="4"/>
  <c r="B335" i="4"/>
  <c r="A335" i="4"/>
  <c r="C335" i="4"/>
  <c r="B336" i="4"/>
  <c r="A336" i="4"/>
  <c r="C336" i="4"/>
  <c r="B337" i="4"/>
  <c r="A337" i="4"/>
  <c r="C337" i="4"/>
  <c r="B338" i="4"/>
  <c r="A338" i="4"/>
  <c r="C338" i="4"/>
  <c r="B339" i="4"/>
  <c r="A339" i="4"/>
  <c r="C339" i="4"/>
  <c r="B340" i="4"/>
  <c r="A340" i="4"/>
  <c r="C340" i="4"/>
  <c r="B341" i="4"/>
  <c r="A341" i="4"/>
  <c r="C341" i="4"/>
  <c r="B342" i="4"/>
  <c r="A342" i="4"/>
  <c r="C342" i="4"/>
  <c r="B343" i="4"/>
  <c r="A343" i="4"/>
  <c r="C343" i="4"/>
  <c r="B344" i="4"/>
  <c r="A344" i="4"/>
  <c r="C344" i="4"/>
  <c r="B345" i="4"/>
  <c r="A345" i="4"/>
  <c r="C345" i="4"/>
  <c r="B346" i="4"/>
  <c r="A346" i="4"/>
  <c r="C346" i="4"/>
  <c r="B347" i="4"/>
  <c r="A347" i="4"/>
  <c r="C347" i="4"/>
  <c r="B348" i="4"/>
  <c r="A348" i="4"/>
  <c r="C348" i="4"/>
  <c r="B349" i="4"/>
  <c r="A349" i="4"/>
  <c r="C349" i="4"/>
  <c r="B350" i="4"/>
  <c r="A350" i="4"/>
  <c r="C350" i="4"/>
  <c r="B351" i="4"/>
  <c r="A351" i="4"/>
  <c r="C351" i="4"/>
  <c r="B352" i="4"/>
  <c r="A352" i="4"/>
  <c r="C352" i="4"/>
  <c r="B353" i="4"/>
  <c r="A353" i="4"/>
  <c r="C353" i="4"/>
  <c r="B354" i="4"/>
  <c r="A354" i="4"/>
  <c r="C354" i="4"/>
  <c r="B355" i="4"/>
  <c r="A355" i="4"/>
  <c r="C355" i="4"/>
  <c r="B356" i="4"/>
  <c r="A356" i="4"/>
  <c r="C356" i="4"/>
  <c r="B357" i="4"/>
  <c r="A357" i="4"/>
  <c r="C357" i="4"/>
  <c r="B358" i="4"/>
  <c r="A358" i="4"/>
  <c r="C358" i="4"/>
  <c r="B359" i="4"/>
  <c r="A359" i="4"/>
  <c r="C359" i="4"/>
  <c r="B360" i="4"/>
  <c r="A360" i="4"/>
  <c r="C360" i="4"/>
  <c r="B361" i="4"/>
  <c r="A361" i="4"/>
  <c r="C361" i="4"/>
  <c r="B362" i="4"/>
  <c r="A362" i="4"/>
  <c r="C362" i="4"/>
  <c r="B363" i="4"/>
  <c r="A363" i="4"/>
  <c r="C363" i="4"/>
  <c r="B364" i="4"/>
  <c r="A364" i="4"/>
  <c r="C364" i="4"/>
  <c r="B365" i="4"/>
  <c r="A365" i="4"/>
  <c r="C365" i="4"/>
  <c r="B366" i="4"/>
  <c r="A366" i="4"/>
  <c r="C366" i="4"/>
  <c r="B367" i="4"/>
  <c r="A367" i="4"/>
  <c r="C367" i="4"/>
  <c r="B368" i="4"/>
  <c r="A368" i="4"/>
  <c r="C368" i="4"/>
  <c r="B369" i="4"/>
  <c r="A369" i="4"/>
  <c r="C369" i="4"/>
  <c r="B370" i="4"/>
  <c r="A370" i="4"/>
  <c r="C370" i="4"/>
  <c r="B371" i="4"/>
  <c r="A371" i="4"/>
  <c r="C371" i="4"/>
  <c r="B372" i="4"/>
  <c r="A372" i="4"/>
  <c r="C372" i="4"/>
  <c r="B373" i="4"/>
  <c r="A373" i="4"/>
  <c r="C373" i="4"/>
  <c r="B374" i="4"/>
  <c r="A374" i="4"/>
  <c r="C374" i="4"/>
  <c r="B375" i="4"/>
  <c r="A375" i="4"/>
  <c r="C375" i="4"/>
  <c r="B376" i="4"/>
  <c r="A376" i="4"/>
  <c r="C376" i="4"/>
  <c r="B377" i="4"/>
  <c r="A377" i="4"/>
  <c r="C377" i="4"/>
  <c r="B378" i="4"/>
  <c r="A378" i="4"/>
  <c r="C378" i="4"/>
  <c r="B379" i="4"/>
  <c r="A379" i="4"/>
  <c r="C379" i="4"/>
  <c r="B380" i="4"/>
  <c r="A380" i="4"/>
  <c r="C380" i="4"/>
  <c r="B381" i="4"/>
  <c r="A381" i="4"/>
  <c r="C381" i="4"/>
  <c r="B382" i="4"/>
  <c r="A382" i="4"/>
  <c r="C382" i="4"/>
  <c r="B383" i="4"/>
  <c r="A383" i="4"/>
  <c r="C383" i="4"/>
  <c r="B384" i="4"/>
  <c r="A384" i="4"/>
  <c r="C384" i="4"/>
  <c r="B385" i="4"/>
  <c r="A385" i="4"/>
  <c r="C385" i="4"/>
  <c r="B386" i="4"/>
  <c r="A386" i="4"/>
  <c r="C386" i="4"/>
  <c r="B387" i="4"/>
  <c r="A387" i="4"/>
  <c r="C387" i="4"/>
  <c r="B388" i="4"/>
  <c r="A388" i="4"/>
  <c r="C388" i="4"/>
  <c r="B389" i="4"/>
  <c r="A389" i="4"/>
  <c r="C389" i="4"/>
  <c r="B390" i="4"/>
  <c r="A390" i="4"/>
  <c r="C390" i="4"/>
  <c r="B391" i="4"/>
  <c r="A391" i="4"/>
  <c r="C391" i="4"/>
  <c r="B392" i="4"/>
  <c r="A392" i="4"/>
  <c r="C392" i="4"/>
  <c r="B393" i="4"/>
  <c r="A393" i="4"/>
  <c r="C393" i="4"/>
  <c r="B394" i="4"/>
  <c r="A394" i="4"/>
  <c r="C394" i="4"/>
  <c r="B395" i="4"/>
  <c r="A395" i="4"/>
  <c r="C395" i="4"/>
  <c r="B396" i="4"/>
  <c r="A396" i="4"/>
  <c r="C396" i="4"/>
  <c r="B397" i="4"/>
  <c r="A397" i="4"/>
  <c r="C397" i="4"/>
  <c r="B398" i="4"/>
  <c r="A398" i="4"/>
  <c r="C398" i="4"/>
  <c r="B399" i="4"/>
  <c r="A399" i="4"/>
  <c r="C399" i="4"/>
  <c r="B400" i="4"/>
  <c r="A400" i="4"/>
  <c r="C400" i="4"/>
  <c r="B401" i="4"/>
  <c r="A401" i="4"/>
  <c r="C401" i="4"/>
  <c r="B402" i="4"/>
  <c r="A402" i="4"/>
  <c r="C402" i="4"/>
  <c r="B403" i="4"/>
  <c r="A403" i="4"/>
  <c r="C403" i="4"/>
  <c r="B404" i="4"/>
  <c r="A404" i="4"/>
  <c r="C404" i="4"/>
  <c r="B405" i="4"/>
  <c r="A405" i="4"/>
  <c r="C405" i="4"/>
  <c r="B406" i="4"/>
  <c r="A406" i="4"/>
  <c r="C406" i="4"/>
  <c r="B407" i="4"/>
  <c r="A407" i="4"/>
  <c r="C407" i="4"/>
  <c r="B408" i="4"/>
  <c r="A408" i="4"/>
  <c r="C408" i="4"/>
  <c r="B409" i="4"/>
  <c r="A409" i="4"/>
  <c r="C409" i="4"/>
  <c r="B410" i="4"/>
  <c r="A410" i="4"/>
  <c r="C410" i="4"/>
  <c r="B411" i="4"/>
  <c r="A411" i="4"/>
  <c r="C411" i="4"/>
  <c r="B412" i="4"/>
  <c r="A412" i="4"/>
  <c r="C412" i="4"/>
  <c r="B413" i="4"/>
  <c r="A413" i="4"/>
  <c r="C413" i="4"/>
  <c r="B414" i="4"/>
  <c r="A414" i="4"/>
  <c r="C414" i="4"/>
  <c r="B415" i="4"/>
  <c r="A415" i="4"/>
  <c r="C415" i="4"/>
  <c r="B416" i="4"/>
  <c r="A416" i="4"/>
  <c r="C416" i="4"/>
  <c r="B417" i="4"/>
  <c r="A417" i="4"/>
  <c r="C417" i="4"/>
  <c r="B418" i="4"/>
  <c r="A418" i="4"/>
  <c r="C418" i="4"/>
  <c r="B419" i="4"/>
  <c r="A419" i="4"/>
  <c r="C419" i="4"/>
  <c r="B420" i="4"/>
  <c r="A420" i="4"/>
  <c r="C420" i="4"/>
  <c r="B421" i="4"/>
  <c r="A421" i="4"/>
  <c r="C421" i="4"/>
  <c r="B422" i="4"/>
  <c r="A422" i="4"/>
  <c r="C422" i="4"/>
  <c r="B423" i="4"/>
  <c r="A423" i="4"/>
  <c r="C423" i="4"/>
  <c r="B424" i="4"/>
  <c r="A424" i="4"/>
  <c r="C424" i="4"/>
  <c r="B425" i="4"/>
  <c r="A425" i="4"/>
  <c r="C425" i="4"/>
  <c r="B426" i="4"/>
  <c r="A426" i="4"/>
  <c r="C426" i="4"/>
  <c r="B427" i="4"/>
  <c r="A427" i="4"/>
  <c r="C427" i="4"/>
  <c r="B428" i="4"/>
  <c r="A428" i="4"/>
  <c r="C428" i="4"/>
  <c r="B429" i="4"/>
  <c r="A429" i="4"/>
  <c r="C429" i="4"/>
  <c r="B430" i="4"/>
  <c r="A430" i="4"/>
  <c r="C430" i="4"/>
  <c r="B431" i="4"/>
  <c r="A431" i="4"/>
  <c r="C431" i="4"/>
  <c r="B432" i="4"/>
  <c r="A432" i="4"/>
  <c r="C432" i="4"/>
  <c r="B433" i="4"/>
  <c r="A433" i="4"/>
  <c r="C433" i="4"/>
  <c r="B434" i="4"/>
  <c r="A434" i="4"/>
  <c r="C434" i="4"/>
  <c r="B435" i="4"/>
  <c r="A435" i="4"/>
  <c r="C435" i="4"/>
  <c r="B436" i="4"/>
  <c r="A436" i="4"/>
  <c r="C436" i="4"/>
  <c r="B437" i="4"/>
  <c r="A437" i="4"/>
  <c r="C437" i="4"/>
  <c r="B438" i="4"/>
  <c r="A438" i="4"/>
  <c r="C438" i="4"/>
  <c r="B439" i="4"/>
  <c r="A439" i="4"/>
  <c r="C439" i="4"/>
  <c r="B440" i="4"/>
  <c r="A440" i="4"/>
  <c r="C440" i="4"/>
  <c r="B441" i="4"/>
  <c r="A441" i="4"/>
  <c r="C441" i="4"/>
  <c r="B442" i="4"/>
  <c r="A442" i="4"/>
  <c r="C442" i="4"/>
  <c r="B443" i="4"/>
  <c r="A443" i="4"/>
  <c r="C443" i="4"/>
  <c r="B444" i="4"/>
  <c r="A444" i="4"/>
  <c r="C444" i="4"/>
  <c r="B445" i="4"/>
  <c r="A445" i="4"/>
  <c r="C445" i="4"/>
  <c r="B446" i="4"/>
  <c r="A446" i="4"/>
  <c r="C446" i="4"/>
  <c r="B447" i="4"/>
  <c r="A447" i="4"/>
  <c r="C447" i="4"/>
  <c r="B448" i="4"/>
  <c r="A448" i="4"/>
  <c r="C448" i="4"/>
  <c r="B449" i="4"/>
  <c r="A449" i="4"/>
  <c r="C449" i="4"/>
  <c r="B450" i="4"/>
  <c r="A450" i="4"/>
  <c r="C450" i="4"/>
  <c r="B451" i="4"/>
  <c r="A451" i="4"/>
  <c r="C451" i="4"/>
  <c r="B452" i="4"/>
  <c r="A452" i="4"/>
  <c r="C452" i="4"/>
  <c r="B453" i="4"/>
  <c r="A453" i="4"/>
  <c r="C453" i="4"/>
  <c r="B454" i="4"/>
  <c r="A454" i="4"/>
  <c r="C454" i="4"/>
  <c r="B455" i="4"/>
  <c r="A455" i="4"/>
  <c r="C455" i="4"/>
  <c r="B456" i="4"/>
  <c r="A456" i="4"/>
  <c r="C456" i="4"/>
  <c r="B457" i="4"/>
  <c r="A457" i="4"/>
  <c r="C457" i="4"/>
  <c r="B458" i="4"/>
  <c r="A458" i="4"/>
  <c r="C458" i="4"/>
  <c r="B459" i="4"/>
  <c r="A459" i="4"/>
  <c r="C459" i="4"/>
  <c r="B460" i="4"/>
  <c r="A460" i="4"/>
  <c r="C460" i="4"/>
  <c r="B461" i="4"/>
  <c r="A461" i="4"/>
  <c r="C461" i="4"/>
  <c r="B462" i="4"/>
  <c r="A462" i="4"/>
  <c r="C462" i="4"/>
  <c r="B463" i="4"/>
  <c r="A463" i="4"/>
  <c r="C463" i="4"/>
  <c r="B464" i="4"/>
  <c r="A464" i="4"/>
  <c r="C464" i="4"/>
  <c r="B465" i="4"/>
  <c r="A465" i="4"/>
  <c r="C465" i="4"/>
  <c r="B466" i="4"/>
  <c r="A466" i="4"/>
  <c r="C466" i="4"/>
  <c r="B467" i="4"/>
  <c r="A467" i="4"/>
  <c r="C467" i="4"/>
  <c r="B468" i="4"/>
  <c r="A468" i="4"/>
  <c r="C468" i="4"/>
  <c r="B469" i="4"/>
  <c r="A469" i="4"/>
  <c r="C469" i="4"/>
  <c r="B470" i="4"/>
  <c r="A470" i="4"/>
  <c r="C470" i="4"/>
  <c r="B471" i="4"/>
  <c r="A471" i="4"/>
  <c r="C471" i="4"/>
  <c r="B472" i="4"/>
  <c r="A472" i="4"/>
  <c r="C472" i="4"/>
  <c r="B473" i="4"/>
  <c r="A473" i="4"/>
  <c r="C473" i="4"/>
  <c r="B474" i="4"/>
  <c r="A474" i="4"/>
  <c r="C474" i="4"/>
  <c r="B475" i="4"/>
  <c r="A475" i="4"/>
  <c r="C475" i="4"/>
  <c r="B476" i="4"/>
  <c r="A476" i="4"/>
  <c r="C476" i="4"/>
  <c r="B477" i="4"/>
  <c r="A477" i="4"/>
  <c r="C477" i="4"/>
  <c r="B478" i="4"/>
  <c r="A478" i="4"/>
  <c r="C478" i="4"/>
  <c r="B479" i="4"/>
  <c r="A479" i="4"/>
  <c r="C479" i="4"/>
  <c r="B480" i="4"/>
  <c r="A480" i="4"/>
  <c r="C480" i="4"/>
  <c r="B481" i="4"/>
  <c r="A481" i="4"/>
  <c r="C481" i="4"/>
  <c r="B482" i="4"/>
  <c r="A482" i="4"/>
  <c r="C482" i="4"/>
  <c r="B483" i="4"/>
  <c r="A483" i="4"/>
  <c r="C483" i="4"/>
  <c r="B484" i="4"/>
  <c r="A484" i="4"/>
  <c r="C484" i="4"/>
  <c r="B485" i="4"/>
  <c r="A485" i="4"/>
  <c r="C485" i="4"/>
  <c r="B486" i="4"/>
  <c r="A486" i="4"/>
  <c r="C486" i="4"/>
  <c r="A1" i="4"/>
  <c r="C1" i="4"/>
  <c r="B1" i="4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5" i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H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H9" i="4"/>
  <c r="H17" i="4"/>
  <c r="H25" i="4"/>
  <c r="H33" i="4"/>
  <c r="H41" i="4"/>
  <c r="H49" i="4"/>
  <c r="H57" i="4"/>
  <c r="H65" i="4"/>
  <c r="H73" i="4"/>
  <c r="H81" i="4"/>
  <c r="H88" i="4"/>
  <c r="H92" i="4"/>
  <c r="H96" i="4"/>
  <c r="H100" i="4"/>
  <c r="H104" i="4"/>
  <c r="H108" i="4"/>
  <c r="H112" i="4"/>
  <c r="H116" i="4"/>
  <c r="H120" i="4"/>
  <c r="H124" i="4"/>
  <c r="H128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G2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G342" i="4"/>
  <c r="G340" i="4"/>
  <c r="G338" i="4"/>
  <c r="G336" i="4"/>
  <c r="G334" i="4"/>
  <c r="G332" i="4"/>
  <c r="G330" i="4"/>
  <c r="G328" i="4"/>
  <c r="G326" i="4"/>
  <c r="G324" i="4"/>
  <c r="G322" i="4"/>
  <c r="G320" i="4"/>
  <c r="G318" i="4"/>
  <c r="G316" i="4"/>
  <c r="G314" i="4"/>
  <c r="G312" i="4"/>
  <c r="G310" i="4"/>
  <c r="G308" i="4"/>
  <c r="G306" i="4"/>
  <c r="G304" i="4"/>
  <c r="G302" i="4"/>
  <c r="G300" i="4"/>
  <c r="G298" i="4"/>
  <c r="G296" i="4"/>
  <c r="G294" i="4"/>
  <c r="G292" i="4"/>
  <c r="G290" i="4"/>
  <c r="G288" i="4"/>
  <c r="G286" i="4"/>
  <c r="G284" i="4"/>
  <c r="G282" i="4"/>
  <c r="G280" i="4"/>
  <c r="G278" i="4"/>
  <c r="G276" i="4"/>
  <c r="G274" i="4"/>
  <c r="G272" i="4"/>
  <c r="G270" i="4"/>
  <c r="G268" i="4"/>
  <c r="G266" i="4"/>
  <c r="G264" i="4"/>
  <c r="G262" i="4"/>
  <c r="G260" i="4"/>
  <c r="G258" i="4"/>
  <c r="H25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2" i="4"/>
  <c r="H114" i="4"/>
  <c r="H106" i="4"/>
  <c r="H98" i="4"/>
  <c r="H90" i="4"/>
  <c r="H77" i="4"/>
  <c r="H61" i="4"/>
  <c r="H45" i="4"/>
  <c r="H29" i="4"/>
  <c r="H13" i="4"/>
  <c r="H2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/>
  <c r="G339" i="4"/>
  <c r="G337" i="4"/>
  <c r="G335" i="4"/>
  <c r="G333" i="4"/>
  <c r="G331" i="4"/>
  <c r="G329" i="4"/>
  <c r="G327" i="4"/>
  <c r="G325" i="4"/>
  <c r="G323" i="4"/>
  <c r="G321" i="4"/>
  <c r="G319" i="4"/>
  <c r="G317" i="4"/>
  <c r="G315" i="4"/>
  <c r="G313" i="4"/>
  <c r="G311" i="4"/>
  <c r="G309" i="4"/>
  <c r="G307" i="4"/>
  <c r="G305" i="4"/>
  <c r="G303" i="4"/>
  <c r="G301" i="4"/>
  <c r="G299" i="4"/>
  <c r="G297" i="4"/>
  <c r="G295" i="4"/>
  <c r="G293" i="4"/>
  <c r="G291" i="4"/>
  <c r="G289" i="4"/>
  <c r="G287" i="4"/>
  <c r="G285" i="4"/>
  <c r="G283" i="4"/>
  <c r="G281" i="4"/>
  <c r="G279" i="4"/>
  <c r="G277" i="4"/>
  <c r="G275" i="4"/>
  <c r="G273" i="4"/>
  <c r="G271" i="4"/>
  <c r="G269" i="4"/>
  <c r="G267" i="4"/>
  <c r="G265" i="4"/>
  <c r="G263" i="4"/>
  <c r="G261" i="4"/>
  <c r="G259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6" i="4"/>
  <c r="H118" i="4"/>
  <c r="H110" i="4"/>
  <c r="H102" i="4"/>
  <c r="H94" i="4"/>
  <c r="H85" i="4"/>
  <c r="H69" i="4"/>
  <c r="H53" i="4"/>
  <c r="H37" i="4"/>
  <c r="H21" i="4"/>
  <c r="H5" i="4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P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P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P13" i="2"/>
  <c r="R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P14" i="2"/>
  <c r="R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P15" i="2"/>
  <c r="R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P16" i="2"/>
  <c r="R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P17" i="2"/>
  <c r="R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P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P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P20" i="2"/>
  <c r="R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P21" i="2"/>
  <c r="R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P22" i="2"/>
  <c r="R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P23" i="2"/>
  <c r="R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P24" i="2"/>
  <c r="R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P25" i="2"/>
  <c r="R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P26" i="2"/>
  <c r="R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P27" i="2"/>
  <c r="R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P28" i="2"/>
  <c r="R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P29" i="2"/>
  <c r="R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P30" i="2"/>
  <c r="R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P31" i="2"/>
  <c r="R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P32" i="2"/>
  <c r="R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P33" i="2"/>
  <c r="R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P34" i="2"/>
  <c r="R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P35" i="2"/>
  <c r="R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P36" i="2"/>
  <c r="R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P37" i="2"/>
  <c r="R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P38" i="2"/>
  <c r="R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P39" i="2"/>
  <c r="R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P40" i="2"/>
  <c r="R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P41" i="2"/>
  <c r="R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R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R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P44" i="2"/>
  <c r="R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P45" i="2"/>
  <c r="R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P46" i="2"/>
  <c r="R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P47" i="2"/>
  <c r="R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P48" i="2"/>
  <c r="R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P49" i="2"/>
  <c r="R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P50" i="2"/>
  <c r="R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P51" i="2"/>
  <c r="R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P52" i="2"/>
  <c r="R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P53" i="2"/>
  <c r="R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P54" i="2"/>
  <c r="R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P55" i="2"/>
  <c r="R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P56" i="2"/>
  <c r="R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P57" i="2"/>
  <c r="R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P58" i="2"/>
  <c r="R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P59" i="2"/>
  <c r="R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P60" i="2"/>
  <c r="R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P61" i="2"/>
  <c r="R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P62" i="2"/>
  <c r="R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P63" i="2"/>
  <c r="R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P64" i="2"/>
  <c r="R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P65" i="2"/>
  <c r="R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P66" i="2"/>
  <c r="R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P67" i="2"/>
  <c r="R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P68" i="2"/>
  <c r="R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P69" i="2"/>
  <c r="R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P70" i="2"/>
  <c r="R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P71" i="2"/>
  <c r="R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P72" i="2"/>
  <c r="R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P73" i="2"/>
  <c r="R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P74" i="2"/>
  <c r="R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P75" i="2"/>
  <c r="R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P76" i="2"/>
  <c r="R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P77" i="2"/>
  <c r="R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P78" i="2"/>
  <c r="R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P79" i="2"/>
  <c r="R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P80" i="2"/>
  <c r="R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P81" i="2"/>
  <c r="R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P82" i="2"/>
  <c r="R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P83" i="2"/>
  <c r="R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P84" i="2"/>
  <c r="R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P85" i="2"/>
  <c r="R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P86" i="2"/>
  <c r="R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P87" i="2"/>
  <c r="R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P88" i="2"/>
  <c r="R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P89" i="2"/>
  <c r="R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P90" i="2"/>
  <c r="R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P91" i="2"/>
  <c r="R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P92" i="2"/>
  <c r="R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P93" i="2"/>
  <c r="R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P94" i="2"/>
  <c r="R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P95" i="2"/>
  <c r="R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P96" i="2"/>
  <c r="R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P97" i="2"/>
  <c r="R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P98" i="2"/>
  <c r="R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P99" i="2"/>
  <c r="R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P100" i="2"/>
  <c r="R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P101" i="2"/>
  <c r="R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P102" i="2"/>
  <c r="R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P103" i="2"/>
  <c r="R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P104" i="2"/>
  <c r="R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P105" i="2"/>
  <c r="R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P106" i="2"/>
  <c r="R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P107" i="2"/>
  <c r="R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P108" i="2"/>
  <c r="R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P109" i="2"/>
  <c r="R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P110" i="2"/>
  <c r="R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P111" i="2"/>
  <c r="R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P112" i="2"/>
  <c r="R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P113" i="2"/>
  <c r="R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P114" i="2"/>
  <c r="R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P115" i="2"/>
  <c r="R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P116" i="2"/>
  <c r="R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P117" i="2"/>
  <c r="R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P118" i="2"/>
  <c r="R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P119" i="2"/>
  <c r="R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P120" i="2"/>
  <c r="R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P121" i="2"/>
  <c r="R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P122" i="2"/>
  <c r="R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P123" i="2"/>
  <c r="R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P124" i="2"/>
  <c r="R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P125" i="2"/>
  <c r="R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P126" i="2"/>
  <c r="R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P127" i="2"/>
  <c r="R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P128" i="2"/>
  <c r="R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P129" i="2"/>
  <c r="R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P130" i="2"/>
  <c r="R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P131" i="2"/>
  <c r="R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P132" i="2"/>
  <c r="R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P133" i="2"/>
  <c r="R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P134" i="2"/>
  <c r="R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P135" i="2"/>
  <c r="R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P136" i="2"/>
  <c r="R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P137" i="2"/>
  <c r="R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P138" i="2"/>
  <c r="R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P139" i="2"/>
  <c r="R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P140" i="2"/>
  <c r="R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P141" i="2"/>
  <c r="R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P142" i="2"/>
  <c r="R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P143" i="2"/>
  <c r="R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P144" i="2"/>
  <c r="R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P145" i="2"/>
  <c r="R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P146" i="2"/>
  <c r="R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P147" i="2"/>
  <c r="R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P148" i="2"/>
  <c r="R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P149" i="2"/>
  <c r="R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P150" i="2"/>
  <c r="R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P151" i="2"/>
  <c r="R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P152" i="2"/>
  <c r="R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P153" i="2"/>
  <c r="R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P154" i="2"/>
  <c r="R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P155" i="2"/>
  <c r="R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P156" i="2"/>
  <c r="R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P157" i="2"/>
  <c r="R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P158" i="2"/>
  <c r="R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P159" i="2"/>
  <c r="R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P160" i="2"/>
  <c r="R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P161" i="2"/>
  <c r="R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P162" i="2"/>
  <c r="R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P163" i="2"/>
  <c r="R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P164" i="2"/>
  <c r="R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P165" i="2"/>
  <c r="R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P166" i="2"/>
  <c r="R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P167" i="2"/>
  <c r="R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P168" i="2"/>
  <c r="R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P169" i="2"/>
  <c r="R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P170" i="2"/>
  <c r="R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P171" i="2"/>
  <c r="R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P172" i="2"/>
  <c r="R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P173" i="2"/>
  <c r="R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P174" i="2"/>
  <c r="R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P175" i="2"/>
  <c r="R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P176" i="2"/>
  <c r="R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P177" i="2"/>
  <c r="R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P178" i="2"/>
  <c r="R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P179" i="2"/>
  <c r="R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P180" i="2"/>
  <c r="R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P181" i="2"/>
  <c r="R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P182" i="2"/>
  <c r="R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P183" i="2"/>
  <c r="R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P184" i="2"/>
  <c r="R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P185" i="2"/>
  <c r="R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P186" i="2"/>
  <c r="R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P187" i="2"/>
  <c r="R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P188" i="2"/>
  <c r="R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P189" i="2"/>
  <c r="R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P190" i="2"/>
  <c r="R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P191" i="2"/>
  <c r="R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P192" i="2"/>
  <c r="R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P193" i="2"/>
  <c r="R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P194" i="2"/>
  <c r="R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P195" i="2"/>
  <c r="R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P196" i="2"/>
  <c r="R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P197" i="2"/>
  <c r="R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P198" i="2"/>
  <c r="R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P199" i="2"/>
  <c r="R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P200" i="2"/>
  <c r="R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P201" i="2"/>
  <c r="R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P202" i="2"/>
  <c r="R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P203" i="2"/>
  <c r="R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P204" i="2"/>
  <c r="R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P205" i="2"/>
  <c r="R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P206" i="2"/>
  <c r="R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P207" i="2"/>
  <c r="R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P208" i="2"/>
  <c r="R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P209" i="2"/>
  <c r="R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P210" i="2"/>
  <c r="R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P211" i="2"/>
  <c r="R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P212" i="2"/>
  <c r="R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P213" i="2"/>
  <c r="R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P214" i="2"/>
  <c r="R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P215" i="2"/>
  <c r="R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P216" i="2"/>
  <c r="R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P217" i="2"/>
  <c r="R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P218" i="2"/>
  <c r="R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P219" i="2"/>
  <c r="R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P220" i="2"/>
  <c r="R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P221" i="2"/>
  <c r="R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P222" i="2"/>
  <c r="R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P223" i="2"/>
  <c r="R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P224" i="2"/>
  <c r="R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P225" i="2"/>
  <c r="R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P226" i="2"/>
  <c r="R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P227" i="2"/>
  <c r="R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P228" i="2"/>
  <c r="R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P229" i="2"/>
  <c r="R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P230" i="2"/>
  <c r="R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P231" i="2"/>
  <c r="R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P232" i="2"/>
  <c r="R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P233" i="2"/>
  <c r="R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P234" i="2"/>
  <c r="R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P235" i="2"/>
  <c r="R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P236" i="2"/>
  <c r="R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P237" i="2"/>
  <c r="R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P238" i="2"/>
  <c r="R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P239" i="2"/>
  <c r="R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P240" i="2"/>
  <c r="R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P241" i="2"/>
  <c r="R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P242" i="2"/>
  <c r="R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P243" i="2"/>
  <c r="R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P244" i="2"/>
  <c r="R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P245" i="2"/>
  <c r="R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P246" i="2"/>
  <c r="R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P247" i="2"/>
  <c r="R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P248" i="2"/>
  <c r="R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P249" i="2"/>
  <c r="R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P250" i="2"/>
  <c r="R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P251" i="2"/>
  <c r="R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P252" i="2"/>
  <c r="R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P253" i="2"/>
  <c r="R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P254" i="2"/>
  <c r="R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P255" i="2"/>
  <c r="R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P256" i="2"/>
  <c r="R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P257" i="2"/>
  <c r="R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P258" i="2"/>
  <c r="R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P259" i="2"/>
  <c r="R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P260" i="2"/>
  <c r="R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P261" i="2"/>
  <c r="R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P262" i="2"/>
  <c r="R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P263" i="2"/>
  <c r="R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P264" i="2"/>
  <c r="R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P265" i="2"/>
  <c r="R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P266" i="2"/>
  <c r="R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P267" i="2"/>
  <c r="R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P268" i="2"/>
  <c r="R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P269" i="2"/>
  <c r="R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P270" i="2"/>
  <c r="R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P271" i="2"/>
  <c r="R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P272" i="2"/>
  <c r="R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P273" i="2"/>
  <c r="R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P274" i="2"/>
  <c r="R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P275" i="2"/>
  <c r="R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P276" i="2"/>
  <c r="R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P277" i="2"/>
  <c r="R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P278" i="2"/>
  <c r="R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P279" i="2"/>
  <c r="R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P280" i="2"/>
  <c r="R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P281" i="2"/>
  <c r="R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P282" i="2"/>
  <c r="R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P283" i="2"/>
  <c r="R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P284" i="2"/>
  <c r="R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P285" i="2"/>
  <c r="R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P286" i="2"/>
  <c r="R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P287" i="2"/>
  <c r="R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P288" i="2"/>
  <c r="R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P289" i="2"/>
  <c r="R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P290" i="2"/>
  <c r="R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P291" i="2"/>
  <c r="R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P292" i="2"/>
  <c r="R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P293" i="2"/>
  <c r="R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P294" i="2"/>
  <c r="R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P295" i="2"/>
  <c r="R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P296" i="2"/>
  <c r="R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P297" i="2"/>
  <c r="R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P298" i="2"/>
  <c r="R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P299" i="2"/>
  <c r="R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P300" i="2"/>
  <c r="R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P301" i="2"/>
  <c r="R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P302" i="2"/>
  <c r="R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P303" i="2"/>
  <c r="R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P304" i="2"/>
  <c r="R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P305" i="2"/>
  <c r="R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P306" i="2"/>
  <c r="R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P307" i="2"/>
  <c r="R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P308" i="2"/>
  <c r="R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P309" i="2"/>
  <c r="R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P310" i="2"/>
  <c r="R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P311" i="2"/>
  <c r="R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P312" i="2"/>
  <c r="R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P313" i="2"/>
  <c r="R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P314" i="2"/>
  <c r="R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P315" i="2"/>
  <c r="R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P316" i="2"/>
  <c r="R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P317" i="2"/>
  <c r="R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P318" i="2"/>
  <c r="R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P319" i="2"/>
  <c r="R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P320" i="2"/>
  <c r="R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P321" i="2"/>
  <c r="R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P322" i="2"/>
  <c r="R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P323" i="2"/>
  <c r="R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P324" i="2"/>
  <c r="R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P325" i="2"/>
  <c r="R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P326" i="2"/>
  <c r="R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P327" i="2"/>
  <c r="R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P328" i="2"/>
  <c r="R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P329" i="2"/>
  <c r="R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P330" i="2"/>
  <c r="R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P331" i="2"/>
  <c r="R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P332" i="2"/>
  <c r="R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P333" i="2"/>
  <c r="R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P334" i="2"/>
  <c r="R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P335" i="2"/>
  <c r="R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P336" i="2"/>
  <c r="R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P337" i="2"/>
  <c r="R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P338" i="2"/>
  <c r="R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P339" i="2"/>
  <c r="R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P340" i="2"/>
  <c r="R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P341" i="2"/>
  <c r="R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P342" i="2"/>
  <c r="R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P343" i="2"/>
  <c r="R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P344" i="2"/>
  <c r="R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P345" i="2"/>
  <c r="R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P346" i="2"/>
  <c r="R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P347" i="2"/>
  <c r="R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P348" i="2"/>
  <c r="R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P349" i="2"/>
  <c r="R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P350" i="2"/>
  <c r="R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P351" i="2"/>
  <c r="R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P352" i="2"/>
  <c r="R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P353" i="2"/>
  <c r="R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P354" i="2"/>
  <c r="R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P355" i="2"/>
  <c r="R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P356" i="2"/>
  <c r="R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P357" i="2"/>
  <c r="R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P358" i="2"/>
  <c r="R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P359" i="2"/>
  <c r="R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P360" i="2"/>
  <c r="R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P361" i="2"/>
  <c r="R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P362" i="2"/>
  <c r="R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P363" i="2"/>
  <c r="R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P364" i="2"/>
  <c r="R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P365" i="2"/>
  <c r="R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P366" i="2"/>
  <c r="R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P367" i="2"/>
  <c r="R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P368" i="2"/>
  <c r="R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P369" i="2"/>
  <c r="R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P370" i="2"/>
  <c r="R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P371" i="2"/>
  <c r="R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P372" i="2"/>
  <c r="R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P373" i="2"/>
  <c r="R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P374" i="2"/>
  <c r="R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P375" i="2"/>
  <c r="R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P376" i="2"/>
  <c r="R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P377" i="2"/>
  <c r="R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P378" i="2"/>
  <c r="R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P379" i="2"/>
  <c r="R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P380" i="2"/>
  <c r="R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P381" i="2"/>
  <c r="R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P382" i="2"/>
  <c r="R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P383" i="2"/>
  <c r="R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P384" i="2"/>
  <c r="R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P385" i="2"/>
  <c r="R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P386" i="2"/>
  <c r="R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P387" i="2"/>
  <c r="R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P388" i="2"/>
  <c r="R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P389" i="2"/>
  <c r="R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P390" i="2"/>
  <c r="R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P391" i="2"/>
  <c r="R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P392" i="2"/>
  <c r="R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P393" i="2"/>
  <c r="R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P394" i="2"/>
  <c r="R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P395" i="2"/>
  <c r="R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P396" i="2"/>
  <c r="R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P397" i="2"/>
  <c r="R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P398" i="2"/>
  <c r="R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P399" i="2"/>
  <c r="R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P400" i="2"/>
  <c r="R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P401" i="2"/>
  <c r="R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P402" i="2"/>
  <c r="R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P403" i="2"/>
  <c r="R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P404" i="2"/>
  <c r="R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P405" i="2"/>
  <c r="R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P406" i="2"/>
  <c r="R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P407" i="2"/>
  <c r="R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P408" i="2"/>
  <c r="R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P409" i="2"/>
  <c r="R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P410" i="2"/>
  <c r="R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P411" i="2"/>
  <c r="R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P412" i="2"/>
  <c r="R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P413" i="2"/>
  <c r="R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P414" i="2"/>
  <c r="R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P415" i="2"/>
  <c r="R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P416" i="2"/>
  <c r="R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P417" i="2"/>
  <c r="R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P418" i="2"/>
  <c r="R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P419" i="2"/>
  <c r="R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P420" i="2"/>
  <c r="R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P421" i="2"/>
  <c r="R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P422" i="2"/>
  <c r="R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P423" i="2"/>
  <c r="R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P424" i="2"/>
  <c r="R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P425" i="2"/>
  <c r="R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P426" i="2"/>
  <c r="R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P427" i="2"/>
  <c r="R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P428" i="2"/>
  <c r="R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P429" i="2"/>
  <c r="R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P430" i="2"/>
  <c r="R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P431" i="2"/>
  <c r="R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P432" i="2"/>
  <c r="R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P433" i="2"/>
  <c r="R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P434" i="2"/>
  <c r="R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P435" i="2"/>
  <c r="R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P436" i="2"/>
  <c r="R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P437" i="2"/>
  <c r="R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P438" i="2"/>
  <c r="R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P439" i="2"/>
  <c r="R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P440" i="2"/>
  <c r="R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P441" i="2"/>
  <c r="R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P442" i="2"/>
  <c r="R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P443" i="2"/>
  <c r="R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P444" i="2"/>
  <c r="R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P445" i="2"/>
  <c r="R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P446" i="2"/>
  <c r="R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P447" i="2"/>
  <c r="R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P448" i="2"/>
  <c r="R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P449" i="2"/>
  <c r="R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P450" i="2"/>
  <c r="R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P451" i="2"/>
  <c r="R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P452" i="2"/>
  <c r="R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P453" i="2"/>
  <c r="R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P454" i="2"/>
  <c r="R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P455" i="2"/>
  <c r="R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P456" i="2"/>
  <c r="R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P457" i="2"/>
  <c r="R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P458" i="2"/>
  <c r="R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P459" i="2"/>
  <c r="R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P460" i="2"/>
  <c r="R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P461" i="2"/>
  <c r="R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P462" i="2"/>
  <c r="R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P463" i="2"/>
  <c r="R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P464" i="2"/>
  <c r="R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P465" i="2"/>
  <c r="R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P466" i="2"/>
  <c r="R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P467" i="2"/>
  <c r="R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P468" i="2"/>
  <c r="R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P469" i="2"/>
  <c r="R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P470" i="2"/>
  <c r="R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P471" i="2"/>
  <c r="R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P472" i="2"/>
  <c r="R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P473" i="2"/>
  <c r="R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P474" i="2"/>
  <c r="R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P475" i="2"/>
  <c r="R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P476" i="2"/>
  <c r="R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P477" i="2"/>
  <c r="R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P478" i="2"/>
  <c r="R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P479" i="2"/>
  <c r="R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P480" i="2"/>
  <c r="R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P481" i="2"/>
  <c r="R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P482" i="2"/>
  <c r="R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P483" i="2"/>
  <c r="R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P484" i="2"/>
  <c r="R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P485" i="2"/>
  <c r="R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P486" i="2"/>
  <c r="R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P487" i="2"/>
  <c r="R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P488" i="2"/>
  <c r="R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P489" i="2"/>
  <c r="R489" i="2"/>
  <c r="Q6" i="2" l="1"/>
  <c r="Q9" i="2"/>
  <c r="Q7" i="2"/>
  <c r="Q8" i="2"/>
  <c r="R5" i="2"/>
  <c r="O14" i="1"/>
  <c r="O14" i="2" s="1"/>
  <c r="Q14" i="2" s="1"/>
  <c r="O22" i="1"/>
  <c r="O22" i="2" s="1"/>
  <c r="Q22" i="2" s="1"/>
  <c r="O34" i="1"/>
  <c r="O34" i="2" s="1"/>
  <c r="Q34" i="2" s="1"/>
  <c r="O47" i="1"/>
  <c r="O47" i="2" s="1"/>
  <c r="Q47" i="2" s="1"/>
  <c r="O68" i="1"/>
  <c r="O68" i="2" s="1"/>
  <c r="Q68" i="2" s="1"/>
  <c r="O74" i="1"/>
  <c r="O74" i="2" s="1"/>
  <c r="Q74" i="2" s="1"/>
  <c r="O94" i="1"/>
  <c r="O94" i="2" s="1"/>
  <c r="Q94" i="2" s="1"/>
  <c r="O112" i="1"/>
  <c r="O112" i="2" s="1"/>
  <c r="Q112" i="2" s="1"/>
  <c r="O130" i="1"/>
  <c r="O130" i="2" s="1"/>
  <c r="Q130" i="2" s="1"/>
  <c r="O148" i="1"/>
  <c r="O148" i="2" s="1"/>
  <c r="Q148" i="2" s="1"/>
  <c r="O166" i="1"/>
  <c r="O166" i="2" s="1"/>
  <c r="Q166" i="2" s="1"/>
  <c r="O184" i="1"/>
  <c r="O184" i="2" s="1"/>
  <c r="Q184" i="2" s="1"/>
  <c r="O202" i="1"/>
  <c r="O202" i="2" s="1"/>
  <c r="Q202" i="2" s="1"/>
  <c r="O220" i="1"/>
  <c r="O220" i="2" s="1"/>
  <c r="Q220" i="2" s="1"/>
  <c r="O238" i="1"/>
  <c r="O238" i="2" s="1"/>
  <c r="Q238" i="2" s="1"/>
  <c r="O256" i="1"/>
  <c r="O256" i="2" s="1"/>
  <c r="Q256" i="2" s="1"/>
  <c r="O274" i="1"/>
  <c r="O274" i="2" s="1"/>
  <c r="Q274" i="2" s="1"/>
  <c r="O292" i="1"/>
  <c r="O292" i="2" s="1"/>
  <c r="Q292" i="2" s="1"/>
  <c r="O310" i="1"/>
  <c r="O310" i="2" s="1"/>
  <c r="Q310" i="2" s="1"/>
  <c r="O328" i="1"/>
  <c r="O328" i="2" s="1"/>
  <c r="Q328" i="2" s="1"/>
  <c r="O346" i="1"/>
  <c r="O346" i="2" s="1"/>
  <c r="Q346" i="2" s="1"/>
  <c r="O364" i="1"/>
  <c r="O364" i="2" s="1"/>
  <c r="Q364" i="2" s="1"/>
  <c r="O382" i="1"/>
  <c r="O382" i="2" s="1"/>
  <c r="Q382" i="2" s="1"/>
  <c r="O400" i="1"/>
  <c r="O400" i="2" s="1"/>
  <c r="Q400" i="2" s="1"/>
  <c r="O418" i="1"/>
  <c r="O418" i="2" s="1"/>
  <c r="Q418" i="2" s="1"/>
  <c r="O436" i="1"/>
  <c r="O436" i="2" s="1"/>
  <c r="Q436" i="2" s="1"/>
  <c r="O454" i="1"/>
  <c r="O454" i="2" s="1"/>
  <c r="Q454" i="2" s="1"/>
  <c r="O472" i="1"/>
  <c r="O472" i="2" s="1"/>
  <c r="Q472" i="2" s="1"/>
  <c r="O10" i="1"/>
  <c r="O10" i="2" s="1"/>
  <c r="Q10" i="2" s="1"/>
  <c r="O11" i="1" l="1"/>
  <c r="O11" i="2" s="1"/>
  <c r="Q11" i="2" s="1"/>
  <c r="O12" i="1" l="1"/>
  <c r="O12" i="2" s="1"/>
  <c r="Q12" i="2" s="1"/>
  <c r="O13" i="1" l="1"/>
  <c r="O13" i="2" s="1"/>
  <c r="Q13" i="2" s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  <c r="O15" i="1" l="1"/>
  <c r="O15" i="2" s="1"/>
  <c r="Q15" i="2" s="1"/>
  <c r="Q5" i="2"/>
  <c r="O16" i="1" l="1"/>
  <c r="O16" i="2" s="1"/>
  <c r="Q16" i="2" s="1"/>
  <c r="O17" i="1" l="1"/>
  <c r="O17" i="2" s="1"/>
  <c r="Q17" i="2" s="1"/>
  <c r="O18" i="1" l="1"/>
  <c r="O18" i="2" s="1"/>
  <c r="Q18" i="2" s="1"/>
  <c r="O19" i="1" l="1"/>
  <c r="O19" i="2" s="1"/>
  <c r="Q19" i="2" s="1"/>
  <c r="O20" i="1" l="1"/>
  <c r="O20" i="2" s="1"/>
  <c r="Q20" i="2" s="1"/>
  <c r="O21" i="1" l="1"/>
  <c r="O21" i="2" s="1"/>
  <c r="Q21" i="2" s="1"/>
  <c r="O23" i="1" l="1"/>
  <c r="O23" i="2" s="1"/>
  <c r="Q23" i="2" s="1"/>
  <c r="O24" i="1" l="1"/>
  <c r="O24" i="2" s="1"/>
  <c r="Q24" i="2" s="1"/>
  <c r="O25" i="1" l="1"/>
  <c r="O25" i="2" s="1"/>
  <c r="Q25" i="2" s="1"/>
  <c r="O26" i="1" l="1"/>
  <c r="O26" i="2" s="1"/>
  <c r="Q26" i="2" s="1"/>
  <c r="O27" i="1" l="1"/>
  <c r="O27" i="2" s="1"/>
  <c r="Q27" i="2" s="1"/>
  <c r="O28" i="1" l="1"/>
  <c r="O28" i="2" s="1"/>
  <c r="Q28" i="2" s="1"/>
  <c r="O29" i="1" l="1"/>
  <c r="O29" i="2" s="1"/>
  <c r="Q29" i="2" s="1"/>
  <c r="O30" i="1" l="1"/>
  <c r="O30" i="2" s="1"/>
  <c r="Q30" i="2" s="1"/>
  <c r="O31" i="1" l="1"/>
  <c r="O31" i="2" s="1"/>
  <c r="Q31" i="2" s="1"/>
  <c r="O32" i="1" l="1"/>
  <c r="O32" i="2" s="1"/>
  <c r="Q32" i="2" s="1"/>
  <c r="O33" i="1" l="1"/>
  <c r="O33" i="2" s="1"/>
  <c r="Q33" i="2" s="1"/>
  <c r="O35" i="1" l="1"/>
  <c r="O35" i="2" s="1"/>
  <c r="Q35" i="2" s="1"/>
  <c r="O36" i="1" l="1"/>
  <c r="O36" i="2" s="1"/>
  <c r="Q36" i="2" s="1"/>
  <c r="O37" i="1" l="1"/>
  <c r="O37" i="2" s="1"/>
  <c r="Q37" i="2" s="1"/>
  <c r="O38" i="1" l="1"/>
  <c r="O38" i="2" s="1"/>
  <c r="Q38" i="2" s="1"/>
  <c r="O39" i="1" l="1"/>
  <c r="O39" i="2" s="1"/>
  <c r="Q39" i="2" s="1"/>
  <c r="O40" i="1" l="1"/>
  <c r="O40" i="2" s="1"/>
  <c r="Q40" i="2" s="1"/>
  <c r="O41" i="1" l="1"/>
  <c r="O41" i="2" s="1"/>
  <c r="Q41" i="2" s="1"/>
  <c r="O42" i="1" l="1"/>
  <c r="O42" i="2" s="1"/>
  <c r="Q42" i="2" s="1"/>
  <c r="O43" i="1" l="1"/>
  <c r="O43" i="2" s="1"/>
  <c r="Q43" i="2" s="1"/>
  <c r="O44" i="1" l="1"/>
  <c r="O44" i="2" s="1"/>
  <c r="Q44" i="2" s="1"/>
  <c r="O45" i="1" l="1"/>
  <c r="O45" i="2" s="1"/>
  <c r="Q45" i="2" s="1"/>
  <c r="O46" i="1" l="1"/>
  <c r="O46" i="2" s="1"/>
  <c r="Q46" i="2" s="1"/>
  <c r="O48" i="1" l="1"/>
  <c r="O48" i="2" s="1"/>
  <c r="Q48" i="2" s="1"/>
  <c r="O49" i="1" l="1"/>
  <c r="O49" i="2" s="1"/>
  <c r="Q49" i="2" s="1"/>
  <c r="O50" i="1" l="1"/>
  <c r="O50" i="2" s="1"/>
  <c r="Q50" i="2" s="1"/>
  <c r="O51" i="1" l="1"/>
  <c r="O51" i="2" s="1"/>
  <c r="Q51" i="2" s="1"/>
  <c r="O52" i="1" l="1"/>
  <c r="O52" i="2" s="1"/>
  <c r="Q52" i="2" s="1"/>
  <c r="O53" i="1" l="1"/>
  <c r="O53" i="2" s="1"/>
  <c r="Q53" i="2" s="1"/>
  <c r="O54" i="1" l="1"/>
  <c r="O54" i="2" s="1"/>
  <c r="Q54" i="2" s="1"/>
  <c r="O55" i="1" l="1"/>
  <c r="O55" i="2" s="1"/>
  <c r="Q55" i="2" s="1"/>
  <c r="O56" i="1" l="1"/>
  <c r="O56" i="2" s="1"/>
  <c r="Q56" i="2" s="1"/>
  <c r="O57" i="1" l="1"/>
  <c r="O57" i="2" s="1"/>
  <c r="Q57" i="2" s="1"/>
  <c r="O58" i="1" l="1"/>
  <c r="O58" i="2" s="1"/>
  <c r="Q58" i="2" s="1"/>
  <c r="O59" i="1" l="1"/>
  <c r="O59" i="2" s="1"/>
  <c r="Q59" i="2" s="1"/>
  <c r="O60" i="1" l="1"/>
  <c r="O60" i="2" s="1"/>
  <c r="Q60" i="2" s="1"/>
  <c r="O61" i="1" l="1"/>
  <c r="O61" i="2" s="1"/>
  <c r="Q61" i="2" s="1"/>
  <c r="O62" i="1" l="1"/>
  <c r="O62" i="2" s="1"/>
  <c r="Q62" i="2" s="1"/>
  <c r="O63" i="1" l="1"/>
  <c r="O63" i="2" s="1"/>
  <c r="Q63" i="2" s="1"/>
  <c r="O64" i="1" l="1"/>
  <c r="O64" i="2" s="1"/>
  <c r="Q64" i="2" s="1"/>
  <c r="O65" i="1" l="1"/>
  <c r="O65" i="2" s="1"/>
  <c r="Q65" i="2" s="1"/>
  <c r="O66" i="1" l="1"/>
  <c r="O66" i="2" s="1"/>
  <c r="Q66" i="2" s="1"/>
  <c r="O67" i="1" l="1"/>
  <c r="O67" i="2" s="1"/>
  <c r="Q67" i="2" s="1"/>
  <c r="O69" i="1" l="1"/>
  <c r="O69" i="2" s="1"/>
  <c r="Q69" i="2" s="1"/>
  <c r="O70" i="1" l="1"/>
  <c r="O70" i="2" s="1"/>
  <c r="Q70" i="2" s="1"/>
  <c r="O71" i="1" l="1"/>
  <c r="O71" i="2" s="1"/>
  <c r="Q71" i="2" s="1"/>
  <c r="O72" i="1" l="1"/>
  <c r="O72" i="2" s="1"/>
  <c r="Q72" i="2" s="1"/>
  <c r="O73" i="1" l="1"/>
  <c r="O73" i="2" s="1"/>
  <c r="Q73" i="2" s="1"/>
  <c r="O75" i="1" l="1"/>
  <c r="O75" i="2" s="1"/>
  <c r="Q75" i="2" s="1"/>
  <c r="O76" i="1" l="1"/>
  <c r="O76" i="2" s="1"/>
  <c r="Q76" i="2" s="1"/>
  <c r="O77" i="1" l="1"/>
  <c r="O77" i="2" s="1"/>
  <c r="Q77" i="2" s="1"/>
  <c r="O78" i="1" l="1"/>
  <c r="O78" i="2" s="1"/>
  <c r="Q78" i="2" s="1"/>
  <c r="O79" i="1" l="1"/>
  <c r="O79" i="2" s="1"/>
  <c r="Q79" i="2" s="1"/>
  <c r="O80" i="1" l="1"/>
  <c r="O80" i="2" s="1"/>
  <c r="Q80" i="2" s="1"/>
  <c r="O81" i="1" l="1"/>
  <c r="O81" i="2" s="1"/>
  <c r="Q81" i="2" s="1"/>
  <c r="O82" i="1" l="1"/>
  <c r="O82" i="2" s="1"/>
  <c r="Q82" i="2" s="1"/>
  <c r="O83" i="1" l="1"/>
  <c r="O83" i="2" s="1"/>
  <c r="Q83" i="2" s="1"/>
  <c r="O84" i="1" l="1"/>
  <c r="O84" i="2" s="1"/>
  <c r="Q84" i="2" s="1"/>
  <c r="O85" i="1" l="1"/>
  <c r="O85" i="2" s="1"/>
  <c r="Q85" i="2" s="1"/>
  <c r="O86" i="1" l="1"/>
  <c r="O86" i="2" s="1"/>
  <c r="Q86" i="2" s="1"/>
  <c r="O87" i="1" l="1"/>
  <c r="O87" i="2" s="1"/>
  <c r="Q87" i="2" s="1"/>
  <c r="O88" i="1" l="1"/>
  <c r="O88" i="2" s="1"/>
  <c r="Q88" i="2" s="1"/>
  <c r="O89" i="1" l="1"/>
  <c r="O89" i="2" s="1"/>
  <c r="Q89" i="2" s="1"/>
  <c r="O90" i="1" l="1"/>
  <c r="O90" i="2" s="1"/>
  <c r="Q90" i="2" s="1"/>
  <c r="O91" i="1" l="1"/>
  <c r="O91" i="2" s="1"/>
  <c r="Q91" i="2" s="1"/>
  <c r="O92" i="1" l="1"/>
  <c r="O92" i="2" s="1"/>
  <c r="Q92" i="2" s="1"/>
  <c r="O93" i="1" l="1"/>
  <c r="O93" i="2" s="1"/>
  <c r="Q93" i="2" s="1"/>
  <c r="O95" i="1" l="1"/>
  <c r="O95" i="2" s="1"/>
  <c r="Q95" i="2" s="1"/>
  <c r="O96" i="1" l="1"/>
  <c r="O96" i="2" s="1"/>
  <c r="Q96" i="2" s="1"/>
  <c r="O97" i="1" l="1"/>
  <c r="O97" i="2" s="1"/>
  <c r="Q97" i="2" s="1"/>
  <c r="O98" i="1" l="1"/>
  <c r="O98" i="2" s="1"/>
  <c r="Q98" i="2" s="1"/>
  <c r="O99" i="1" l="1"/>
  <c r="O99" i="2" s="1"/>
  <c r="Q99" i="2" s="1"/>
  <c r="O100" i="1" l="1"/>
  <c r="O100" i="2" s="1"/>
  <c r="Q100" i="2" s="1"/>
  <c r="O101" i="1" l="1"/>
  <c r="O101" i="2" s="1"/>
  <c r="Q101" i="2" s="1"/>
  <c r="O102" i="1" l="1"/>
  <c r="O102" i="2" s="1"/>
  <c r="Q102" i="2" s="1"/>
  <c r="O103" i="1" l="1"/>
  <c r="O103" i="2" s="1"/>
  <c r="Q103" i="2" s="1"/>
  <c r="O104" i="1" l="1"/>
  <c r="O104" i="2" s="1"/>
  <c r="Q104" i="2" s="1"/>
  <c r="O105" i="1" l="1"/>
  <c r="O105" i="2" s="1"/>
  <c r="Q105" i="2" s="1"/>
  <c r="O106" i="1" l="1"/>
  <c r="O106" i="2" s="1"/>
  <c r="Q106" i="2" s="1"/>
  <c r="O107" i="1" l="1"/>
  <c r="O107" i="2" s="1"/>
  <c r="Q107" i="2" s="1"/>
  <c r="O108" i="1" l="1"/>
  <c r="O108" i="2" s="1"/>
  <c r="Q108" i="2" s="1"/>
  <c r="O109" i="1" l="1"/>
  <c r="O109" i="2" s="1"/>
  <c r="Q109" i="2" s="1"/>
  <c r="O110" i="1" l="1"/>
  <c r="O110" i="2" s="1"/>
  <c r="Q110" i="2" s="1"/>
  <c r="O111" i="1" l="1"/>
  <c r="O111" i="2" s="1"/>
  <c r="Q111" i="2" s="1"/>
  <c r="O113" i="1" l="1"/>
  <c r="O113" i="2" s="1"/>
  <c r="Q113" i="2" s="1"/>
  <c r="O114" i="1" l="1"/>
  <c r="O114" i="2" s="1"/>
  <c r="Q114" i="2" s="1"/>
  <c r="O115" i="1" l="1"/>
  <c r="O115" i="2" s="1"/>
  <c r="Q115" i="2" s="1"/>
  <c r="O116" i="1" l="1"/>
  <c r="O116" i="2" s="1"/>
  <c r="Q116" i="2" s="1"/>
  <c r="O117" i="1" l="1"/>
  <c r="O117" i="2" s="1"/>
  <c r="Q117" i="2" s="1"/>
  <c r="O118" i="1" l="1"/>
  <c r="O118" i="2" s="1"/>
  <c r="Q118" i="2" s="1"/>
  <c r="O119" i="1" l="1"/>
  <c r="O119" i="2" s="1"/>
  <c r="Q119" i="2" s="1"/>
  <c r="O120" i="1" l="1"/>
  <c r="O120" i="2" s="1"/>
  <c r="Q120" i="2" s="1"/>
  <c r="O121" i="1" l="1"/>
  <c r="O121" i="2" s="1"/>
  <c r="Q121" i="2" s="1"/>
  <c r="O122" i="1" l="1"/>
  <c r="O122" i="2" s="1"/>
  <c r="Q122" i="2" s="1"/>
  <c r="O123" i="1" l="1"/>
  <c r="O123" i="2" s="1"/>
  <c r="Q123" i="2" s="1"/>
  <c r="O124" i="1" l="1"/>
  <c r="O124" i="2" s="1"/>
  <c r="Q124" i="2" s="1"/>
  <c r="O125" i="1" l="1"/>
  <c r="O125" i="2" s="1"/>
  <c r="Q125" i="2" s="1"/>
  <c r="O126" i="1" l="1"/>
  <c r="O126" i="2" s="1"/>
  <c r="Q126" i="2" s="1"/>
  <c r="O127" i="1" l="1"/>
  <c r="O127" i="2" s="1"/>
  <c r="Q127" i="2" s="1"/>
  <c r="O128" i="1" l="1"/>
  <c r="O128" i="2" s="1"/>
  <c r="Q128" i="2" s="1"/>
  <c r="O129" i="1" l="1"/>
  <c r="O129" i="2" s="1"/>
  <c r="Q129" i="2" s="1"/>
  <c r="O131" i="1" l="1"/>
  <c r="O131" i="2" s="1"/>
  <c r="Q131" i="2" s="1"/>
  <c r="O132" i="1" l="1"/>
  <c r="O132" i="2" s="1"/>
  <c r="Q132" i="2" s="1"/>
  <c r="O133" i="1" l="1"/>
  <c r="O133" i="2" s="1"/>
  <c r="Q133" i="2" s="1"/>
  <c r="O134" i="1" l="1"/>
  <c r="O134" i="2" s="1"/>
  <c r="Q134" i="2" s="1"/>
  <c r="O135" i="1" l="1"/>
  <c r="O135" i="2" s="1"/>
  <c r="Q135" i="2" s="1"/>
  <c r="O136" i="1" l="1"/>
  <c r="O136" i="2" s="1"/>
  <c r="Q136" i="2" s="1"/>
  <c r="O137" i="1" l="1"/>
  <c r="O137" i="2" s="1"/>
  <c r="Q137" i="2" s="1"/>
  <c r="O138" i="1" l="1"/>
  <c r="O138" i="2" s="1"/>
  <c r="Q138" i="2" s="1"/>
  <c r="O139" i="1" l="1"/>
  <c r="O139" i="2" s="1"/>
  <c r="Q139" i="2" s="1"/>
  <c r="O140" i="1" l="1"/>
  <c r="O140" i="2" s="1"/>
  <c r="Q140" i="2" s="1"/>
  <c r="O141" i="1" l="1"/>
  <c r="O141" i="2" s="1"/>
  <c r="Q141" i="2" s="1"/>
  <c r="O142" i="1" l="1"/>
  <c r="O142" i="2" s="1"/>
  <c r="Q142" i="2" s="1"/>
  <c r="O143" i="1" l="1"/>
  <c r="O143" i="2" s="1"/>
  <c r="Q143" i="2" s="1"/>
  <c r="O144" i="1" l="1"/>
  <c r="O144" i="2" s="1"/>
  <c r="Q144" i="2" s="1"/>
  <c r="O145" i="1" l="1"/>
  <c r="O145" i="2" s="1"/>
  <c r="Q145" i="2" s="1"/>
  <c r="O146" i="1" l="1"/>
  <c r="O146" i="2" s="1"/>
  <c r="Q146" i="2" s="1"/>
  <c r="O147" i="1" l="1"/>
  <c r="O147" i="2" s="1"/>
  <c r="Q147" i="2" s="1"/>
  <c r="O149" i="1" l="1"/>
  <c r="O149" i="2" s="1"/>
  <c r="Q149" i="2" s="1"/>
  <c r="O150" i="1" l="1"/>
  <c r="O150" i="2" s="1"/>
  <c r="Q150" i="2" s="1"/>
  <c r="O151" i="1" l="1"/>
  <c r="O151" i="2" s="1"/>
  <c r="Q151" i="2" s="1"/>
  <c r="O152" i="1" l="1"/>
  <c r="O152" i="2" s="1"/>
  <c r="Q152" i="2" s="1"/>
  <c r="O153" i="1" l="1"/>
  <c r="O153" i="2" s="1"/>
  <c r="Q153" i="2" s="1"/>
  <c r="O154" i="1" l="1"/>
  <c r="O154" i="2" s="1"/>
  <c r="Q154" i="2" s="1"/>
  <c r="O155" i="1" l="1"/>
  <c r="O155" i="2" s="1"/>
  <c r="Q155" i="2" s="1"/>
  <c r="O156" i="1" l="1"/>
  <c r="O156" i="2" s="1"/>
  <c r="Q156" i="2" s="1"/>
  <c r="O157" i="1" l="1"/>
  <c r="O157" i="2" s="1"/>
  <c r="Q157" i="2" s="1"/>
  <c r="O158" i="1" l="1"/>
  <c r="O158" i="2" s="1"/>
  <c r="Q158" i="2" s="1"/>
  <c r="O159" i="1" l="1"/>
  <c r="O159" i="2" s="1"/>
  <c r="Q159" i="2" s="1"/>
  <c r="O160" i="1" l="1"/>
  <c r="O160" i="2" s="1"/>
  <c r="Q160" i="2" s="1"/>
  <c r="O161" i="1" l="1"/>
  <c r="O161" i="2" s="1"/>
  <c r="Q161" i="2" s="1"/>
  <c r="O162" i="1" l="1"/>
  <c r="O162" i="2" s="1"/>
  <c r="Q162" i="2" s="1"/>
  <c r="O163" i="1" l="1"/>
  <c r="O163" i="2" s="1"/>
  <c r="Q163" i="2" s="1"/>
  <c r="O164" i="1" l="1"/>
  <c r="O164" i="2" s="1"/>
  <c r="Q164" i="2" s="1"/>
  <c r="O165" i="1" l="1"/>
  <c r="O165" i="2" s="1"/>
  <c r="Q165" i="2" s="1"/>
  <c r="O167" i="1" l="1"/>
  <c r="O167" i="2" s="1"/>
  <c r="Q167" i="2" s="1"/>
  <c r="O168" i="1" l="1"/>
  <c r="O168" i="2" s="1"/>
  <c r="Q168" i="2" s="1"/>
  <c r="O169" i="1" l="1"/>
  <c r="O169" i="2" s="1"/>
  <c r="Q169" i="2" s="1"/>
  <c r="O170" i="1" l="1"/>
  <c r="O170" i="2" s="1"/>
  <c r="Q170" i="2" s="1"/>
  <c r="O171" i="1" l="1"/>
  <c r="O171" i="2" s="1"/>
  <c r="Q171" i="2" s="1"/>
  <c r="O172" i="1" l="1"/>
  <c r="O172" i="2" s="1"/>
  <c r="Q172" i="2" s="1"/>
  <c r="O173" i="1" l="1"/>
  <c r="O173" i="2" s="1"/>
  <c r="Q173" i="2" s="1"/>
  <c r="O174" i="1" l="1"/>
  <c r="O174" i="2" s="1"/>
  <c r="Q174" i="2" s="1"/>
  <c r="O175" i="1" l="1"/>
  <c r="O175" i="2" s="1"/>
  <c r="Q175" i="2" s="1"/>
  <c r="O176" i="1" l="1"/>
  <c r="O176" i="2" s="1"/>
  <c r="Q176" i="2" s="1"/>
  <c r="O177" i="1" l="1"/>
  <c r="O177" i="2" s="1"/>
  <c r="Q177" i="2" s="1"/>
  <c r="O178" i="1" l="1"/>
  <c r="O178" i="2" s="1"/>
  <c r="Q178" i="2" s="1"/>
  <c r="O179" i="1" l="1"/>
  <c r="O179" i="2" s="1"/>
  <c r="Q179" i="2" s="1"/>
  <c r="O180" i="1" l="1"/>
  <c r="O180" i="2" s="1"/>
  <c r="Q180" i="2" s="1"/>
  <c r="O181" i="1" l="1"/>
  <c r="O181" i="2" s="1"/>
  <c r="Q181" i="2" s="1"/>
  <c r="O182" i="1" l="1"/>
  <c r="O182" i="2" s="1"/>
  <c r="Q182" i="2" s="1"/>
  <c r="O183" i="1" l="1"/>
  <c r="O183" i="2" s="1"/>
  <c r="Q183" i="2" s="1"/>
  <c r="O185" i="1" l="1"/>
  <c r="O185" i="2" s="1"/>
  <c r="Q185" i="2" s="1"/>
  <c r="O186" i="1" l="1"/>
  <c r="O186" i="2" s="1"/>
  <c r="Q186" i="2" s="1"/>
  <c r="O187" i="1" l="1"/>
  <c r="O187" i="2" s="1"/>
  <c r="Q187" i="2" s="1"/>
  <c r="O188" i="1" l="1"/>
  <c r="O188" i="2" s="1"/>
  <c r="Q188" i="2" s="1"/>
  <c r="O189" i="1" l="1"/>
  <c r="O189" i="2" s="1"/>
  <c r="Q189" i="2" s="1"/>
  <c r="O190" i="1" l="1"/>
  <c r="O190" i="2" s="1"/>
  <c r="Q190" i="2" s="1"/>
  <c r="O191" i="1" l="1"/>
  <c r="O191" i="2" s="1"/>
  <c r="Q191" i="2" s="1"/>
  <c r="O192" i="1" l="1"/>
  <c r="O192" i="2" s="1"/>
  <c r="Q192" i="2" s="1"/>
  <c r="O193" i="1" l="1"/>
  <c r="O193" i="2" s="1"/>
  <c r="Q193" i="2" s="1"/>
  <c r="O194" i="1" l="1"/>
  <c r="O194" i="2" s="1"/>
  <c r="Q194" i="2" s="1"/>
  <c r="O195" i="1" l="1"/>
  <c r="O195" i="2" s="1"/>
  <c r="Q195" i="2" s="1"/>
  <c r="O196" i="1" l="1"/>
  <c r="O196" i="2" s="1"/>
  <c r="Q196" i="2" s="1"/>
  <c r="O197" i="1" l="1"/>
  <c r="O197" i="2" s="1"/>
  <c r="Q197" i="2" s="1"/>
  <c r="O198" i="1" l="1"/>
  <c r="O198" i="2" s="1"/>
  <c r="Q198" i="2" s="1"/>
  <c r="O199" i="1" l="1"/>
  <c r="O199" i="2" s="1"/>
  <c r="Q199" i="2" s="1"/>
  <c r="O200" i="1" l="1"/>
  <c r="O200" i="2" s="1"/>
  <c r="Q200" i="2" s="1"/>
  <c r="O201" i="1" l="1"/>
  <c r="O201" i="2" s="1"/>
  <c r="Q201" i="2" s="1"/>
  <c r="O203" i="1" l="1"/>
  <c r="O203" i="2" s="1"/>
  <c r="Q203" i="2" s="1"/>
  <c r="O204" i="1" l="1"/>
  <c r="O204" i="2" s="1"/>
  <c r="Q204" i="2" s="1"/>
  <c r="O205" i="1" l="1"/>
  <c r="O205" i="2" s="1"/>
  <c r="Q205" i="2" s="1"/>
  <c r="O206" i="1" l="1"/>
  <c r="O206" i="2" s="1"/>
  <c r="Q206" i="2" s="1"/>
  <c r="O207" i="1" l="1"/>
  <c r="O207" i="2" s="1"/>
  <c r="Q207" i="2" s="1"/>
  <c r="O208" i="1" l="1"/>
  <c r="O208" i="2" s="1"/>
  <c r="Q208" i="2" s="1"/>
  <c r="O209" i="1" l="1"/>
  <c r="O209" i="2" s="1"/>
  <c r="Q209" i="2" s="1"/>
  <c r="O210" i="1" l="1"/>
  <c r="O210" i="2" s="1"/>
  <c r="Q210" i="2" s="1"/>
  <c r="O211" i="1" l="1"/>
  <c r="O211" i="2" s="1"/>
  <c r="Q211" i="2" s="1"/>
  <c r="O212" i="1" l="1"/>
  <c r="O212" i="2" s="1"/>
  <c r="Q212" i="2" s="1"/>
  <c r="O213" i="1" l="1"/>
  <c r="O213" i="2" s="1"/>
  <c r="Q213" i="2" s="1"/>
  <c r="O214" i="1" l="1"/>
  <c r="O214" i="2" s="1"/>
  <c r="Q214" i="2" s="1"/>
  <c r="O215" i="1" l="1"/>
  <c r="O215" i="2" s="1"/>
  <c r="Q215" i="2" s="1"/>
  <c r="O216" i="1" l="1"/>
  <c r="O216" i="2" s="1"/>
  <c r="Q216" i="2" s="1"/>
  <c r="O217" i="1" l="1"/>
  <c r="O217" i="2" s="1"/>
  <c r="Q217" i="2" s="1"/>
  <c r="O218" i="1" l="1"/>
  <c r="O218" i="2" s="1"/>
  <c r="Q218" i="2" s="1"/>
  <c r="O219" i="1" l="1"/>
  <c r="O219" i="2" s="1"/>
  <c r="Q219" i="2" s="1"/>
  <c r="O221" i="1" l="1"/>
  <c r="O221" i="2" s="1"/>
  <c r="Q221" i="2" s="1"/>
  <c r="O222" i="1" l="1"/>
  <c r="O222" i="2" s="1"/>
  <c r="Q222" i="2" s="1"/>
  <c r="O223" i="1" l="1"/>
  <c r="O223" i="2" s="1"/>
  <c r="Q223" i="2" s="1"/>
  <c r="O224" i="1" l="1"/>
  <c r="O224" i="2" s="1"/>
  <c r="Q224" i="2" s="1"/>
  <c r="O225" i="1" l="1"/>
  <c r="O225" i="2" s="1"/>
  <c r="Q225" i="2" s="1"/>
  <c r="O226" i="1" l="1"/>
  <c r="O226" i="2" s="1"/>
  <c r="Q226" i="2" s="1"/>
  <c r="O227" i="1" l="1"/>
  <c r="O227" i="2" s="1"/>
  <c r="Q227" i="2" s="1"/>
  <c r="O228" i="1" l="1"/>
  <c r="O228" i="2" s="1"/>
  <c r="Q228" i="2" s="1"/>
  <c r="O229" i="1" l="1"/>
  <c r="O229" i="2" s="1"/>
  <c r="Q229" i="2" s="1"/>
  <c r="O230" i="1" l="1"/>
  <c r="O230" i="2" s="1"/>
  <c r="Q230" i="2" s="1"/>
  <c r="O231" i="1" l="1"/>
  <c r="O231" i="2" s="1"/>
  <c r="Q231" i="2" s="1"/>
  <c r="O232" i="1" l="1"/>
  <c r="O232" i="2" s="1"/>
  <c r="Q232" i="2" s="1"/>
  <c r="O233" i="1" l="1"/>
  <c r="O233" i="2" s="1"/>
  <c r="Q233" i="2" s="1"/>
  <c r="O234" i="1" l="1"/>
  <c r="O234" i="2" s="1"/>
  <c r="Q234" i="2" s="1"/>
  <c r="O235" i="1" l="1"/>
  <c r="O235" i="2" s="1"/>
  <c r="Q235" i="2" s="1"/>
  <c r="O236" i="1" l="1"/>
  <c r="O236" i="2" s="1"/>
  <c r="Q236" i="2" s="1"/>
  <c r="O237" i="1" l="1"/>
  <c r="O237" i="2" s="1"/>
  <c r="Q237" i="2" s="1"/>
  <c r="O239" i="1" l="1"/>
  <c r="O239" i="2" s="1"/>
  <c r="Q239" i="2" s="1"/>
  <c r="O240" i="1" l="1"/>
  <c r="O240" i="2" s="1"/>
  <c r="Q240" i="2" s="1"/>
  <c r="O241" i="1" l="1"/>
  <c r="O241" i="2" s="1"/>
  <c r="Q241" i="2" s="1"/>
  <c r="O242" i="1" l="1"/>
  <c r="O242" i="2" s="1"/>
  <c r="Q242" i="2" s="1"/>
  <c r="O243" i="1" l="1"/>
  <c r="O243" i="2" s="1"/>
  <c r="Q243" i="2" s="1"/>
  <c r="O244" i="1" l="1"/>
  <c r="O244" i="2" s="1"/>
  <c r="Q244" i="2" s="1"/>
  <c r="O245" i="1" l="1"/>
  <c r="O245" i="2" s="1"/>
  <c r="Q245" i="2" s="1"/>
  <c r="O246" i="1" l="1"/>
  <c r="O246" i="2" s="1"/>
  <c r="Q246" i="2" s="1"/>
  <c r="O247" i="1" l="1"/>
  <c r="O247" i="2" s="1"/>
  <c r="Q247" i="2" s="1"/>
  <c r="O248" i="1" l="1"/>
  <c r="O248" i="2" s="1"/>
  <c r="Q248" i="2" s="1"/>
  <c r="O249" i="1" l="1"/>
  <c r="O249" i="2" s="1"/>
  <c r="Q249" i="2" s="1"/>
  <c r="O250" i="1" l="1"/>
  <c r="O250" i="2" s="1"/>
  <c r="Q250" i="2" s="1"/>
  <c r="O251" i="1" l="1"/>
  <c r="O251" i="2" s="1"/>
  <c r="Q251" i="2" s="1"/>
  <c r="O252" i="1" l="1"/>
  <c r="O252" i="2" s="1"/>
  <c r="Q252" i="2" s="1"/>
  <c r="O253" i="1" l="1"/>
  <c r="O253" i="2" s="1"/>
  <c r="Q253" i="2" s="1"/>
  <c r="O254" i="1" l="1"/>
  <c r="O254" i="2" s="1"/>
  <c r="Q254" i="2" s="1"/>
  <c r="O255" i="1" l="1"/>
  <c r="O255" i="2" s="1"/>
  <c r="Q255" i="2" s="1"/>
  <c r="O257" i="1" l="1"/>
  <c r="O257" i="2" s="1"/>
  <c r="Q257" i="2" s="1"/>
  <c r="O258" i="1" l="1"/>
  <c r="O258" i="2" s="1"/>
  <c r="Q258" i="2" s="1"/>
  <c r="O259" i="1" l="1"/>
  <c r="O259" i="2" s="1"/>
  <c r="Q259" i="2" s="1"/>
  <c r="O260" i="1" l="1"/>
  <c r="O260" i="2" s="1"/>
  <c r="Q260" i="2" s="1"/>
  <c r="O261" i="1" l="1"/>
  <c r="O261" i="2" s="1"/>
  <c r="Q261" i="2" s="1"/>
  <c r="O262" i="1" l="1"/>
  <c r="O262" i="2" s="1"/>
  <c r="Q262" i="2" s="1"/>
  <c r="O263" i="1" l="1"/>
  <c r="O263" i="2" s="1"/>
  <c r="Q263" i="2" s="1"/>
  <c r="O264" i="1" l="1"/>
  <c r="O264" i="2" s="1"/>
  <c r="Q264" i="2" s="1"/>
  <c r="O265" i="1" l="1"/>
  <c r="O265" i="2" s="1"/>
  <c r="Q265" i="2" s="1"/>
  <c r="O266" i="1" l="1"/>
  <c r="O266" i="2" s="1"/>
  <c r="Q266" i="2" s="1"/>
  <c r="O267" i="1" l="1"/>
  <c r="O267" i="2" s="1"/>
  <c r="Q267" i="2" s="1"/>
  <c r="O268" i="1" l="1"/>
  <c r="O268" i="2" s="1"/>
  <c r="Q268" i="2" s="1"/>
  <c r="O269" i="1" l="1"/>
  <c r="O269" i="2" s="1"/>
  <c r="Q269" i="2" s="1"/>
  <c r="O270" i="1" l="1"/>
  <c r="O270" i="2" s="1"/>
  <c r="Q270" i="2" s="1"/>
  <c r="O271" i="1" l="1"/>
  <c r="O271" i="2" s="1"/>
  <c r="Q271" i="2" s="1"/>
  <c r="O272" i="1" l="1"/>
  <c r="O272" i="2" s="1"/>
  <c r="Q272" i="2" s="1"/>
  <c r="O273" i="1" l="1"/>
  <c r="O273" i="2" s="1"/>
  <c r="Q273" i="2" s="1"/>
  <c r="O275" i="1" l="1"/>
  <c r="O275" i="2" s="1"/>
  <c r="Q275" i="2" s="1"/>
  <c r="O276" i="1" l="1"/>
  <c r="O276" i="2" s="1"/>
  <c r="Q276" i="2" s="1"/>
  <c r="O277" i="1" l="1"/>
  <c r="O277" i="2" s="1"/>
  <c r="Q277" i="2" s="1"/>
  <c r="O278" i="1" l="1"/>
  <c r="O278" i="2" s="1"/>
  <c r="Q278" i="2" s="1"/>
  <c r="O279" i="1" l="1"/>
  <c r="O279" i="2" s="1"/>
  <c r="Q279" i="2" s="1"/>
  <c r="O280" i="1" l="1"/>
  <c r="O280" i="2" s="1"/>
  <c r="Q280" i="2" s="1"/>
  <c r="O281" i="1" l="1"/>
  <c r="O281" i="2" s="1"/>
  <c r="Q281" i="2" s="1"/>
  <c r="O282" i="1" l="1"/>
  <c r="O282" i="2" s="1"/>
  <c r="Q282" i="2" s="1"/>
  <c r="O283" i="1" l="1"/>
  <c r="O283" i="2" s="1"/>
  <c r="Q283" i="2" s="1"/>
  <c r="O284" i="1" l="1"/>
  <c r="O284" i="2" s="1"/>
  <c r="Q284" i="2" s="1"/>
  <c r="O285" i="1" l="1"/>
  <c r="O285" i="2" s="1"/>
  <c r="Q285" i="2" s="1"/>
  <c r="O286" i="1" l="1"/>
  <c r="O286" i="2" s="1"/>
  <c r="Q286" i="2" s="1"/>
  <c r="O287" i="1" l="1"/>
  <c r="O287" i="2" s="1"/>
  <c r="Q287" i="2" s="1"/>
  <c r="O288" i="1" l="1"/>
  <c r="O288" i="2" s="1"/>
  <c r="Q288" i="2" s="1"/>
  <c r="O289" i="1" l="1"/>
  <c r="O289" i="2" s="1"/>
  <c r="Q289" i="2" s="1"/>
  <c r="O290" i="1" l="1"/>
  <c r="O290" i="2" s="1"/>
  <c r="Q290" i="2" s="1"/>
  <c r="O291" i="1" l="1"/>
  <c r="O291" i="2" s="1"/>
  <c r="Q291" i="2" s="1"/>
  <c r="O293" i="1" l="1"/>
  <c r="O293" i="2" s="1"/>
  <c r="Q293" i="2" s="1"/>
  <c r="O294" i="1" l="1"/>
  <c r="O294" i="2" s="1"/>
  <c r="Q294" i="2" s="1"/>
  <c r="O295" i="1" l="1"/>
  <c r="O295" i="2" s="1"/>
  <c r="Q295" i="2" s="1"/>
  <c r="O296" i="1" l="1"/>
  <c r="O296" i="2" s="1"/>
  <c r="Q296" i="2" s="1"/>
  <c r="O297" i="1" l="1"/>
  <c r="O297" i="2" s="1"/>
  <c r="Q297" i="2" s="1"/>
  <c r="O298" i="1" l="1"/>
  <c r="O298" i="2" s="1"/>
  <c r="Q298" i="2" s="1"/>
  <c r="O299" i="1" l="1"/>
  <c r="O299" i="2" s="1"/>
  <c r="Q299" i="2" s="1"/>
  <c r="O300" i="1" l="1"/>
  <c r="O300" i="2" s="1"/>
  <c r="Q300" i="2" s="1"/>
  <c r="O301" i="1" l="1"/>
  <c r="O301" i="2" s="1"/>
  <c r="Q301" i="2" s="1"/>
  <c r="O302" i="1" l="1"/>
  <c r="O302" i="2" s="1"/>
  <c r="Q302" i="2" s="1"/>
  <c r="O303" i="1" l="1"/>
  <c r="O303" i="2" s="1"/>
  <c r="Q303" i="2" s="1"/>
  <c r="O304" i="1" l="1"/>
  <c r="O304" i="2" s="1"/>
  <c r="Q304" i="2" s="1"/>
  <c r="O305" i="1" l="1"/>
  <c r="O305" i="2" s="1"/>
  <c r="Q305" i="2" s="1"/>
  <c r="O306" i="1" l="1"/>
  <c r="O306" i="2" s="1"/>
  <c r="Q306" i="2" s="1"/>
  <c r="O307" i="1" l="1"/>
  <c r="O307" i="2" s="1"/>
  <c r="Q307" i="2" s="1"/>
  <c r="O308" i="1" l="1"/>
  <c r="O308" i="2" s="1"/>
  <c r="Q308" i="2" s="1"/>
  <c r="O309" i="1" l="1"/>
  <c r="O309" i="2" s="1"/>
  <c r="Q309" i="2" s="1"/>
  <c r="O311" i="1" l="1"/>
  <c r="O311" i="2" s="1"/>
  <c r="Q311" i="2" s="1"/>
  <c r="O312" i="1" l="1"/>
  <c r="O312" i="2" s="1"/>
  <c r="Q312" i="2" s="1"/>
  <c r="O313" i="1" l="1"/>
  <c r="O313" i="2" s="1"/>
  <c r="Q313" i="2" s="1"/>
  <c r="O314" i="1" l="1"/>
  <c r="O314" i="2" s="1"/>
  <c r="Q314" i="2" s="1"/>
  <c r="O315" i="1" l="1"/>
  <c r="O315" i="2" s="1"/>
  <c r="Q315" i="2" s="1"/>
  <c r="O316" i="1" l="1"/>
  <c r="O316" i="2" s="1"/>
  <c r="Q316" i="2" s="1"/>
  <c r="O317" i="1" l="1"/>
  <c r="O317" i="2" s="1"/>
  <c r="Q317" i="2" s="1"/>
  <c r="O318" i="1" l="1"/>
  <c r="O318" i="2" s="1"/>
  <c r="Q318" i="2" s="1"/>
  <c r="O319" i="1" l="1"/>
  <c r="O319" i="2" s="1"/>
  <c r="Q319" i="2" s="1"/>
  <c r="O320" i="1" l="1"/>
  <c r="O320" i="2" s="1"/>
  <c r="Q320" i="2" s="1"/>
  <c r="O321" i="1" l="1"/>
  <c r="O321" i="2" s="1"/>
  <c r="Q321" i="2" s="1"/>
  <c r="O322" i="1" l="1"/>
  <c r="O322" i="2" s="1"/>
  <c r="Q322" i="2" s="1"/>
  <c r="O323" i="1" l="1"/>
  <c r="O323" i="2" s="1"/>
  <c r="Q323" i="2" s="1"/>
  <c r="O324" i="1" l="1"/>
  <c r="O324" i="2" s="1"/>
  <c r="Q324" i="2" s="1"/>
  <c r="O325" i="1" l="1"/>
  <c r="O325" i="2" s="1"/>
  <c r="Q325" i="2" s="1"/>
  <c r="O326" i="1" l="1"/>
  <c r="O326" i="2" s="1"/>
  <c r="Q326" i="2" s="1"/>
  <c r="O327" i="1" l="1"/>
  <c r="O327" i="2" s="1"/>
  <c r="Q327" i="2" s="1"/>
  <c r="O329" i="1" l="1"/>
  <c r="O329" i="2" s="1"/>
  <c r="Q329" i="2" s="1"/>
  <c r="O330" i="1" l="1"/>
  <c r="O330" i="2" s="1"/>
  <c r="Q330" i="2" s="1"/>
  <c r="O331" i="1" l="1"/>
  <c r="O331" i="2" s="1"/>
  <c r="Q331" i="2" s="1"/>
  <c r="O332" i="1" l="1"/>
  <c r="O332" i="2" s="1"/>
  <c r="Q332" i="2" s="1"/>
  <c r="O333" i="1" l="1"/>
  <c r="O333" i="2" s="1"/>
  <c r="Q333" i="2" s="1"/>
  <c r="O334" i="1" l="1"/>
  <c r="O334" i="2" s="1"/>
  <c r="Q334" i="2" s="1"/>
  <c r="O335" i="1" l="1"/>
  <c r="O335" i="2" s="1"/>
  <c r="Q335" i="2" s="1"/>
  <c r="O336" i="1" l="1"/>
  <c r="O336" i="2" s="1"/>
  <c r="Q336" i="2" s="1"/>
  <c r="O337" i="1" l="1"/>
  <c r="O337" i="2" s="1"/>
  <c r="Q337" i="2" s="1"/>
  <c r="O338" i="1" l="1"/>
  <c r="O338" i="2" s="1"/>
  <c r="Q338" i="2" s="1"/>
  <c r="O339" i="1" l="1"/>
  <c r="O339" i="2" s="1"/>
  <c r="Q339" i="2" s="1"/>
  <c r="O340" i="1" l="1"/>
  <c r="O340" i="2" s="1"/>
  <c r="Q340" i="2" s="1"/>
  <c r="O341" i="1" l="1"/>
  <c r="O341" i="2" s="1"/>
  <c r="Q341" i="2" s="1"/>
  <c r="O342" i="1" l="1"/>
  <c r="O342" i="2" s="1"/>
  <c r="Q342" i="2" s="1"/>
  <c r="O343" i="1" l="1"/>
  <c r="O343" i="2" s="1"/>
  <c r="Q343" i="2" s="1"/>
  <c r="O344" i="1" l="1"/>
  <c r="O344" i="2" s="1"/>
  <c r="Q344" i="2" s="1"/>
  <c r="O345" i="1" l="1"/>
  <c r="O345" i="2" s="1"/>
  <c r="Q345" i="2" s="1"/>
  <c r="O347" i="1" l="1"/>
  <c r="O347" i="2" s="1"/>
  <c r="Q347" i="2" s="1"/>
  <c r="O348" i="1" l="1"/>
  <c r="O348" i="2" s="1"/>
  <c r="Q348" i="2" s="1"/>
  <c r="O349" i="1" l="1"/>
  <c r="O349" i="2" s="1"/>
  <c r="Q349" i="2" s="1"/>
  <c r="O350" i="1" l="1"/>
  <c r="O350" i="2" s="1"/>
  <c r="Q350" i="2" s="1"/>
  <c r="O351" i="1" l="1"/>
  <c r="O351" i="2" s="1"/>
  <c r="Q351" i="2" s="1"/>
  <c r="O352" i="1" l="1"/>
  <c r="O352" i="2" s="1"/>
  <c r="Q352" i="2" s="1"/>
  <c r="O353" i="1" l="1"/>
  <c r="O353" i="2" s="1"/>
  <c r="Q353" i="2" s="1"/>
  <c r="O354" i="1" l="1"/>
  <c r="O354" i="2" s="1"/>
  <c r="Q354" i="2" s="1"/>
  <c r="O355" i="1" l="1"/>
  <c r="O355" i="2" s="1"/>
  <c r="Q355" i="2" s="1"/>
  <c r="O356" i="1" l="1"/>
  <c r="O356" i="2" s="1"/>
  <c r="Q356" i="2" s="1"/>
  <c r="O357" i="1" l="1"/>
  <c r="O357" i="2" s="1"/>
  <c r="Q357" i="2" s="1"/>
  <c r="O358" i="1" l="1"/>
  <c r="O358" i="2" s="1"/>
  <c r="Q358" i="2" s="1"/>
  <c r="O359" i="1" l="1"/>
  <c r="O359" i="2" s="1"/>
  <c r="Q359" i="2" s="1"/>
  <c r="O360" i="1" l="1"/>
  <c r="O360" i="2" s="1"/>
  <c r="Q360" i="2" s="1"/>
  <c r="O361" i="1" l="1"/>
  <c r="O361" i="2" s="1"/>
  <c r="Q361" i="2" s="1"/>
  <c r="O362" i="1" l="1"/>
  <c r="O362" i="2" s="1"/>
  <c r="Q362" i="2" s="1"/>
  <c r="O363" i="1" l="1"/>
  <c r="O363" i="2" s="1"/>
  <c r="Q363" i="2" s="1"/>
  <c r="O365" i="1" l="1"/>
  <c r="O365" i="2" s="1"/>
  <c r="Q365" i="2" s="1"/>
  <c r="O366" i="1" l="1"/>
  <c r="O366" i="2" s="1"/>
  <c r="Q366" i="2" s="1"/>
  <c r="O367" i="1" l="1"/>
  <c r="O367" i="2" s="1"/>
  <c r="Q367" i="2" s="1"/>
  <c r="O368" i="1" l="1"/>
  <c r="O368" i="2" s="1"/>
  <c r="Q368" i="2" s="1"/>
  <c r="O369" i="1" l="1"/>
  <c r="O369" i="2" s="1"/>
  <c r="Q369" i="2" s="1"/>
  <c r="O370" i="1" l="1"/>
  <c r="O370" i="2" s="1"/>
  <c r="Q370" i="2" s="1"/>
  <c r="O371" i="1" l="1"/>
  <c r="O371" i="2" s="1"/>
  <c r="Q371" i="2" s="1"/>
  <c r="O372" i="1" l="1"/>
  <c r="O372" i="2" s="1"/>
  <c r="Q372" i="2" s="1"/>
  <c r="O373" i="1" l="1"/>
  <c r="O373" i="2" s="1"/>
  <c r="Q373" i="2" s="1"/>
  <c r="O374" i="1" l="1"/>
  <c r="O374" i="2" s="1"/>
  <c r="Q374" i="2" s="1"/>
  <c r="O375" i="1" l="1"/>
  <c r="O375" i="2" s="1"/>
  <c r="Q375" i="2" s="1"/>
  <c r="O376" i="1" l="1"/>
  <c r="O376" i="2" s="1"/>
  <c r="Q376" i="2" s="1"/>
  <c r="O377" i="1" l="1"/>
  <c r="O377" i="2" s="1"/>
  <c r="Q377" i="2" s="1"/>
  <c r="O378" i="1" l="1"/>
  <c r="O378" i="2" s="1"/>
  <c r="Q378" i="2" s="1"/>
  <c r="O379" i="1" l="1"/>
  <c r="O379" i="2" s="1"/>
  <c r="Q379" i="2" s="1"/>
  <c r="O380" i="1" l="1"/>
  <c r="O380" i="2" s="1"/>
  <c r="Q380" i="2" s="1"/>
  <c r="O381" i="1" l="1"/>
  <c r="O381" i="2" s="1"/>
  <c r="Q381" i="2" s="1"/>
  <c r="O383" i="1" l="1"/>
  <c r="O383" i="2" s="1"/>
  <c r="Q383" i="2" s="1"/>
  <c r="O384" i="1" l="1"/>
  <c r="O384" i="2" s="1"/>
  <c r="Q384" i="2" s="1"/>
  <c r="O385" i="1" l="1"/>
  <c r="O385" i="2" s="1"/>
  <c r="Q385" i="2" s="1"/>
  <c r="O386" i="1" l="1"/>
  <c r="O386" i="2" s="1"/>
  <c r="Q386" i="2" s="1"/>
  <c r="O387" i="1" l="1"/>
  <c r="O387" i="2" s="1"/>
  <c r="Q387" i="2" s="1"/>
  <c r="O388" i="1" l="1"/>
  <c r="O388" i="2" s="1"/>
  <c r="Q388" i="2" s="1"/>
  <c r="O389" i="1" l="1"/>
  <c r="O389" i="2" s="1"/>
  <c r="Q389" i="2" s="1"/>
  <c r="O390" i="1" l="1"/>
  <c r="O390" i="2" s="1"/>
  <c r="Q390" i="2" s="1"/>
  <c r="O391" i="1" l="1"/>
  <c r="O391" i="2" s="1"/>
  <c r="Q391" i="2" s="1"/>
  <c r="O392" i="1" l="1"/>
  <c r="O392" i="2" s="1"/>
  <c r="Q392" i="2" s="1"/>
  <c r="O393" i="1" l="1"/>
  <c r="O393" i="2" s="1"/>
  <c r="Q393" i="2" s="1"/>
  <c r="O394" i="1" l="1"/>
  <c r="O394" i="2" s="1"/>
  <c r="Q394" i="2" s="1"/>
  <c r="O395" i="1" l="1"/>
  <c r="O395" i="2" s="1"/>
  <c r="Q395" i="2" s="1"/>
  <c r="O396" i="1" l="1"/>
  <c r="O396" i="2" s="1"/>
  <c r="Q396" i="2" s="1"/>
  <c r="O397" i="1" l="1"/>
  <c r="O397" i="2" s="1"/>
  <c r="Q397" i="2" s="1"/>
  <c r="O398" i="1" l="1"/>
  <c r="O398" i="2" s="1"/>
  <c r="Q398" i="2" s="1"/>
  <c r="O399" i="1" l="1"/>
  <c r="O399" i="2" s="1"/>
  <c r="Q399" i="2" s="1"/>
  <c r="O401" i="1" l="1"/>
  <c r="O401" i="2" s="1"/>
  <c r="Q401" i="2" s="1"/>
  <c r="O402" i="1" l="1"/>
  <c r="O402" i="2" s="1"/>
  <c r="Q402" i="2" s="1"/>
  <c r="O403" i="1" l="1"/>
  <c r="O403" i="2" s="1"/>
  <c r="Q403" i="2" s="1"/>
  <c r="O404" i="1" l="1"/>
  <c r="O404" i="2" s="1"/>
  <c r="Q404" i="2" s="1"/>
  <c r="O405" i="1" l="1"/>
  <c r="O405" i="2" s="1"/>
  <c r="Q405" i="2" s="1"/>
  <c r="O406" i="1" l="1"/>
  <c r="O406" i="2" s="1"/>
  <c r="Q406" i="2" s="1"/>
  <c r="O407" i="1" l="1"/>
  <c r="O407" i="2" s="1"/>
  <c r="Q407" i="2" s="1"/>
  <c r="O408" i="1" l="1"/>
  <c r="O408" i="2" s="1"/>
  <c r="Q408" i="2" s="1"/>
  <c r="O409" i="1" l="1"/>
  <c r="O409" i="2" s="1"/>
  <c r="Q409" i="2" s="1"/>
  <c r="O410" i="1" l="1"/>
  <c r="O410" i="2" s="1"/>
  <c r="Q410" i="2" s="1"/>
  <c r="O411" i="1" l="1"/>
  <c r="O411" i="2" s="1"/>
  <c r="Q411" i="2" s="1"/>
  <c r="O412" i="1" l="1"/>
  <c r="O412" i="2" s="1"/>
  <c r="Q412" i="2" s="1"/>
  <c r="O413" i="1" l="1"/>
  <c r="O413" i="2" s="1"/>
  <c r="Q413" i="2" s="1"/>
  <c r="O414" i="1" l="1"/>
  <c r="O414" i="2" s="1"/>
  <c r="Q414" i="2" s="1"/>
  <c r="O415" i="1" l="1"/>
  <c r="O415" i="2" s="1"/>
  <c r="Q415" i="2" s="1"/>
  <c r="O416" i="1" l="1"/>
  <c r="O416" i="2" s="1"/>
  <c r="Q416" i="2" s="1"/>
  <c r="O417" i="1" l="1"/>
  <c r="O417" i="2" s="1"/>
  <c r="Q417" i="2" s="1"/>
  <c r="O419" i="1" l="1"/>
  <c r="O419" i="2" s="1"/>
  <c r="Q419" i="2" s="1"/>
  <c r="O420" i="1" l="1"/>
  <c r="O420" i="2" s="1"/>
  <c r="Q420" i="2" s="1"/>
  <c r="O421" i="1" l="1"/>
  <c r="O421" i="2" s="1"/>
  <c r="Q421" i="2" s="1"/>
  <c r="O422" i="1" l="1"/>
  <c r="O422" i="2" s="1"/>
  <c r="Q422" i="2" s="1"/>
  <c r="O423" i="1" l="1"/>
  <c r="O423" i="2" s="1"/>
  <c r="Q423" i="2" s="1"/>
  <c r="O424" i="1" l="1"/>
  <c r="O424" i="2" s="1"/>
  <c r="Q424" i="2" s="1"/>
  <c r="O425" i="1" l="1"/>
  <c r="O425" i="2" s="1"/>
  <c r="Q425" i="2" s="1"/>
  <c r="O426" i="1" l="1"/>
  <c r="O426" i="2" s="1"/>
  <c r="Q426" i="2" s="1"/>
  <c r="O427" i="1" l="1"/>
  <c r="O427" i="2" s="1"/>
  <c r="Q427" i="2" s="1"/>
  <c r="O428" i="1" l="1"/>
  <c r="O428" i="2" s="1"/>
  <c r="Q428" i="2" s="1"/>
  <c r="O429" i="1" l="1"/>
  <c r="O429" i="2" s="1"/>
  <c r="Q429" i="2" s="1"/>
  <c r="O430" i="1" l="1"/>
  <c r="O430" i="2" s="1"/>
  <c r="Q430" i="2" s="1"/>
  <c r="O431" i="1" l="1"/>
  <c r="O431" i="2" s="1"/>
  <c r="Q431" i="2" s="1"/>
  <c r="O432" i="1" l="1"/>
  <c r="O432" i="2" s="1"/>
  <c r="Q432" i="2" s="1"/>
  <c r="O433" i="1" l="1"/>
  <c r="O433" i="2" s="1"/>
  <c r="Q433" i="2" s="1"/>
  <c r="O434" i="1" l="1"/>
  <c r="O434" i="2" s="1"/>
  <c r="Q434" i="2" s="1"/>
  <c r="O435" i="1" l="1"/>
  <c r="O435" i="2" s="1"/>
  <c r="Q435" i="2" s="1"/>
  <c r="O437" i="1" l="1"/>
  <c r="O437" i="2" s="1"/>
  <c r="Q437" i="2" s="1"/>
  <c r="O438" i="1" l="1"/>
  <c r="O438" i="2" s="1"/>
  <c r="Q438" i="2" s="1"/>
  <c r="O439" i="1" l="1"/>
  <c r="O439" i="2" s="1"/>
  <c r="Q439" i="2" s="1"/>
  <c r="O440" i="1" l="1"/>
  <c r="O440" i="2" s="1"/>
  <c r="Q440" i="2" s="1"/>
  <c r="O441" i="1" l="1"/>
  <c r="O441" i="2" s="1"/>
  <c r="Q441" i="2" s="1"/>
  <c r="O442" i="1" l="1"/>
  <c r="O442" i="2" s="1"/>
  <c r="Q442" i="2" s="1"/>
  <c r="O443" i="1" l="1"/>
  <c r="O443" i="2" s="1"/>
  <c r="Q443" i="2" s="1"/>
  <c r="O444" i="1" l="1"/>
  <c r="O444" i="2" s="1"/>
  <c r="Q444" i="2" s="1"/>
  <c r="O445" i="1" l="1"/>
  <c r="O445" i="2" s="1"/>
  <c r="Q445" i="2" s="1"/>
  <c r="O446" i="1" l="1"/>
  <c r="O446" i="2" s="1"/>
  <c r="Q446" i="2" s="1"/>
  <c r="O447" i="1" l="1"/>
  <c r="O447" i="2" s="1"/>
  <c r="Q447" i="2" s="1"/>
  <c r="O448" i="1" l="1"/>
  <c r="O448" i="2" s="1"/>
  <c r="Q448" i="2" s="1"/>
  <c r="O449" i="1" l="1"/>
  <c r="O449" i="2" s="1"/>
  <c r="Q449" i="2" s="1"/>
  <c r="O450" i="1" l="1"/>
  <c r="O450" i="2" s="1"/>
  <c r="Q450" i="2" s="1"/>
  <c r="O451" i="1" l="1"/>
  <c r="O451" i="2" s="1"/>
  <c r="Q451" i="2" s="1"/>
  <c r="O452" i="1" l="1"/>
  <c r="O452" i="2" s="1"/>
  <c r="Q452" i="2" s="1"/>
  <c r="O453" i="1" l="1"/>
  <c r="O453" i="2" s="1"/>
  <c r="Q453" i="2" s="1"/>
  <c r="O455" i="1" l="1"/>
  <c r="O455" i="2" s="1"/>
  <c r="Q455" i="2" s="1"/>
  <c r="O456" i="1" l="1"/>
  <c r="O456" i="2" s="1"/>
  <c r="Q456" i="2" s="1"/>
  <c r="O457" i="1" l="1"/>
  <c r="O457" i="2" s="1"/>
  <c r="Q457" i="2" s="1"/>
  <c r="O458" i="1" l="1"/>
  <c r="O458" i="2" s="1"/>
  <c r="Q458" i="2" s="1"/>
  <c r="O459" i="1" l="1"/>
  <c r="O459" i="2" s="1"/>
  <c r="Q459" i="2" s="1"/>
  <c r="O460" i="1" l="1"/>
  <c r="O460" i="2" s="1"/>
  <c r="Q460" i="2" s="1"/>
  <c r="O461" i="1" l="1"/>
  <c r="O461" i="2" s="1"/>
  <c r="Q461" i="2" s="1"/>
  <c r="O462" i="1" l="1"/>
  <c r="O462" i="2" s="1"/>
  <c r="Q462" i="2" s="1"/>
  <c r="O463" i="1" l="1"/>
  <c r="O463" i="2" s="1"/>
  <c r="Q463" i="2" s="1"/>
  <c r="O464" i="1" l="1"/>
  <c r="O464" i="2" s="1"/>
  <c r="Q464" i="2" s="1"/>
  <c r="O465" i="1" l="1"/>
  <c r="O465" i="2" s="1"/>
  <c r="Q465" i="2" s="1"/>
  <c r="O466" i="1" l="1"/>
  <c r="O466" i="2" s="1"/>
  <c r="Q466" i="2" s="1"/>
  <c r="O467" i="1" l="1"/>
  <c r="O467" i="2" s="1"/>
  <c r="Q467" i="2" s="1"/>
  <c r="O468" i="1" l="1"/>
  <c r="O468" i="2" s="1"/>
  <c r="Q468" i="2" s="1"/>
  <c r="O469" i="1" l="1"/>
  <c r="O469" i="2" s="1"/>
  <c r="Q469" i="2" s="1"/>
  <c r="O470" i="1" l="1"/>
  <c r="O470" i="2" s="1"/>
  <c r="Q470" i="2" s="1"/>
  <c r="O471" i="1" l="1"/>
  <c r="O471" i="2" s="1"/>
  <c r="Q471" i="2" s="1"/>
  <c r="O473" i="1" l="1"/>
  <c r="O473" i="2" s="1"/>
  <c r="Q473" i="2" s="1"/>
  <c r="O474" i="1" l="1"/>
  <c r="O474" i="2" s="1"/>
  <c r="Q474" i="2" s="1"/>
  <c r="O475" i="1" l="1"/>
  <c r="O475" i="2" s="1"/>
  <c r="Q475" i="2" s="1"/>
  <c r="O476" i="1" l="1"/>
  <c r="O476" i="2" s="1"/>
  <c r="Q476" i="2" s="1"/>
  <c r="O477" i="1" l="1"/>
  <c r="O477" i="2" s="1"/>
  <c r="Q477" i="2" s="1"/>
  <c r="O478" i="1" l="1"/>
  <c r="O478" i="2" s="1"/>
  <c r="Q478" i="2" s="1"/>
  <c r="O479" i="1" l="1"/>
  <c r="O479" i="2" s="1"/>
  <c r="Q479" i="2" s="1"/>
  <c r="O480" i="1" l="1"/>
  <c r="O480" i="2" s="1"/>
  <c r="Q480" i="2" s="1"/>
  <c r="O481" i="1" l="1"/>
  <c r="O481" i="2" s="1"/>
  <c r="Q481" i="2" s="1"/>
  <c r="O482" i="1" l="1"/>
  <c r="O482" i="2" s="1"/>
  <c r="Q482" i="2" s="1"/>
  <c r="O483" i="1" l="1"/>
  <c r="O483" i="2" s="1"/>
  <c r="Q483" i="2" s="1"/>
  <c r="O484" i="1" l="1"/>
  <c r="O484" i="2" s="1"/>
  <c r="Q484" i="2" s="1"/>
  <c r="O485" i="1" l="1"/>
  <c r="O485" i="2" s="1"/>
  <c r="Q485" i="2" s="1"/>
  <c r="O486" i="1" l="1"/>
  <c r="O486" i="2" s="1"/>
  <c r="Q486" i="2" s="1"/>
  <c r="O487" i="1" l="1"/>
  <c r="O487" i="2" s="1"/>
  <c r="Q487" i="2" s="1"/>
  <c r="O488" i="1" l="1"/>
  <c r="O488" i="2" s="1"/>
  <c r="Q488" i="2" s="1"/>
  <c r="O489" i="1" l="1"/>
  <c r="O489" i="2" s="1"/>
  <c r="Q489" i="2" s="1"/>
</calcChain>
</file>

<file path=xl/sharedStrings.xml><?xml version="1.0" encoding="utf-8"?>
<sst xmlns="http://schemas.openxmlformats.org/spreadsheetml/2006/main" count="8006" uniqueCount="1236">
  <si>
    <t>EntidadeOrigem</t>
  </si>
  <si>
    <t>CampoOrigem</t>
  </si>
  <si>
    <t>Tipo</t>
  </si>
  <si>
    <t>Tamanho</t>
  </si>
  <si>
    <t>Precisao</t>
  </si>
  <si>
    <t>NomeColuna</t>
  </si>
  <si>
    <t>Ordem</t>
  </si>
  <si>
    <t>Grupo</t>
  </si>
  <si>
    <t>Obrigatorio</t>
  </si>
  <si>
    <t>CampoJSon</t>
  </si>
  <si>
    <t>OrdemJSon</t>
  </si>
  <si>
    <t>CampoCarrinhoItem</t>
  </si>
  <si>
    <t>PodeAlterar</t>
  </si>
  <si>
    <t>GrupoJSon</t>
  </si>
  <si>
    <t>Descricao</t>
  </si>
  <si>
    <t>SQL</t>
  </si>
  <si>
    <t>Excel</t>
  </si>
  <si>
    <t>Json</t>
  </si>
  <si>
    <t>N</t>
  </si>
  <si>
    <t>Id Registro</t>
  </si>
  <si>
    <t>Root</t>
  </si>
  <si>
    <t>Truncate Table Mapa</t>
  </si>
  <si>
    <t>Values</t>
  </si>
  <si>
    <t>Insert Into Mapa ([EntidadeOrigem], [CampoOrigem], [CampoCarrinhoItem], [NomeColuna], [Ordem], [Grupo], [Tipo], [Tamanho], [Precisao], [Obrigatorio], [PodeAlterar], [CampoJSon], [GrupoJSon], [OrdemJSon], [Descricao])</t>
  </si>
  <si>
    <t>Descr</t>
  </si>
  <si>
    <t>item1_desc</t>
  </si>
  <si>
    <t>A</t>
  </si>
  <si>
    <t>item_nbr</t>
  </si>
  <si>
    <t>Código do Item</t>
  </si>
  <si>
    <t>IdCarrinhoItem</t>
  </si>
  <si>
    <t>ValidacaoTemplate</t>
  </si>
  <si>
    <t>idRegistro</t>
  </si>
  <si>
    <t>Id Registro do Carrinho item</t>
  </si>
  <si>
    <t>OpcPro</t>
  </si>
  <si>
    <t>"A" - Alteração ou "I" - Inclusão</t>
  </si>
  <si>
    <t>Acao</t>
  </si>
  <si>
    <t>TipProc</t>
  </si>
  <si>
    <t>"P" - Proc.Atualização ou "V" - Proc.Validação</t>
  </si>
  <si>
    <t>TipoProc</t>
  </si>
  <si>
    <t>CodProd</t>
  </si>
  <si>
    <t>Se informado, Ação deve ser "I" - Inclusão, caso contrário Ação deve ser "A" - Alterações.</t>
  </si>
  <si>
    <t>CodProduto</t>
  </si>
  <si>
    <t>Emplg</t>
  </si>
  <si>
    <t>Empresa de login do usuário.</t>
  </si>
  <si>
    <t>Matric</t>
  </si>
  <si>
    <t>Matricula de login do usuário.</t>
  </si>
  <si>
    <t>Desc</t>
  </si>
  <si>
    <t>Descrição do item.</t>
  </si>
  <si>
    <t>BASICO</t>
  </si>
  <si>
    <t>Descsinal</t>
  </si>
  <si>
    <t>Marc</t>
  </si>
  <si>
    <t>Secao</t>
  </si>
  <si>
    <t>Código Mercadológico Seção.</t>
  </si>
  <si>
    <t>Linha</t>
  </si>
  <si>
    <t>Código Mercadológico Linha.</t>
  </si>
  <si>
    <t>Slinha</t>
  </si>
  <si>
    <t>Código Mercadológico Sublinha.</t>
  </si>
  <si>
    <t>Itemsim</t>
  </si>
  <si>
    <t>Código do item similar.</t>
  </si>
  <si>
    <t>EMBALAGEM</t>
  </si>
  <si>
    <t>Embc</t>
  </si>
  <si>
    <t>Código da embalagem de compra.</t>
  </si>
  <si>
    <t>Conv</t>
  </si>
  <si>
    <t>Quantidade do item na embalagem.</t>
  </si>
  <si>
    <t>Embv</t>
  </si>
  <si>
    <t>Código da embalagem de venda.</t>
  </si>
  <si>
    <t>Larg</t>
  </si>
  <si>
    <t>Largura da embalagem.</t>
  </si>
  <si>
    <t>Altu</t>
  </si>
  <si>
    <t>Altura da Embalagem.</t>
  </si>
  <si>
    <t>Peso</t>
  </si>
  <si>
    <t>Peso.</t>
  </si>
  <si>
    <t>Pesoliq</t>
  </si>
  <si>
    <t>Peso Unidade de Compra.</t>
  </si>
  <si>
    <t>Pesouv</t>
  </si>
  <si>
    <t>Peso Unidade de Venda.</t>
  </si>
  <si>
    <t>Pesome</t>
  </si>
  <si>
    <t>Tpeso</t>
  </si>
  <si>
    <t>Tean</t>
  </si>
  <si>
    <t>Tipo do Código do EAN do item: (1)-EAN FORNECEDOR, (2)-EAN DUN14, (3)-EAN INTERNO SAD, (4)-PLU/VC, (5)-PLU/Peso Variável, (6)-PLU/Pré-pesado, (7)-PLU/Peso variável e Pré-pesado</t>
  </si>
  <si>
    <t>EAN</t>
  </si>
  <si>
    <t>Cean</t>
  </si>
  <si>
    <t>Código do EAN do item.</t>
  </si>
  <si>
    <t>Eandg</t>
  </si>
  <si>
    <t>Dígito do EAN do item.</t>
  </si>
  <si>
    <t>Multpk</t>
  </si>
  <si>
    <t>Upcr</t>
  </si>
  <si>
    <t>Upcrdg</t>
  </si>
  <si>
    <t>Teaneb</t>
  </si>
  <si>
    <t>Ceaneb</t>
  </si>
  <si>
    <t>Código do EAN da Embalagem.</t>
  </si>
  <si>
    <t>Mulean</t>
  </si>
  <si>
    <t>Qtdinemb</t>
  </si>
  <si>
    <t>Quantidade de itens dentro da embalagem de venda.</t>
  </si>
  <si>
    <t>Tprod</t>
  </si>
  <si>
    <t>CARACTERISTICAS</t>
  </si>
  <si>
    <t>Ra</t>
  </si>
  <si>
    <t>Oimpo</t>
  </si>
  <si>
    <t>Lbranc</t>
  </si>
  <si>
    <t>Kprom</t>
  </si>
  <si>
    <t>Flag de Kit  Promocional.</t>
  </si>
  <si>
    <t>Refb</t>
  </si>
  <si>
    <t>Código de referência básica.</t>
  </si>
  <si>
    <t>Categ</t>
  </si>
  <si>
    <t>Categória.</t>
  </si>
  <si>
    <t>Comis</t>
  </si>
  <si>
    <t>Flag de Item comissionado.</t>
  </si>
  <si>
    <t>Restv</t>
  </si>
  <si>
    <t>Flag de restrição de venda.</t>
  </si>
  <si>
    <t>Identf</t>
  </si>
  <si>
    <t>Identificador.</t>
  </si>
  <si>
    <t>Tidentf</t>
  </si>
  <si>
    <t>Tipo de identificador.</t>
  </si>
  <si>
    <t>Edi</t>
  </si>
  <si>
    <t>Cvalid</t>
  </si>
  <si>
    <t>Controle de Validade.</t>
  </si>
  <si>
    <t>ValProd</t>
  </si>
  <si>
    <t>Validade do item.</t>
  </si>
  <si>
    <t>Medtp</t>
  </si>
  <si>
    <t>Flag de medicamentos tarja preta.</t>
  </si>
  <si>
    <t>Tmed</t>
  </si>
  <si>
    <t>Flag tipo de medicamento.</t>
  </si>
  <si>
    <t>Clasfis</t>
  </si>
  <si>
    <t>Classificação Fiscal.</t>
  </si>
  <si>
    <t>Clasipi</t>
  </si>
  <si>
    <t>Classsificação IPI.</t>
  </si>
  <si>
    <t>TelVend</t>
  </si>
  <si>
    <t>cdarea</t>
  </si>
  <si>
    <t>Medidas Produto: Tamanho</t>
  </si>
  <si>
    <t>Tamp</t>
  </si>
  <si>
    <t>FINANCEIRO</t>
  </si>
  <si>
    <t>Medidas Produto: Unidade</t>
  </si>
  <si>
    <t>Unidp</t>
  </si>
  <si>
    <t>Medidas Produto: Qtd. Pacote</t>
  </si>
  <si>
    <t>Qtdep</t>
  </si>
  <si>
    <t>Medidas Referência: Tamanho</t>
  </si>
  <si>
    <t>Tref</t>
  </si>
  <si>
    <t>Medidas Referência: Unidade</t>
  </si>
  <si>
    <t>Uref</t>
  </si>
  <si>
    <t>Vigpcr</t>
  </si>
  <si>
    <t>Flag de Vigoração de preço.</t>
  </si>
  <si>
    <t>PRECIFICACAO</t>
  </si>
  <si>
    <t>Dtvprc</t>
  </si>
  <si>
    <t>Data inicio de Vigoração.</t>
  </si>
  <si>
    <t>Pprc</t>
  </si>
  <si>
    <t>Valor preço.</t>
  </si>
  <si>
    <t>Dscprc</t>
  </si>
  <si>
    <t>Valor de desconto.</t>
  </si>
  <si>
    <t>Bofprc</t>
  </si>
  <si>
    <t>Valor de bonificação.</t>
  </si>
  <si>
    <t>Cpmprc</t>
  </si>
  <si>
    <t>Custo de promoção.</t>
  </si>
  <si>
    <t>Trnprc</t>
  </si>
  <si>
    <t>Código da Transportadora.</t>
  </si>
  <si>
    <t>Tdeprc</t>
  </si>
  <si>
    <t>Tipo de despesa de embalagem.</t>
  </si>
  <si>
    <t>Vdeprc</t>
  </si>
  <si>
    <t>Valor de despesa de embalagem.</t>
  </si>
  <si>
    <t>Tipiprc</t>
  </si>
  <si>
    <t>Tipo de IPI.</t>
  </si>
  <si>
    <t>Vipiprc</t>
  </si>
  <si>
    <t>Valor de IPI.</t>
  </si>
  <si>
    <t>Tfrcprc</t>
  </si>
  <si>
    <t>Vfrcprc</t>
  </si>
  <si>
    <t>Tevtprc</t>
  </si>
  <si>
    <t>Tipo de despesa Eventuais.</t>
  </si>
  <si>
    <t>Vevtprc</t>
  </si>
  <si>
    <t>Valor de despesas Eventuais.</t>
  </si>
  <si>
    <t>Tipieprc</t>
  </si>
  <si>
    <t>Tipo IPI Embalagens.</t>
  </si>
  <si>
    <t>Vipieprc</t>
  </si>
  <si>
    <t>Valor IPI Embalagens.</t>
  </si>
  <si>
    <t>Tfrtprc</t>
  </si>
  <si>
    <t>Tipo Frete Nota Fiscal.</t>
  </si>
  <si>
    <t>Vfrtprc</t>
  </si>
  <si>
    <t>Valor Frete Nota Fiscal.</t>
  </si>
  <si>
    <t>Opcpfl</t>
  </si>
  <si>
    <t>"A" - Alteração, "I" - Inclusão ou "D" - Deleção.</t>
  </si>
  <si>
    <t>Opcpfl_1</t>
  </si>
  <si>
    <t>FILIAL 01</t>
  </si>
  <si>
    <t>Filpfl</t>
  </si>
  <si>
    <t>Filpfl_1</t>
  </si>
  <si>
    <t>Marpfl</t>
  </si>
  <si>
    <t>Margem.</t>
  </si>
  <si>
    <t>Marpfl_1</t>
  </si>
  <si>
    <t>Fornpfl</t>
  </si>
  <si>
    <t>Fornpfl_1</t>
  </si>
  <si>
    <t>Locpfl</t>
  </si>
  <si>
    <t>Local de Entrega. 0 - Estocado, 1 - Direto Loja ou 2 - Cross.</t>
  </si>
  <si>
    <t>Locpfl_1</t>
  </si>
  <si>
    <t>Imppfl</t>
  </si>
  <si>
    <t>Imppfl_1</t>
  </si>
  <si>
    <t>Ufpfl</t>
  </si>
  <si>
    <t>Ufpfl_1</t>
  </si>
  <si>
    <t>Ntpfl</t>
  </si>
  <si>
    <t>Ntpfl_1</t>
  </si>
  <si>
    <t>Sazpfl</t>
  </si>
  <si>
    <t>Código de Sazonalidade.</t>
  </si>
  <si>
    <t>Sazpfl_1</t>
  </si>
  <si>
    <t>Sbgpfl</t>
  </si>
  <si>
    <t>Flag de subgrupo de faturamento.</t>
  </si>
  <si>
    <t>Sbgpfl_1</t>
  </si>
  <si>
    <t>Sitpfl</t>
  </si>
  <si>
    <t>Situação da Filial na Grid. (Campo apenas de Consulta, será retornado no serviço de Consulta).</t>
  </si>
  <si>
    <t>Sitpfl_1</t>
  </si>
  <si>
    <t>Susppfl</t>
  </si>
  <si>
    <t>Status de Suspensão. (Na inclusão será permitida a inclusão para igual a "S").</t>
  </si>
  <si>
    <t>Susppfl_1</t>
  </si>
  <si>
    <t>Msuppfl</t>
  </si>
  <si>
    <t xml:space="preserve">Motivo da Suspensão. </t>
  </si>
  <si>
    <t>Msuppfl_1</t>
  </si>
  <si>
    <t>Claspfl</t>
  </si>
  <si>
    <t>Classe de Distribuição.</t>
  </si>
  <si>
    <t>Claspfl_1</t>
  </si>
  <si>
    <t>Cestpfl</t>
  </si>
  <si>
    <t>Flag de sinalização de item de Cesta.</t>
  </si>
  <si>
    <t>Cestpfl_1</t>
  </si>
  <si>
    <t>Cmpupfl</t>
  </si>
  <si>
    <t>Cmpupfl_1</t>
  </si>
  <si>
    <t>Referpfl</t>
  </si>
  <si>
    <t>Referpfl_1</t>
  </si>
  <si>
    <t>Opcpfl_2</t>
  </si>
  <si>
    <t>FILIAL 02</t>
  </si>
  <si>
    <t>Filpfl_2</t>
  </si>
  <si>
    <t>Marpfl_2</t>
  </si>
  <si>
    <t>Fornpfl_2</t>
  </si>
  <si>
    <t>Locpfl_2</t>
  </si>
  <si>
    <t>Imppfl_2</t>
  </si>
  <si>
    <t>Ufpfl_2</t>
  </si>
  <si>
    <t>Ntpfl_2</t>
  </si>
  <si>
    <t>Sazpfl_2</t>
  </si>
  <si>
    <t>Sbgpfl_2</t>
  </si>
  <si>
    <t>Sitpfl_2</t>
  </si>
  <si>
    <t>Susppfl_2</t>
  </si>
  <si>
    <t>Msuppfl_2</t>
  </si>
  <si>
    <t>Claspfl_2</t>
  </si>
  <si>
    <t>Cestpfl_2</t>
  </si>
  <si>
    <t>Cmpupfl_2</t>
  </si>
  <si>
    <t>Referpfl_2</t>
  </si>
  <si>
    <t>Opcpfl_3</t>
  </si>
  <si>
    <t>FILIAL 03</t>
  </si>
  <si>
    <t>Filpfl_3</t>
  </si>
  <si>
    <t>Marpfl_3</t>
  </si>
  <si>
    <t>Fornpfl_3</t>
  </si>
  <si>
    <t>Locpfl_3</t>
  </si>
  <si>
    <t>Imppfl_3</t>
  </si>
  <si>
    <t>Ufpfl_3</t>
  </si>
  <si>
    <t>Ntpfl_3</t>
  </si>
  <si>
    <t>Sazpfl_3</t>
  </si>
  <si>
    <t>Sbgpfl_3</t>
  </si>
  <si>
    <t>Sitpfl_3</t>
  </si>
  <si>
    <t>Susppfl_3</t>
  </si>
  <si>
    <t>Msuppfl_3</t>
  </si>
  <si>
    <t>Claspfl_3</t>
  </si>
  <si>
    <t>Cestpfl_3</t>
  </si>
  <si>
    <t>Cmpupfl_3</t>
  </si>
  <si>
    <t>Referpfl_3</t>
  </si>
  <si>
    <t>Opcpfl_4</t>
  </si>
  <si>
    <t>FILIAL 04</t>
  </si>
  <si>
    <t>Filpfl_4</t>
  </si>
  <si>
    <t>Marpfl_4</t>
  </si>
  <si>
    <t>Fornpfl_4</t>
  </si>
  <si>
    <t>Locpfl_4</t>
  </si>
  <si>
    <t>Imppfl_4</t>
  </si>
  <si>
    <t>Ufpfl_4</t>
  </si>
  <si>
    <t>Ntpfl_4</t>
  </si>
  <si>
    <t>Sazpfl_4</t>
  </si>
  <si>
    <t>Sbgpfl_4</t>
  </si>
  <si>
    <t>Sitpfl_4</t>
  </si>
  <si>
    <t>Susppfl_4</t>
  </si>
  <si>
    <t>Msuppfl_4</t>
  </si>
  <si>
    <t>Claspfl_4</t>
  </si>
  <si>
    <t>Cestpfl_4</t>
  </si>
  <si>
    <t>Cmpupfl_4</t>
  </si>
  <si>
    <t>Referpfl_4</t>
  </si>
  <si>
    <t>Opcpfl_5</t>
  </si>
  <si>
    <t>FILIAL 05</t>
  </si>
  <si>
    <t>Filpfl_5</t>
  </si>
  <si>
    <t>Marpfl_5</t>
  </si>
  <si>
    <t>Fornpfl_5</t>
  </si>
  <si>
    <t>Locpfl_5</t>
  </si>
  <si>
    <t>Imppfl_5</t>
  </si>
  <si>
    <t>Ufpfl_5</t>
  </si>
  <si>
    <t>Ntpfl_5</t>
  </si>
  <si>
    <t>Sazpfl_5</t>
  </si>
  <si>
    <t>Sbgpfl_5</t>
  </si>
  <si>
    <t>Sitpfl_5</t>
  </si>
  <si>
    <t>Susppfl_5</t>
  </si>
  <si>
    <t>Msuppfl_5</t>
  </si>
  <si>
    <t>Claspfl_5</t>
  </si>
  <si>
    <t>Cestpfl_5</t>
  </si>
  <si>
    <t>Cmpupfl_5</t>
  </si>
  <si>
    <t>Referpfl_5</t>
  </si>
  <si>
    <t>Opcpfl_6</t>
  </si>
  <si>
    <t>FILIAL 06</t>
  </si>
  <si>
    <t>Filpfl_6</t>
  </si>
  <si>
    <t>Marpfl_6</t>
  </si>
  <si>
    <t>Fornpfl_6</t>
  </si>
  <si>
    <t>Locpfl_6</t>
  </si>
  <si>
    <t>Imppfl_6</t>
  </si>
  <si>
    <t>Ufpfl_6</t>
  </si>
  <si>
    <t>Ntpfl_6</t>
  </si>
  <si>
    <t>Sazpfl_6</t>
  </si>
  <si>
    <t>Sbgpfl_6</t>
  </si>
  <si>
    <t>Sitpfl_6</t>
  </si>
  <si>
    <t>Susppfl_6</t>
  </si>
  <si>
    <t>Msuppfl_6</t>
  </si>
  <si>
    <t>Claspfl_6</t>
  </si>
  <si>
    <t>Cestpfl_6</t>
  </si>
  <si>
    <t>Cmpupfl_6</t>
  </si>
  <si>
    <t>Referpfl_6</t>
  </si>
  <si>
    <t>Opcpfl_7</t>
  </si>
  <si>
    <t>FILIAL 07</t>
  </si>
  <si>
    <t>Filpfl_7</t>
  </si>
  <si>
    <t>Marpfl_7</t>
  </si>
  <si>
    <t>Fornpfl_7</t>
  </si>
  <si>
    <t>Locpfl_7</t>
  </si>
  <si>
    <t>Imppfl_7</t>
  </si>
  <si>
    <t>Ufpfl_7</t>
  </si>
  <si>
    <t>Ntpfl_7</t>
  </si>
  <si>
    <t>Sazpfl_7</t>
  </si>
  <si>
    <t>Sbgpfl_7</t>
  </si>
  <si>
    <t>Sitpfl_7</t>
  </si>
  <si>
    <t>Susppfl_7</t>
  </si>
  <si>
    <t>Msuppfl_7</t>
  </si>
  <si>
    <t>Claspfl_7</t>
  </si>
  <si>
    <t>Cestpfl_7</t>
  </si>
  <si>
    <t>Cmpupfl_7</t>
  </si>
  <si>
    <t>Referpfl_7</t>
  </si>
  <si>
    <t>Opcpfl_8</t>
  </si>
  <si>
    <t>FILIAL 08</t>
  </si>
  <si>
    <t>Filpfl_8</t>
  </si>
  <si>
    <t>Marpfl_8</t>
  </si>
  <si>
    <t>Fornpfl_8</t>
  </si>
  <si>
    <t>Locpfl_8</t>
  </si>
  <si>
    <t>Imppfl_8</t>
  </si>
  <si>
    <t>Ufpfl_8</t>
  </si>
  <si>
    <t>Ntpfl_8</t>
  </si>
  <si>
    <t>Sazpfl_8</t>
  </si>
  <si>
    <t>Sbgpfl_8</t>
  </si>
  <si>
    <t>Sitpfl_8</t>
  </si>
  <si>
    <t>Susppfl_8</t>
  </si>
  <si>
    <t>Msuppfl_8</t>
  </si>
  <si>
    <t>Claspfl_8</t>
  </si>
  <si>
    <t>Cestpfl_8</t>
  </si>
  <si>
    <t>Cmpupfl_8</t>
  </si>
  <si>
    <t>Referpfl_8</t>
  </si>
  <si>
    <t>Opcpfl_9</t>
  </si>
  <si>
    <t>FILIAL 09</t>
  </si>
  <si>
    <t>Filpfl_9</t>
  </si>
  <si>
    <t>Marpfl_9</t>
  </si>
  <si>
    <t>Fornpfl_9</t>
  </si>
  <si>
    <t>Locpfl_9</t>
  </si>
  <si>
    <t>Imppfl_9</t>
  </si>
  <si>
    <t>Ufpfl_9</t>
  </si>
  <si>
    <t>Ntpfl_9</t>
  </si>
  <si>
    <t>Sazpfl_9</t>
  </si>
  <si>
    <t>Sbgpfl_9</t>
  </si>
  <si>
    <t>Sitpfl_9</t>
  </si>
  <si>
    <t>Susppfl_9</t>
  </si>
  <si>
    <t>Msuppfl_9</t>
  </si>
  <si>
    <t>Claspfl_9</t>
  </si>
  <si>
    <t>Cestpfl_9</t>
  </si>
  <si>
    <t>Cmpupfl_9</t>
  </si>
  <si>
    <t>Referpfl_9</t>
  </si>
  <si>
    <t>Opcpfl_10</t>
  </si>
  <si>
    <t>Filpfl_10</t>
  </si>
  <si>
    <t>Marpfl_10</t>
  </si>
  <si>
    <t>Fornpfl_10</t>
  </si>
  <si>
    <t>Locpfl_10</t>
  </si>
  <si>
    <t>Imppfl_10</t>
  </si>
  <si>
    <t>Ufpfl_10</t>
  </si>
  <si>
    <t>Ntpfl_10</t>
  </si>
  <si>
    <t>Sazpfl_10</t>
  </si>
  <si>
    <t>Sbgpfl_10</t>
  </si>
  <si>
    <t>Sitpfl_10</t>
  </si>
  <si>
    <t>Susppfl_10</t>
  </si>
  <si>
    <t>Msuppfl_10</t>
  </si>
  <si>
    <t>Claspfl_10</t>
  </si>
  <si>
    <t>Cestpfl_10</t>
  </si>
  <si>
    <t>Cmpupfl_10</t>
  </si>
  <si>
    <t>Referpfl_10</t>
  </si>
  <si>
    <t>Opcpfl_11</t>
  </si>
  <si>
    <t>Filpfl_11</t>
  </si>
  <si>
    <t>Marpfl_11</t>
  </si>
  <si>
    <t>Fornpfl_11</t>
  </si>
  <si>
    <t>Locpfl_11</t>
  </si>
  <si>
    <t>Imppfl_11</t>
  </si>
  <si>
    <t>Ufpfl_11</t>
  </si>
  <si>
    <t>Ntpfl_11</t>
  </si>
  <si>
    <t>Sazpfl_11</t>
  </si>
  <si>
    <t>Sbgpfl_11</t>
  </si>
  <si>
    <t>Sitpfl_11</t>
  </si>
  <si>
    <t>Susppfl_11</t>
  </si>
  <si>
    <t>Msuppfl_11</t>
  </si>
  <si>
    <t>Claspfl_11</t>
  </si>
  <si>
    <t>Cestpfl_11</t>
  </si>
  <si>
    <t>Cmpupfl_11</t>
  </si>
  <si>
    <t>Referpfl_11</t>
  </si>
  <si>
    <t>Opcpfl_12</t>
  </si>
  <si>
    <t>Filpfl_12</t>
  </si>
  <si>
    <t>Marpfl_12</t>
  </si>
  <si>
    <t>Fornpfl_12</t>
  </si>
  <si>
    <t>Locpfl_12</t>
  </si>
  <si>
    <t>Imppfl_12</t>
  </si>
  <si>
    <t>Ufpfl_12</t>
  </si>
  <si>
    <t>Ntpfl_12</t>
  </si>
  <si>
    <t>Sazpfl_12</t>
  </si>
  <si>
    <t>Sbgpfl_12</t>
  </si>
  <si>
    <t>Sitpfl_12</t>
  </si>
  <si>
    <t>Susppfl_12</t>
  </si>
  <si>
    <t>Msuppfl_12</t>
  </si>
  <si>
    <t>Claspfl_12</t>
  </si>
  <si>
    <t>Cestpfl_12</t>
  </si>
  <si>
    <t>Cmpupfl_12</t>
  </si>
  <si>
    <t>Referpfl_12</t>
  </si>
  <si>
    <t>Opcpfl_13</t>
  </si>
  <si>
    <t>Filpfl_13</t>
  </si>
  <si>
    <t>Marpfl_13</t>
  </si>
  <si>
    <t>Fornpfl_13</t>
  </si>
  <si>
    <t>Locpfl_13</t>
  </si>
  <si>
    <t>Imppfl_13</t>
  </si>
  <si>
    <t>Ufpfl_13</t>
  </si>
  <si>
    <t>Ntpfl_13</t>
  </si>
  <si>
    <t>Sazpfl_13</t>
  </si>
  <si>
    <t>Sbgpfl_13</t>
  </si>
  <si>
    <t>Sitpfl_13</t>
  </si>
  <si>
    <t>Susppfl_13</t>
  </si>
  <si>
    <t>Msuppfl_13</t>
  </si>
  <si>
    <t>Claspfl_13</t>
  </si>
  <si>
    <t>Cestpfl_13</t>
  </si>
  <si>
    <t>Cmpupfl_13</t>
  </si>
  <si>
    <t>Referpfl_13</t>
  </si>
  <si>
    <t>Opcpfl_14</t>
  </si>
  <si>
    <t>Filpfl_14</t>
  </si>
  <si>
    <t>Marpfl_14</t>
  </si>
  <si>
    <t>Fornpfl_14</t>
  </si>
  <si>
    <t>Locpfl_14</t>
  </si>
  <si>
    <t>Imppfl_14</t>
  </si>
  <si>
    <t>Ufpfl_14</t>
  </si>
  <si>
    <t>Ntpfl_14</t>
  </si>
  <si>
    <t>Sazpfl_14</t>
  </si>
  <si>
    <t>Sbgpfl_14</t>
  </si>
  <si>
    <t>Sitpfl_14</t>
  </si>
  <si>
    <t>Susppfl_14</t>
  </si>
  <si>
    <t>Msuppfl_14</t>
  </si>
  <si>
    <t>Claspfl_14</t>
  </si>
  <si>
    <t>Cestpfl_14</t>
  </si>
  <si>
    <t>Cmpupfl_14</t>
  </si>
  <si>
    <t>Referpfl_14</t>
  </si>
  <si>
    <t>Opcpfl_15</t>
  </si>
  <si>
    <t>Filpfl_15</t>
  </si>
  <si>
    <t>Marpfl_15</t>
  </si>
  <si>
    <t>Fornpfl_15</t>
  </si>
  <si>
    <t>Locpfl_15</t>
  </si>
  <si>
    <t>Imppfl_15</t>
  </si>
  <si>
    <t>Ufpfl_15</t>
  </si>
  <si>
    <t>Ntpfl_15</t>
  </si>
  <si>
    <t>Sazpfl_15</t>
  </si>
  <si>
    <t>Sbgpfl_15</t>
  </si>
  <si>
    <t>Sitpfl_15</t>
  </si>
  <si>
    <t>Susppfl_15</t>
  </si>
  <si>
    <t>Msuppfl_15</t>
  </si>
  <si>
    <t>Claspfl_15</t>
  </si>
  <si>
    <t>Cestpfl_15</t>
  </si>
  <si>
    <t>Cmpupfl_15</t>
  </si>
  <si>
    <t>Referpfl_15</t>
  </si>
  <si>
    <t>Opcpfl_16</t>
  </si>
  <si>
    <t>Filpfl_16</t>
  </si>
  <si>
    <t>Marpfl_16</t>
  </si>
  <si>
    <t>Fornpfl_16</t>
  </si>
  <si>
    <t>Locpfl_16</t>
  </si>
  <si>
    <t>Imppfl_16</t>
  </si>
  <si>
    <t>Ufpfl_16</t>
  </si>
  <si>
    <t>Ntpfl_16</t>
  </si>
  <si>
    <t>Sazpfl_16</t>
  </si>
  <si>
    <t>Sbgpfl_16</t>
  </si>
  <si>
    <t>Sitpfl_16</t>
  </si>
  <si>
    <t>Susppfl_16</t>
  </si>
  <si>
    <t>Msuppfl_16</t>
  </si>
  <si>
    <t>Claspfl_16</t>
  </si>
  <si>
    <t>Cestpfl_16</t>
  </si>
  <si>
    <t>Cmpupfl_16</t>
  </si>
  <si>
    <t>Referpfl_16</t>
  </si>
  <si>
    <t>Opcpfl_17</t>
  </si>
  <si>
    <t>Filpfl_17</t>
  </si>
  <si>
    <t>Marpfl_17</t>
  </si>
  <si>
    <t>Fornpfl_17</t>
  </si>
  <si>
    <t>Locpfl_17</t>
  </si>
  <si>
    <t>Imppfl_17</t>
  </si>
  <si>
    <t>Ufpfl_17</t>
  </si>
  <si>
    <t>Ntpfl_17</t>
  </si>
  <si>
    <t>Sazpfl_17</t>
  </si>
  <si>
    <t>Sbgpfl_17</t>
  </si>
  <si>
    <t>Sitpfl_17</t>
  </si>
  <si>
    <t>Susppfl_17</t>
  </si>
  <si>
    <t>Msuppfl_17</t>
  </si>
  <si>
    <t>Claspfl_17</t>
  </si>
  <si>
    <t>Cestpfl_17</t>
  </si>
  <si>
    <t>Cmpupfl_17</t>
  </si>
  <si>
    <t>Referpfl_17</t>
  </si>
  <si>
    <t>Opcpfl_18</t>
  </si>
  <si>
    <t>Filpfl_18</t>
  </si>
  <si>
    <t>Marpfl_18</t>
  </si>
  <si>
    <t>Fornpfl_18</t>
  </si>
  <si>
    <t>Locpfl_18</t>
  </si>
  <si>
    <t>Imppfl_18</t>
  </si>
  <si>
    <t>Ufpfl_18</t>
  </si>
  <si>
    <t>Ntpfl_18</t>
  </si>
  <si>
    <t>Sazpfl_18</t>
  </si>
  <si>
    <t>Sbgpfl_18</t>
  </si>
  <si>
    <t>Sitpfl_18</t>
  </si>
  <si>
    <t>Susppfl_18</t>
  </si>
  <si>
    <t>Msuppfl_18</t>
  </si>
  <si>
    <t>Claspfl_18</t>
  </si>
  <si>
    <t>Cestpfl_18</t>
  </si>
  <si>
    <t>Cmpupfl_18</t>
  </si>
  <si>
    <t>Referpfl_18</t>
  </si>
  <si>
    <t>Opcpfl_19</t>
  </si>
  <si>
    <t>Filpfl_19</t>
  </si>
  <si>
    <t>Marpfl_19</t>
  </si>
  <si>
    <t>Fornpfl_19</t>
  </si>
  <si>
    <t>Locpfl_19</t>
  </si>
  <si>
    <t>Imppfl_19</t>
  </si>
  <si>
    <t>Ufpfl_19</t>
  </si>
  <si>
    <t>Ntpfl_19</t>
  </si>
  <si>
    <t>Sazpfl_19</t>
  </si>
  <si>
    <t>Sbgpfl_19</t>
  </si>
  <si>
    <t>Sitpfl_19</t>
  </si>
  <si>
    <t>Susppfl_19</t>
  </si>
  <si>
    <t>Msuppfl_19</t>
  </si>
  <si>
    <t>Claspfl_19</t>
  </si>
  <si>
    <t>Cestpfl_19</t>
  </si>
  <si>
    <t>Cmpupfl_19</t>
  </si>
  <si>
    <t>Referpfl_19</t>
  </si>
  <si>
    <t>Opcpfl_20</t>
  </si>
  <si>
    <t>Filpfl_20</t>
  </si>
  <si>
    <t>Marpfl_20</t>
  </si>
  <si>
    <t>Fornpfl_20</t>
  </si>
  <si>
    <t>Locpfl_20</t>
  </si>
  <si>
    <t>Imppfl_20</t>
  </si>
  <si>
    <t>Ufpfl_20</t>
  </si>
  <si>
    <t>Ntpfl_20</t>
  </si>
  <si>
    <t>Sazpfl_20</t>
  </si>
  <si>
    <t>Sbgpfl_20</t>
  </si>
  <si>
    <t>Sitpfl_20</t>
  </si>
  <si>
    <t>Susppfl_20</t>
  </si>
  <si>
    <t>Msuppfl_20</t>
  </si>
  <si>
    <t>Claspfl_20</t>
  </si>
  <si>
    <t>Cestpfl_20</t>
  </si>
  <si>
    <t>Cmpupfl_20</t>
  </si>
  <si>
    <t>Referpfl_20</t>
  </si>
  <si>
    <t>Opcpfl_21</t>
  </si>
  <si>
    <t>Filpfl_21</t>
  </si>
  <si>
    <t>Marpfl_21</t>
  </si>
  <si>
    <t>Fornpfl_21</t>
  </si>
  <si>
    <t>Locpfl_21</t>
  </si>
  <si>
    <t>Imppfl_21</t>
  </si>
  <si>
    <t>Ufpfl_21</t>
  </si>
  <si>
    <t>Ntpfl_21</t>
  </si>
  <si>
    <t>Sazpfl_21</t>
  </si>
  <si>
    <t>Sbgpfl_21</t>
  </si>
  <si>
    <t>Sitpfl_21</t>
  </si>
  <si>
    <t>Susppfl_21</t>
  </si>
  <si>
    <t>Msuppfl_21</t>
  </si>
  <si>
    <t>Claspfl_21</t>
  </si>
  <si>
    <t>Cestpfl_21</t>
  </si>
  <si>
    <t>Cmpupfl_21</t>
  </si>
  <si>
    <t>Referpfl_21</t>
  </si>
  <si>
    <t>Opcpfl_22</t>
  </si>
  <si>
    <t>Filpfl_22</t>
  </si>
  <si>
    <t>Marpfl_22</t>
  </si>
  <si>
    <t>Fornpfl_22</t>
  </si>
  <si>
    <t>Locpfl_22</t>
  </si>
  <si>
    <t>Imppfl_22</t>
  </si>
  <si>
    <t>Ufpfl_22</t>
  </si>
  <si>
    <t>Ntpfl_22</t>
  </si>
  <si>
    <t>Sazpfl_22</t>
  </si>
  <si>
    <t>Sbgpfl_22</t>
  </si>
  <si>
    <t>Sitpfl_22</t>
  </si>
  <si>
    <t>Susppfl_22</t>
  </si>
  <si>
    <t>Msuppfl_22</t>
  </si>
  <si>
    <t>Claspfl_22</t>
  </si>
  <si>
    <t>Cestpfl_22</t>
  </si>
  <si>
    <t>Cmpupfl_22</t>
  </si>
  <si>
    <t>Referpfl_22</t>
  </si>
  <si>
    <t>produto_nbr</t>
  </si>
  <si>
    <t>p</t>
  </si>
  <si>
    <t>Comp</t>
  </si>
  <si>
    <t>Básico</t>
  </si>
  <si>
    <t>FILIAL 10</t>
  </si>
  <si>
    <t>FILIAL 11</t>
  </si>
  <si>
    <t>FILIAL 12</t>
  </si>
  <si>
    <t>FILIAL 13</t>
  </si>
  <si>
    <t>FILIAL 14</t>
  </si>
  <si>
    <t>FILIAL 15</t>
  </si>
  <si>
    <t>FILIAL 16</t>
  </si>
  <si>
    <t>FILIAL 17</t>
  </si>
  <si>
    <t>FILIAL 18</t>
  </si>
  <si>
    <t>FILIAL 19</t>
  </si>
  <si>
    <t>FILIAL 20</t>
  </si>
  <si>
    <t>FILIAL 21</t>
  </si>
  <si>
    <t>FILIAL 22</t>
  </si>
  <si>
    <t>Filial 22</t>
  </si>
  <si>
    <t>Filial 1</t>
  </si>
  <si>
    <t>Filial 2</t>
  </si>
  <si>
    <t>Filial 3</t>
  </si>
  <si>
    <t>Filial 4</t>
  </si>
  <si>
    <t>Filial 5</t>
  </si>
  <si>
    <t>Filial 6</t>
  </si>
  <si>
    <t>Filial 7</t>
  </si>
  <si>
    <t>Filial 8</t>
  </si>
  <si>
    <t>Filial 9</t>
  </si>
  <si>
    <t>Filial 10</t>
  </si>
  <si>
    <t>Filial 11</t>
  </si>
  <si>
    <t>Filial 12</t>
  </si>
  <si>
    <t>Filial 13</t>
  </si>
  <si>
    <t>Filial 14</t>
  </si>
  <si>
    <t>Filial 15</t>
  </si>
  <si>
    <t>Filial 16</t>
  </si>
  <si>
    <t>Filial 17</t>
  </si>
  <si>
    <t>Filial 18</t>
  </si>
  <si>
    <t>Filial 19</t>
  </si>
  <si>
    <t>Filial 20</t>
  </si>
  <si>
    <t>Filial 21</t>
  </si>
  <si>
    <t>Validação do Template</t>
  </si>
  <si>
    <t>Empresa de login</t>
  </si>
  <si>
    <t>Matricula de login</t>
  </si>
  <si>
    <t>Marca</t>
  </si>
  <si>
    <t>Seção</t>
  </si>
  <si>
    <t>SubLinha</t>
  </si>
  <si>
    <t>Item Similar</t>
  </si>
  <si>
    <t>Emb.Compra</t>
  </si>
  <si>
    <t>Quantd.</t>
  </si>
  <si>
    <t>Emb.Venda</t>
  </si>
  <si>
    <t>Largura</t>
  </si>
  <si>
    <t>Altura</t>
  </si>
  <si>
    <t>PESO(UC)</t>
  </si>
  <si>
    <t>Peso Liq.(UC)</t>
  </si>
  <si>
    <t>Peso Liq.(UV)</t>
  </si>
  <si>
    <t>Peso Médio</t>
  </si>
  <si>
    <t>Tipo Peso</t>
  </si>
  <si>
    <t>EAN Produto: Tipo</t>
  </si>
  <si>
    <t>EAN Produto: Cód. EAN</t>
  </si>
  <si>
    <t>EAN Produto: Dig.</t>
  </si>
  <si>
    <t>Múltiplo Pack</t>
  </si>
  <si>
    <t>UPC Real</t>
  </si>
  <si>
    <t>Dig.</t>
  </si>
  <si>
    <t>EAN Embalagem: Cód. EAN Embalag.</t>
  </si>
  <si>
    <t>Múltiplo EAN</t>
  </si>
  <si>
    <t>Tipo Produto</t>
  </si>
  <si>
    <t>Reab. Aut.(RA)</t>
  </si>
  <si>
    <t>Origem Mercadoria</t>
  </si>
  <si>
    <t>Prod. Linha Branca</t>
  </si>
  <si>
    <t>Kit Promocional</t>
  </si>
  <si>
    <t>Ref.Básica</t>
  </si>
  <si>
    <t>Categoria</t>
  </si>
  <si>
    <t>Prod. Comissionado</t>
  </si>
  <si>
    <t>Restrição Venda</t>
  </si>
  <si>
    <t>Identificador</t>
  </si>
  <si>
    <t>Tipo Ident.</t>
  </si>
  <si>
    <t>Prod. EDI</t>
  </si>
  <si>
    <t>Controle Validade</t>
  </si>
  <si>
    <t>Valid. Prod</t>
  </si>
  <si>
    <t>Medicamento Tarja Preta</t>
  </si>
  <si>
    <t>Tipo Med.</t>
  </si>
  <si>
    <t>Classif. Fiscal</t>
  </si>
  <si>
    <t>Classif. IPI</t>
  </si>
  <si>
    <t>Código área CD</t>
  </si>
  <si>
    <t>Vigorar</t>
  </si>
  <si>
    <t>Dt. Vigorar</t>
  </si>
  <si>
    <t>Preço</t>
  </si>
  <si>
    <t>Desconto</t>
  </si>
  <si>
    <t>Bonificação</t>
  </si>
  <si>
    <t>Custo Promoção</t>
  </si>
  <si>
    <t>Transportadora</t>
  </si>
  <si>
    <t>Desp. Embalag.(*): Tipo</t>
  </si>
  <si>
    <t>Desp. Embalag.(*):</t>
  </si>
  <si>
    <t>IPI: Tipo</t>
  </si>
  <si>
    <t>IPI:</t>
  </si>
  <si>
    <t>Frete Conhecim.(*): Tipo</t>
  </si>
  <si>
    <t>Frete Conhecim.(*):</t>
  </si>
  <si>
    <t>Desp. Eventuais(*): Tipo</t>
  </si>
  <si>
    <t>Desp. Eventuais(*):</t>
  </si>
  <si>
    <t>IPI Embalag.: Tipo</t>
  </si>
  <si>
    <t>IPI Embalag.:</t>
  </si>
  <si>
    <t>Frete Nota Fisc: Tipo</t>
  </si>
  <si>
    <t>Frete Nota Fisc:</t>
  </si>
  <si>
    <t>Ceantel</t>
  </si>
  <si>
    <t>Eandgtel</t>
  </si>
  <si>
    <t>EAN Televendas: Cód. EAN</t>
  </si>
  <si>
    <t>EAN Televendas: Dig.</t>
  </si>
  <si>
    <t>Código do EAN TELEVENDAS</t>
  </si>
  <si>
    <t>Dígito do EAN TELEVENDAS</t>
  </si>
  <si>
    <t>Regra de Preenchimento</t>
  </si>
  <si>
    <t>Se o Item_nbr for encontrado na Cross: A
Se o item_nbr não for encontrado na cross: I</t>
  </si>
  <si>
    <t>Carga SAMS: Fixar P</t>
  </si>
  <si>
    <t>Se o item_Nbr está na cross, buscar o código do produto SAD e preencher o campo</t>
  </si>
  <si>
    <t>Carga SAMS: Fixar 1</t>
  </si>
  <si>
    <t>Buscar da tabela de usuário no campo Login Sad</t>
  </si>
  <si>
    <t>Descrição</t>
  </si>
  <si>
    <t>Descrição da sinalização</t>
  </si>
  <si>
    <t>Comprimento</t>
  </si>
  <si>
    <t>Código de Barras</t>
  </si>
  <si>
    <t>EAN Embalagem: Tipo EAN</t>
  </si>
  <si>
    <t>Quantidade de itens dentro da embalagem de venda</t>
  </si>
  <si>
    <t>Dados do PACK Produto</t>
  </si>
  <si>
    <t>Características do Produto</t>
  </si>
  <si>
    <t>Televendas</t>
  </si>
  <si>
    <t>Precificação Comparativa</t>
  </si>
  <si>
    <t>Tabela de Preço da Regional do Usuário</t>
  </si>
  <si>
    <t>Ação - FL 01</t>
  </si>
  <si>
    <t>Filial - FL 01</t>
  </si>
  <si>
    <t>Margem - FL 01</t>
  </si>
  <si>
    <t>Fornec. - FL 01</t>
  </si>
  <si>
    <t>Loc.Entg. - FL 01</t>
  </si>
  <si>
    <t>Impt. - FL 01</t>
  </si>
  <si>
    <t>UF Fabr. - FL 01</t>
  </si>
  <si>
    <t>Natz. - FL 01</t>
  </si>
  <si>
    <t>Cod.Saz. - FL 01</t>
  </si>
  <si>
    <t>Sub Grupo - FL 01</t>
  </si>
  <si>
    <t>Sit. - FL 01</t>
  </si>
  <si>
    <t>Susp. - FL 01</t>
  </si>
  <si>
    <t>Mot.Susp. - FL 01</t>
  </si>
  <si>
    <t>Cesta - FL 01</t>
  </si>
  <si>
    <t>Referência - FL 01</t>
  </si>
  <si>
    <t>Ação - FL 02</t>
  </si>
  <si>
    <t>Filial - FL 02</t>
  </si>
  <si>
    <t>Margem - FL 02</t>
  </si>
  <si>
    <t>Fornec. - FL 02</t>
  </si>
  <si>
    <t>Loc.Entg. - FL 02</t>
  </si>
  <si>
    <t>Impt. - FL 02</t>
  </si>
  <si>
    <t>UF Fabr. - FL 02</t>
  </si>
  <si>
    <t>Natz. - FL 02</t>
  </si>
  <si>
    <t>Cod.Saz. - FL 02</t>
  </si>
  <si>
    <t>Sub Grupo - FL 02</t>
  </si>
  <si>
    <t>Sit. - FL 02</t>
  </si>
  <si>
    <t>Susp. - FL 02</t>
  </si>
  <si>
    <t>Mot.Susp. - FL 02</t>
  </si>
  <si>
    <t>Cesta - FL 02</t>
  </si>
  <si>
    <t>Referência - FL 02</t>
  </si>
  <si>
    <t>Ação - FL 03</t>
  </si>
  <si>
    <t>Filial - FL 03</t>
  </si>
  <si>
    <t>Margem - FL 03</t>
  </si>
  <si>
    <t>Fornec. - FL 03</t>
  </si>
  <si>
    <t>Loc.Entg. - FL 03</t>
  </si>
  <si>
    <t>Impt. - FL 03</t>
  </si>
  <si>
    <t>UF Fabr. - FL 03</t>
  </si>
  <si>
    <t>Natz. - FL 03</t>
  </si>
  <si>
    <t>Cod.Saz. - FL 03</t>
  </si>
  <si>
    <t>Sub Grupo - FL 03</t>
  </si>
  <si>
    <t>Sit. - FL 03</t>
  </si>
  <si>
    <t>Susp. - FL 03</t>
  </si>
  <si>
    <t>Mot.Susp. - FL 03</t>
  </si>
  <si>
    <t>Cesta - FL 03</t>
  </si>
  <si>
    <t>Referência - FL 03</t>
  </si>
  <si>
    <t>Ação - FL 04</t>
  </si>
  <si>
    <t>Filial - FL 04</t>
  </si>
  <si>
    <t>Margem - FL 04</t>
  </si>
  <si>
    <t>Fornec. - FL 04</t>
  </si>
  <si>
    <t>Loc.Entg. - FL 04</t>
  </si>
  <si>
    <t>Impt. - FL 04</t>
  </si>
  <si>
    <t>UF Fabr. - FL 04</t>
  </si>
  <si>
    <t>Natz. - FL 04</t>
  </si>
  <si>
    <t>Cod.Saz. - FL 04</t>
  </si>
  <si>
    <t>Sub Grupo - FL 04</t>
  </si>
  <si>
    <t>Sit. - FL 04</t>
  </si>
  <si>
    <t>Susp. - FL 04</t>
  </si>
  <si>
    <t>Mot.Susp. - FL 04</t>
  </si>
  <si>
    <t>Cesta - FL 04</t>
  </si>
  <si>
    <t>Referência - FL 04</t>
  </si>
  <si>
    <t>Ação - FL 05</t>
  </si>
  <si>
    <t>Filial - FL 05</t>
  </si>
  <si>
    <t>Margem - FL 05</t>
  </si>
  <si>
    <t>Fornec. - FL 05</t>
  </si>
  <si>
    <t>Loc.Entg. - FL 05</t>
  </si>
  <si>
    <t>Impt. - FL 05</t>
  </si>
  <si>
    <t>UF Fabr. - FL 05</t>
  </si>
  <si>
    <t>Natz. - FL 05</t>
  </si>
  <si>
    <t>Cod.Saz. - FL 05</t>
  </si>
  <si>
    <t>Sub Grupo - FL 05</t>
  </si>
  <si>
    <t>Sit. - FL 05</t>
  </si>
  <si>
    <t>Susp. - FL 05</t>
  </si>
  <si>
    <t>Mot.Susp. - FL 05</t>
  </si>
  <si>
    <t>Cesta - FL 05</t>
  </si>
  <si>
    <t>Referência - FL 05</t>
  </si>
  <si>
    <t>Ação - FL 06</t>
  </si>
  <si>
    <t>Filial - FL 06</t>
  </si>
  <si>
    <t>Margem - FL 06</t>
  </si>
  <si>
    <t>Fornec. - FL 06</t>
  </si>
  <si>
    <t>Loc.Entg. - FL 06</t>
  </si>
  <si>
    <t>Impt. - FL 06</t>
  </si>
  <si>
    <t>UF Fabr. - FL 06</t>
  </si>
  <si>
    <t>Natz. - FL 06</t>
  </si>
  <si>
    <t>Cod.Saz. - FL 06</t>
  </si>
  <si>
    <t>Sub Grupo - FL 06</t>
  </si>
  <si>
    <t>Sit. - FL 06</t>
  </si>
  <si>
    <t>Susp. - FL 06</t>
  </si>
  <si>
    <t>Mot.Susp. - FL 06</t>
  </si>
  <si>
    <t>Cesta - FL 06</t>
  </si>
  <si>
    <t>Referência - FL 06</t>
  </si>
  <si>
    <t>Ação - FL 07</t>
  </si>
  <si>
    <t>Filial - FL 07</t>
  </si>
  <si>
    <t>Margem - FL 07</t>
  </si>
  <si>
    <t>Fornec. - FL 07</t>
  </si>
  <si>
    <t>Loc.Entg. - FL 07</t>
  </si>
  <si>
    <t>Impt. - FL 07</t>
  </si>
  <si>
    <t>UF Fabr. - FL 07</t>
  </si>
  <si>
    <t>Natz. - FL 07</t>
  </si>
  <si>
    <t>Cod.Saz. - FL 07</t>
  </si>
  <si>
    <t>Sub Grupo - FL 07</t>
  </si>
  <si>
    <t>Sit. - FL 07</t>
  </si>
  <si>
    <t>Susp. - FL 07</t>
  </si>
  <si>
    <t>Mot.Susp. - FL 07</t>
  </si>
  <si>
    <t>Cesta - FL 07</t>
  </si>
  <si>
    <t>Referência - FL 07</t>
  </si>
  <si>
    <t>Ação - FL 08</t>
  </si>
  <si>
    <t>Filial - FL 08</t>
  </si>
  <si>
    <t>Margem - FL 08</t>
  </si>
  <si>
    <t>Fornec. - FL 08</t>
  </si>
  <si>
    <t>Loc.Entg. - FL 08</t>
  </si>
  <si>
    <t>Impt. - FL 08</t>
  </si>
  <si>
    <t>UF Fabr. - FL 08</t>
  </si>
  <si>
    <t>Natz. - FL 08</t>
  </si>
  <si>
    <t>Cod.Saz. - FL 08</t>
  </si>
  <si>
    <t>Sub Grupo - FL 08</t>
  </si>
  <si>
    <t>Sit. - FL 08</t>
  </si>
  <si>
    <t>Susp. - FL 08</t>
  </si>
  <si>
    <t>Mot.Susp. - FL 08</t>
  </si>
  <si>
    <t>Cesta - FL 08</t>
  </si>
  <si>
    <t>Referência - FL 08</t>
  </si>
  <si>
    <t>Ação - FL 09</t>
  </si>
  <si>
    <t>Filial - FL 09</t>
  </si>
  <si>
    <t>Margem - FL 09</t>
  </si>
  <si>
    <t>Fornec. - FL 09</t>
  </si>
  <si>
    <t>Loc.Entg. - FL 09</t>
  </si>
  <si>
    <t>Impt. - FL 09</t>
  </si>
  <si>
    <t>UF Fabr. - FL 09</t>
  </si>
  <si>
    <t>Natz. - FL 09</t>
  </si>
  <si>
    <t>Cod.Saz. - FL 09</t>
  </si>
  <si>
    <t>Sub Grupo - FL 09</t>
  </si>
  <si>
    <t>Sit. - FL 09</t>
  </si>
  <si>
    <t>Susp. - FL 09</t>
  </si>
  <si>
    <t>Mot.Susp. - FL 09</t>
  </si>
  <si>
    <t>Cesta - FL 09</t>
  </si>
  <si>
    <t>Referência - FL 09</t>
  </si>
  <si>
    <t>Ação - FL 10</t>
  </si>
  <si>
    <t>Filial - FL 10</t>
  </si>
  <si>
    <t>Margem - FL 10</t>
  </si>
  <si>
    <t>Fornec. - FL 10</t>
  </si>
  <si>
    <t>Loc.Entg. - FL 10</t>
  </si>
  <si>
    <t>Impt. - FL 10</t>
  </si>
  <si>
    <t>UF Fabr. - FL 10</t>
  </si>
  <si>
    <t>Natz. - FL 10</t>
  </si>
  <si>
    <t>Cod.Saz. - FL 10</t>
  </si>
  <si>
    <t>Sub Grupo - FL 10</t>
  </si>
  <si>
    <t>Sit. - FL 10</t>
  </si>
  <si>
    <t>Susp. - FL 10</t>
  </si>
  <si>
    <t>Mot.Susp. - FL 10</t>
  </si>
  <si>
    <t>Cesta - FL 10</t>
  </si>
  <si>
    <t>Referência - FL 10</t>
  </si>
  <si>
    <t>Ação - FL 11</t>
  </si>
  <si>
    <t>Filial - FL 11</t>
  </si>
  <si>
    <t>Margem - FL 11</t>
  </si>
  <si>
    <t>Fornec. - FL 11</t>
  </si>
  <si>
    <t>Loc.Entg. - FL 11</t>
  </si>
  <si>
    <t>Impt. - FL 11</t>
  </si>
  <si>
    <t>UF Fabr. - FL 11</t>
  </si>
  <si>
    <t>Natz. - FL 11</t>
  </si>
  <si>
    <t>Cod.Saz. - FL 11</t>
  </si>
  <si>
    <t>Sub Grupo - FL 11</t>
  </si>
  <si>
    <t>Sit. - FL 11</t>
  </si>
  <si>
    <t>Susp. - FL 11</t>
  </si>
  <si>
    <t>Mot.Susp. - FL 11</t>
  </si>
  <si>
    <t>Cesta - FL 11</t>
  </si>
  <si>
    <t>Referência - FL 11</t>
  </si>
  <si>
    <t>Ação - FL 12</t>
  </si>
  <si>
    <t>Filial - FL 12</t>
  </si>
  <si>
    <t>Margem - FL 12</t>
  </si>
  <si>
    <t>Fornec. - FL 12</t>
  </si>
  <si>
    <t>Loc.Entg. - FL 12</t>
  </si>
  <si>
    <t>Impt. - FL 12</t>
  </si>
  <si>
    <t>UF Fabr. - FL 12</t>
  </si>
  <si>
    <t>Natz. - FL 12</t>
  </si>
  <si>
    <t>Cod.Saz. - FL 12</t>
  </si>
  <si>
    <t>Sub Grupo - FL 12</t>
  </si>
  <si>
    <t>Sit. - FL 12</t>
  </si>
  <si>
    <t>Susp. - FL 12</t>
  </si>
  <si>
    <t>Mot.Susp. - FL 12</t>
  </si>
  <si>
    <t>Cesta - FL 12</t>
  </si>
  <si>
    <t>Referência - FL 12</t>
  </si>
  <si>
    <t>Ação - FL 13</t>
  </si>
  <si>
    <t>Filial - FL 13</t>
  </si>
  <si>
    <t>Margem - FL 13</t>
  </si>
  <si>
    <t>Fornec. - FL 13</t>
  </si>
  <si>
    <t>Loc.Entg. - FL 13</t>
  </si>
  <si>
    <t>Impt. - FL 13</t>
  </si>
  <si>
    <t>UF Fabr. - FL 13</t>
  </si>
  <si>
    <t>Natz. - FL 13</t>
  </si>
  <si>
    <t>Cod.Saz. - FL 13</t>
  </si>
  <si>
    <t>Sub Grupo - FL 13</t>
  </si>
  <si>
    <t>Sit. - FL 13</t>
  </si>
  <si>
    <t>Susp. - FL 13</t>
  </si>
  <si>
    <t>Mot.Susp. - FL 13</t>
  </si>
  <si>
    <t>Cesta - FL 13</t>
  </si>
  <si>
    <t>Referência - FL 13</t>
  </si>
  <si>
    <t>Ação - FL 14</t>
  </si>
  <si>
    <t>Filial - FL 14</t>
  </si>
  <si>
    <t>Margem - FL 14</t>
  </si>
  <si>
    <t>Fornec. - FL 14</t>
  </si>
  <si>
    <t>Loc.Entg. - FL 14</t>
  </si>
  <si>
    <t>Impt. - FL 14</t>
  </si>
  <si>
    <t>UF Fabr. - FL 14</t>
  </si>
  <si>
    <t>Natz. - FL 14</t>
  </si>
  <si>
    <t>Cod.Saz. - FL 14</t>
  </si>
  <si>
    <t>Sub Grupo - FL 14</t>
  </si>
  <si>
    <t>Sit. - FL 14</t>
  </si>
  <si>
    <t>Susp. - FL 14</t>
  </si>
  <si>
    <t>Mot.Susp. - FL 14</t>
  </si>
  <si>
    <t>Cesta - FL 14</t>
  </si>
  <si>
    <t>Referência - FL 14</t>
  </si>
  <si>
    <t>Ação - FL 15</t>
  </si>
  <si>
    <t>Filial - FL 15</t>
  </si>
  <si>
    <t>Margem - FL 15</t>
  </si>
  <si>
    <t>Fornec. - FL 15</t>
  </si>
  <si>
    <t>Loc.Entg. - FL 15</t>
  </si>
  <si>
    <t>Impt. - FL 15</t>
  </si>
  <si>
    <t>UF Fabr. - FL 15</t>
  </si>
  <si>
    <t>Natz. - FL 15</t>
  </si>
  <si>
    <t>Cod.Saz. - FL 15</t>
  </si>
  <si>
    <t>Sub Grupo - FL 15</t>
  </si>
  <si>
    <t>Sit. - FL 15</t>
  </si>
  <si>
    <t>Susp. - FL 15</t>
  </si>
  <si>
    <t>Mot.Susp. - FL 15</t>
  </si>
  <si>
    <t>Cesta - FL 15</t>
  </si>
  <si>
    <t>Referência - FL 15</t>
  </si>
  <si>
    <t>Ação - FL 16</t>
  </si>
  <si>
    <t>Filial - FL 16</t>
  </si>
  <si>
    <t>Margem - FL 16</t>
  </si>
  <si>
    <t>Fornec. - FL 16</t>
  </si>
  <si>
    <t>Loc.Entg. - FL 16</t>
  </si>
  <si>
    <t>Impt. - FL 16</t>
  </si>
  <si>
    <t>UF Fabr. - FL 16</t>
  </si>
  <si>
    <t>Natz. - FL 16</t>
  </si>
  <si>
    <t>Cod.Saz. - FL 16</t>
  </si>
  <si>
    <t>Sub Grupo - FL 16</t>
  </si>
  <si>
    <t>Sit. - FL 16</t>
  </si>
  <si>
    <t>Susp. - FL 16</t>
  </si>
  <si>
    <t>Mot.Susp. - FL 16</t>
  </si>
  <si>
    <t>Cesta - FL 16</t>
  </si>
  <si>
    <t>Referência - FL 16</t>
  </si>
  <si>
    <t>Ação - FL 17</t>
  </si>
  <si>
    <t>Filial - FL 17</t>
  </si>
  <si>
    <t>Margem - FL 17</t>
  </si>
  <si>
    <t>Fornec. - FL 17</t>
  </si>
  <si>
    <t>Loc.Entg. - FL 17</t>
  </si>
  <si>
    <t>Impt. - FL 17</t>
  </si>
  <si>
    <t>UF Fabr. - FL 17</t>
  </si>
  <si>
    <t>Natz. - FL 17</t>
  </si>
  <si>
    <t>Cod.Saz. - FL 17</t>
  </si>
  <si>
    <t>Sub Grupo - FL 17</t>
  </si>
  <si>
    <t>Sit. - FL 17</t>
  </si>
  <si>
    <t>Susp. - FL 17</t>
  </si>
  <si>
    <t>Mot.Susp. - FL 17</t>
  </si>
  <si>
    <t>Cesta - FL 17</t>
  </si>
  <si>
    <t>Referência - FL 17</t>
  </si>
  <si>
    <t>Ação - FL 18</t>
  </si>
  <si>
    <t>Filial - FL 18</t>
  </si>
  <si>
    <t>Margem - FL 18</t>
  </si>
  <si>
    <t>Fornec. - FL 18</t>
  </si>
  <si>
    <t>Loc.Entg. - FL 18</t>
  </si>
  <si>
    <t>Impt. - FL 18</t>
  </si>
  <si>
    <t>UF Fabr. - FL 18</t>
  </si>
  <si>
    <t>Natz. - FL 18</t>
  </si>
  <si>
    <t>Cod.Saz. - FL 18</t>
  </si>
  <si>
    <t>Sub Grupo - FL 18</t>
  </si>
  <si>
    <t>Sit. - FL 18</t>
  </si>
  <si>
    <t>Susp. - FL 18</t>
  </si>
  <si>
    <t>Mot.Susp. - FL 18</t>
  </si>
  <si>
    <t>Cesta - FL 18</t>
  </si>
  <si>
    <t>Referência - FL 18</t>
  </si>
  <si>
    <t>Ação - FL 19</t>
  </si>
  <si>
    <t>Filial - FL 19</t>
  </si>
  <si>
    <t>Margem - FL 19</t>
  </si>
  <si>
    <t>Fornec. - FL 19</t>
  </si>
  <si>
    <t>Loc.Entg. - FL 19</t>
  </si>
  <si>
    <t>Impt. - FL 19</t>
  </si>
  <si>
    <t>UF Fabr. - FL 19</t>
  </si>
  <si>
    <t>Natz. - FL 19</t>
  </si>
  <si>
    <t>Cod.Saz. - FL 19</t>
  </si>
  <si>
    <t>Sub Grupo - FL 19</t>
  </si>
  <si>
    <t>Sit. - FL 19</t>
  </si>
  <si>
    <t>Susp. - FL 19</t>
  </si>
  <si>
    <t>Mot.Susp. - FL 19</t>
  </si>
  <si>
    <t>Cesta - FL 19</t>
  </si>
  <si>
    <t>Referência - FL 19</t>
  </si>
  <si>
    <t>Ação - FL 20</t>
  </si>
  <si>
    <t>Filial - FL 20</t>
  </si>
  <si>
    <t>Margem - FL 20</t>
  </si>
  <si>
    <t>Fornec. - FL 20</t>
  </si>
  <si>
    <t>Loc.Entg. - FL 20</t>
  </si>
  <si>
    <t>Impt. - FL 20</t>
  </si>
  <si>
    <t>UF Fabr. - FL 20</t>
  </si>
  <si>
    <t>Natz. - FL 20</t>
  </si>
  <si>
    <t>Cod.Saz. - FL 20</t>
  </si>
  <si>
    <t>Sub Grupo - FL 20</t>
  </si>
  <si>
    <t>Sit. - FL 20</t>
  </si>
  <si>
    <t>Susp. - FL 20</t>
  </si>
  <si>
    <t>Mot.Susp. - FL 20</t>
  </si>
  <si>
    <t>Cesta - FL 20</t>
  </si>
  <si>
    <t>Referência - FL 20</t>
  </si>
  <si>
    <t>Ação - FL 21</t>
  </si>
  <si>
    <t>Filial - FL 21</t>
  </si>
  <si>
    <t>Margem - FL 21</t>
  </si>
  <si>
    <t>Fornec. - FL 21</t>
  </si>
  <si>
    <t>Loc.Entg. - FL 21</t>
  </si>
  <si>
    <t>Impt. - FL 21</t>
  </si>
  <si>
    <t>UF Fabr. - FL 21</t>
  </si>
  <si>
    <t>Natz. - FL 21</t>
  </si>
  <si>
    <t>Cod.Saz. - FL 21</t>
  </si>
  <si>
    <t>Sub Grupo - FL 21</t>
  </si>
  <si>
    <t>Sit. - FL 21</t>
  </si>
  <si>
    <t>Susp. - FL 21</t>
  </si>
  <si>
    <t>Mot.Susp. - FL 21</t>
  </si>
  <si>
    <t>Cesta - FL 21</t>
  </si>
  <si>
    <t>Referência - FL 21</t>
  </si>
  <si>
    <t>Ação - FL 22</t>
  </si>
  <si>
    <t>Filial - FL 22</t>
  </si>
  <si>
    <t>Margem - FL 22</t>
  </si>
  <si>
    <t>Fornec. - FL 22</t>
  </si>
  <si>
    <t>Loc.Entg. - FL 22</t>
  </si>
  <si>
    <t>Impt. - FL 22</t>
  </si>
  <si>
    <t>UF Fabr. - FL 22</t>
  </si>
  <si>
    <t>Natz. - FL 22</t>
  </si>
  <si>
    <t>Cod.Saz. - FL 22</t>
  </si>
  <si>
    <t>Sub Grupo - FL 22</t>
  </si>
  <si>
    <t>Sit. - FL 22</t>
  </si>
  <si>
    <t>Susp. - FL 22</t>
  </si>
  <si>
    <t>Mot.Susp. - FL 22</t>
  </si>
  <si>
    <t>Cesta - FL 22</t>
  </si>
  <si>
    <t>Referência - FL 22</t>
  </si>
  <si>
    <t>Classe Distr. - FL 01</t>
  </si>
  <si>
    <t>Classe Distr. - FL 02</t>
  </si>
  <si>
    <t>Classe Distr. - FL 03</t>
  </si>
  <si>
    <t>Classe Distr. - FL 04</t>
  </si>
  <si>
    <t>Classe Distr. - FL 05</t>
  </si>
  <si>
    <t>Classe Distr. - FL 06</t>
  </si>
  <si>
    <t>Classe Distr. - FL 07</t>
  </si>
  <si>
    <t>Classe Distr. - FL 08</t>
  </si>
  <si>
    <t>Classe Distr. - FL 09</t>
  </si>
  <si>
    <t>Classe Distr. - FL 10</t>
  </si>
  <si>
    <t>Classe Distr. - FL 11</t>
  </si>
  <si>
    <t>Classe Distr. - FL 12</t>
  </si>
  <si>
    <t>Classe Distr. - FL 13</t>
  </si>
  <si>
    <t>Classe Distr. - FL 14</t>
  </si>
  <si>
    <t>Classe Distr. - FL 15</t>
  </si>
  <si>
    <t>Classe Distr. - FL 16</t>
  </si>
  <si>
    <t>Classe Distr. - FL 17</t>
  </si>
  <si>
    <t>Classe Distr. - FL 18</t>
  </si>
  <si>
    <t>Classe Distr. - FL 19</t>
  </si>
  <si>
    <t>Classe Distr. - FL 20</t>
  </si>
  <si>
    <t>Classe Distr. - FL 21</t>
  </si>
  <si>
    <t>Classe Distr. - FL 22</t>
  </si>
  <si>
    <t>Crítica SAD</t>
  </si>
  <si>
    <t>CriticaSAD</t>
  </si>
  <si>
    <t>Exbir na planilha?</t>
  </si>
  <si>
    <t>Texto de Ajuda</t>
  </si>
  <si>
    <t>Descrição de sinalização do item.</t>
  </si>
  <si>
    <t>Código da marca do item.</t>
  </si>
  <si>
    <t>Comprimento da embalagem.</t>
  </si>
  <si>
    <t>Flag peso médio: S quando Peso Médio ou Vazio</t>
  </si>
  <si>
    <t>Flag tipo peso: F - Fixo, V - Variável ou Vazio quando item de peso médio</t>
  </si>
  <si>
    <t>Flag de Multiplo Pack: S quando multiplo pack de compra/venda ou Vazio</t>
  </si>
  <si>
    <t xml:space="preserve">Código do UPC Real. Obrigatório quando Multiplo Pack </t>
  </si>
  <si>
    <t xml:space="preserve">Dígito do UPC Real. Obrigatório quando Multiplo Pack </t>
  </si>
  <si>
    <t xml:space="preserve">Tipo do Código do EAN da embalagem: (1)-EAN FORNECEDOR, (2)-EAN DUN14, (3)-EAN INTERNO </t>
  </si>
  <si>
    <t>Flag de multiplo EAN: S ou Vazio</t>
  </si>
  <si>
    <t>Tipo do Item. (M)-MERCADORIA, (S)-SERVIÇO, (B)-BEM</t>
  </si>
  <si>
    <t>Flag de Reabastecimento autómatico: S ou N</t>
  </si>
  <si>
    <t>Código de Origem da mercadoria.</t>
  </si>
  <si>
    <t>Linha Branca. S ou Vazio</t>
  </si>
  <si>
    <t>Usa fluxo de EDI.(S)-EDI, (N)-Não usa EDI, (G)-Genérico</t>
  </si>
  <si>
    <t>Flag de Produto permite Televenda.S ou Vazio</t>
  </si>
  <si>
    <t>Código de área do CD.(1)-AMBIENTE, (2)-AMBIENTE CONTROLADO, (3)-CONGELADO, (4)-REFRIGERADO</t>
  </si>
  <si>
    <t>Tipo de Frete.</t>
  </si>
  <si>
    <t>Valore de Frete.</t>
  </si>
  <si>
    <t>Código da Filial WM.</t>
  </si>
  <si>
    <t>Código do Fornecedor SAD do Item.</t>
  </si>
  <si>
    <t>Flag de Item Importado.(N)-NACIONAL,(E)-IMPORTADO</t>
  </si>
  <si>
    <t>UF do Fornecedor SAD</t>
  </si>
  <si>
    <t>Atividade econômica do Fornecedor SAD</t>
  </si>
  <si>
    <t>Referência do fornecedor (VSK)</t>
  </si>
  <si>
    <t/>
  </si>
  <si>
    <t>Compra Única - FL 01</t>
  </si>
  <si>
    <t>Compra Única - FL 02</t>
  </si>
  <si>
    <t>Compra Única - FL 03</t>
  </si>
  <si>
    <t>Compra Única - FL 04</t>
  </si>
  <si>
    <t>Compra Única - FL 05</t>
  </si>
  <si>
    <t>Compra Única - FL 06</t>
  </si>
  <si>
    <t>Compra Única - FL 07</t>
  </si>
  <si>
    <t>Compra Única - FL 08</t>
  </si>
  <si>
    <t>Compra Única - FL 09</t>
  </si>
  <si>
    <t>Compra Única - FL 10</t>
  </si>
  <si>
    <t>Compra Única - FL 11</t>
  </si>
  <si>
    <t>Compra Única - FL 12</t>
  </si>
  <si>
    <t>Compra Única - FL 13</t>
  </si>
  <si>
    <t>Compra Única - FL 14</t>
  </si>
  <si>
    <t>Compra Única - FL 15</t>
  </si>
  <si>
    <t>Compra Única - FL 16</t>
  </si>
  <si>
    <t>Compra Única - FL 17</t>
  </si>
  <si>
    <t>Compra Única - FL 18</t>
  </si>
  <si>
    <t>Compra Única - FL 19</t>
  </si>
  <si>
    <t>Compra Única - FL 20</t>
  </si>
  <si>
    <t>Compra Única - FL 21</t>
  </si>
  <si>
    <t>Compra Única - FL 22</t>
  </si>
  <si>
    <t>Flag de Compra Única.</t>
  </si>
  <si>
    <t>Cabeçalho</t>
  </si>
  <si>
    <t>S</t>
  </si>
  <si>
    <t>Flag de Compra Unitária.</t>
  </si>
  <si>
    <t>N/A</t>
  </si>
  <si>
    <t>Indicação de erro de preenchimento do campo</t>
  </si>
  <si>
    <t>Retorno de crítica da CADPR</t>
  </si>
  <si>
    <t>Não preencher</t>
  </si>
  <si>
    <t>O código do produto é gerado pelo próprio SAD na criação.</t>
  </si>
  <si>
    <t>Informe  o código do usuário SAD</t>
  </si>
  <si>
    <t>Informe a descrição do produto com 35 posições no máximo. Não deve conter a palavra “TOTAL” e/ou a letra “Ç” dentro do seu conteúdo.</t>
  </si>
  <si>
    <t>Informe a descrição do da sinalização do produto. A descrição da sinalização será impressa na etiqueta de gôndola da loja e é uma descrição complementar à descrição principal do produto. Por isso, não devem ser iguais e caso não seja necessário complementar a descrição, deixar em branco.</t>
  </si>
  <si>
    <t>Informe o código da marca disponível para o produto. Caso a marca não exista na relação de marcas, cadastre a marca na tela CDMAR</t>
  </si>
  <si>
    <t>Informe o código da seção na qual o produto deverá ser incluído. Atenção! Este campo não pode ser alterado após o cadastro do produto.</t>
  </si>
  <si>
    <t>Informe o código da seção na qual o produto deverá ser incluído. Este campo não pode ser alterado. A linha deve existir na seção do item.</t>
  </si>
  <si>
    <t>Informe o código da sublinha do produto. A sublinha deve existir na seção e na linha associada ao item.</t>
  </si>
  <si>
    <t>Informe o código do item similar ou 9999999 se não existir similar.</t>
  </si>
  <si>
    <t>Informe o comprimento da embalagem de compra do produto.</t>
  </si>
  <si>
    <t xml:space="preserve">Informe quantas unidades de venda do produto têm em uma (01) unidade de compra do fornecedor. O campo é utilizado como fator de conversão entre a embalagem de compra e de venda. A quantidade informada deve ser inteira. Ex.: Cx  24  Lt. </t>
  </si>
  <si>
    <t>Informe a largura da embalagem de compra do produto.</t>
  </si>
  <si>
    <t>Informe a altura da embalagem de compra do produto.</t>
  </si>
  <si>
    <t>Informe o peso líquido da embalagem de compra do fornecedor</t>
  </si>
  <si>
    <t>Informe o peso da unidade de venda do produto. Quando o código da embalagem de venda for Kilo (Kg), o peso da unidade de venda deve ser igual a 1.</t>
  </si>
  <si>
    <t>Informe "S" se o item possui peso médio ou Branco, caso contrário. Esta flag exibe se o produto possui  informação de peso médio, ou seja, quando o produto é pesado na entrada da mercadoria  na loja ou no depósito e não será pesado na expedição do depósito</t>
  </si>
  <si>
    <t>Informe o valor do dígito verificador de acordo com o tipo do EAN</t>
  </si>
  <si>
    <t xml:space="preserve">Este campo deve estar marcado pelo usuário quando o produto é Múltiplo Pack de compra, ou seja, quando o produto possui mais de uma embalagem de compra cadastrada para o mesmo código de barras. A informação complementar dos itens de múltiplo pack devem ser cadastradas na CDEAN. </t>
  </si>
  <si>
    <t>Usado para indicar os itens com múltiplo EAN de venda. Este campo não é preenchido pelo usuário! Este campo é preenchido (marcado) automaticamente pelo quando possuir cadastro na tela MTEAN. Usado apenas para produtos com múltiplo EAN de venda em geral são produtos de grade de cor e tamanho. São vendidos em mais de um código de EAN no PDV, mas a venda é consolidada no EAN primário, ou seja, no EAN do cadastro do produto na CADPR. Itens de múltiplo EAN terão apenas um código de produto SAD com o EAN principal. Todos os outros EANs de venda, estarão indicados na MTEAN.</t>
  </si>
  <si>
    <t>Indique a quantidade de itens da embalagem de venda. Ex: Pack 15 unidades = 15</t>
  </si>
  <si>
    <t>Indique na lista de opções se o tipo do produto se refere à Mercadoria, Serviço ou Bem. Opções: “M" – Mercadoria,  "S" – Serviço ou “B" – Bem</t>
  </si>
  <si>
    <t>Marque o campo (check) caso o produto seja reabastecido automaticamente.</t>
  </si>
  <si>
    <t>Marque o campo (check) caso o produto seja linha branca. Ex.: fogão e geladeira</t>
  </si>
  <si>
    <t xml:space="preserve">Marque a flag se o produto é kit promocional. </t>
  </si>
  <si>
    <t>O uso deste campo anteriormente era para cadastros de perecíveis, que hoje estão sendo administrados pelo SGP. Durante o período da transição este campo indicará se o produto faz parte de uma cadeia commingle (“M”). Para o Sams não será utilizado, por isso sempre deixe em branco.</t>
  </si>
  <si>
    <t>Indique se o produto é comissionado</t>
  </si>
  <si>
    <t>Indique se o produto possui restrição de venda</t>
  </si>
  <si>
    <t xml:space="preserve">Indica o tipo de ação da precificação para o produto indicado no campo indicador.  As opções de preenchimento são: "P" – Proporcionalidade ou "M" – Mesmo. </t>
  </si>
  <si>
    <t>Flag exibe se o produto possui controle de validade. Marque o campo (check) caso o produto seja perecível.</t>
  </si>
  <si>
    <t>Informe a validade em dias. Se a flag de perecível for informada com "S", o campo VAL se torna obrigatório. Caso contrário, não deve ser informado.</t>
  </si>
  <si>
    <t>Marque o campo (check) caso o produto seja um medicamento com tarja preta. Para o Sams não será utilizado, por isso sempre deixe desmarcado.</t>
  </si>
  <si>
    <t>Indique o tipo de medicamento. "G" – Genérico, "S" – Similar, "M" - Ético ou de Marca. Para o Sams não será utilizado, por isso sempre deixe em branco. Para o NCM 3003 e 3004 é obrigatório.</t>
  </si>
  <si>
    <t>Informe o código da classificação Fiscal do produto. O Código da Classificação Fiscal deverá ter no mínimo 8 dígitos.</t>
  </si>
  <si>
    <t>Informe o valor do IPI (se houver)</t>
  </si>
  <si>
    <t>Marque a flag de televendas se o produto for vendido no sistema de televendas.</t>
  </si>
  <si>
    <t>Informe o código da área do CD: 1 – Ambiente; 2 – Ambiente Controlado; 3 – Congelado; 4 – Resfriado.</t>
  </si>
  <si>
    <t>Informe a unidade do produto, se for preenchido o campo “Medidas Produto: Tamanho” deverá ser preenchido. Se for informada a unidade do produto é obrigatório informar o tamanho, e vice-versa.</t>
  </si>
  <si>
    <t>Informe a quantidade de produtos no pacote, apenas se os campos "Medidas Produto: Tamanho" ou "Medidas Produto: Unidade" forem preenchidos. Será obrigatório se o campo "Medidas Produto: Tamanho" ou "Medidas Produto: Unidade" for informado.</t>
  </si>
  <si>
    <t>Informe o tamanho referência do produto, se for informado o campo “Medidas Referência: Unidade“ também deverá ser preenchido. Se for informado o tamanho do produto é obrigatório informar a unidade, e vice-versa.</t>
  </si>
  <si>
    <t>Informe a unidade referência do produto, se for informado o campo “Medidas Referência: Tamanho“ também deverá ser preenchido.</t>
  </si>
  <si>
    <t>Manter o que existe</t>
  </si>
  <si>
    <t>Informe o código da filial. Para cada estado, o produto poderá ter apenas um código de filial. Para todos os estados em que exista pelo menos uma loja válida, será necessário incluir a filial.</t>
  </si>
  <si>
    <t>Informe a margem de lucro teórica para o Estado do depósito indicado no campo filial. Informe este campo sem vírgula e com uma (01) casa decimal.</t>
  </si>
  <si>
    <t>Informe o código do fornecedor do produto que abastecerá o depósito ou as lojas do Estado do depósito indicado no campo filial. Não pode utilizar o fornecedor genérico.</t>
  </si>
  <si>
    <t>Informe se o produto é importado. Opções: "E" - Produto Importado Externo ou "N" - Produto Nacional.</t>
  </si>
  <si>
    <t>Informe o Estado de fabricação do produto, deve ser o Estado do CNPJ do fornecedor indicado no campo “Fornec” informar o Estado ou “IP” para produtos importados.</t>
  </si>
  <si>
    <t xml:space="preserve">Quando marcado indica que o produto é sazonal. </t>
  </si>
  <si>
    <t xml:space="preserve">O campo indica se o abastecimento da filial indicada será feito pela regional de faturamento principal daquele Estado ou pela regional secundária de faturamento. Quando for  alterado o campo SUB, para alguma filial da regional XX, será informado o último Preço de venda para o produto no grupo Base da regional XX. </t>
  </si>
  <si>
    <t>Informe se o produto está suspenso para geração de pedidos, indicando as opções ("S") sim ou não (branco). Este processo de suspensão também pode ser feito na tela SUSPR.</t>
  </si>
  <si>
    <t>Este campo indicado pelo sistema com  a letra “C” para produtos que não possuem porte cadastrado na CADLE para filial (tela de cadastro de porte). Quando está em “Branco” indica que o produto possui porte cadastrado na CADLE (tela de cadastro de porte).</t>
  </si>
  <si>
    <t>Este campo é preenchido pelo sistema. Exibe se o produto faz parte de uma composição de Cesta. Opções:  B - Cesta Básica, E - Elemento Cesta, L – Cesta loja, N - Cesta Natal. É preenchido pelo sistema de acordo com o cadastro de cesta na TCEST.</t>
  </si>
  <si>
    <t xml:space="preserve">Indique se o produto trata-se de uma compra única.  </t>
  </si>
  <si>
    <t>Indique o código de referência do fornecedor do produto (VSK)</t>
  </si>
  <si>
    <t>Repetir de filial 1</t>
  </si>
  <si>
    <t>Nome Coluna</t>
  </si>
  <si>
    <t>nCampo</t>
  </si>
  <si>
    <t>nOrdem</t>
  </si>
  <si>
    <t>Indica a ação a ser executada;I - Inclusão;A - Alteração;D - Deleção</t>
  </si>
  <si>
    <t>Códigos disponíveis;1-CX;2-FARD;4-PCTE;5-KG;7-UNID;17-LATA;19-GARF;36-VDO;99-IRR;18-LITR;20-LB</t>
  </si>
  <si>
    <t>Informe o peso bruto da caixa do fornecedor;Atenção que o peso líquido não pode ser maior que o peso bruto da embalagem!</t>
  </si>
  <si>
    <t>Informe se o produto é de peso variável ou peso fixo. Este campo se refere a itens de PLU. O tipo de peso pode ser:;Variável – peso variável;Fixo – peso fixo ;Para produto com código de embalagem diferente de Kilo (Kg), o tipo de peso não deve ser informado.</t>
  </si>
  <si>
    <t>Informe o tipo do EAN do produto. Opções: ;1 – EAN do fornecedor;2 – DUN 14;3 – EAN SAD Para código interno do sistema (Neste caso o UPC não deve ser informado);4 – PLU/VC (Código de venda utilizado para produto sem EAN, vendido por unidade);5 – PLU/Peso Variável (Código de venda para produtos com peso variável e sem EAN);6 - PLU/Pré-Pesado (Código de venda para produtos pesados na retaguarda da loja e sem EAN);7 - PLU/Peso Variável e Pré-Pesado (Código de venda para produto que pode ser ao mesmo tempo pré-pesado e peso variável</t>
  </si>
  <si>
    <t>Informe o código de barras do produto, código usado no escaneamento do PDV. ;Neste campo, o EAN (UPC) do produto informado pelo fornecedor deve ser informado sem o dígito. ;Para tipo EAN igual a 3 (EAN SAD) ou 0, Código EAN e Dígito EAN devem ser zero. Caso contrário , devem ser informados.;Para tipo EAN igual a 4 (PLU/VC), 5 (PLU/Peso Variável), 6 (PLU/Pré-Pesado) ou 7 (PLU/Peso variável e Pré-Pesado), os valores do Código EAN devem ser entre 1 e 99999. ;O Dígito EAN não deve ser informado, será calculado pelo sistema.</t>
  </si>
  <si>
    <t>Informe o número do código de barras real do Produto. Corresponde ao código de barras real do produto, quando o produto possuir mais de uma embalagem de compra cadastrada para o mesmo código de barras;O item primário (item principal) deve ser cadastrado com o Cód do EAN real do produto e o campo UPC Real será igual ao Cód do EAN. Este itens deve ser cadastrado antes dos itens secundários.;Os itens secundários (filhos) devem ser cadastrados com o Cód do EAN e branco e tipo igual à 3 (interno) e com o UPC Real preenchido com o UPC do produto de tipo 1 (mesmo Cód do EAN do item principal).</t>
  </si>
  <si>
    <t>Informe o tipo de código de barras da embalagem de compra do fornecedor utilizado para o produto. Opções: ;1 – 13 posições (EAN13);2 – 14 posições (DUN14);3 – O código EAN da embalagem será gerado pelo fornecedor. (INTERNO);Se o Código EAN da embalagem for informado, o preenchimento deste campo é obrigatório.</t>
  </si>
  <si>
    <t>Informe o código de barras da embalagem do fornecedor. Preenchido conforme a regra da opção selecionada no campo “EAN Embalagem: Tipo”.;O preenchimento deste campo é obrigatório se o campo EDI estiver preenchido com "S".;Se o campo EDI estiver preenchido com "G", Cód. EAN Embalag deve ser zero. Neste caso, será necessário informar os múltiplos EANs na tela MTEAN.;O preenchimento deste campo é obrigatório se o tipo EAN da embalagem for informado.;O conteúdo e o tamanho a ser preenchido neste campo dependerá do tipo informado.</t>
  </si>
  <si>
    <t xml:space="preserve">Indique o EAN real do produto.;Usado apena para itens com a flag de televendas marcada, ou seja, itens que são vendidos no televendas e também no piso de loja, onde exista mais de um código de produto.;Necessário pois um dos produtos SAD terá código de EAN interno, uma vez que o SAD não permite a criação de mais de um código de produto SAD com mesmo EAN. </t>
  </si>
  <si>
    <t>Informe Exibe a origem do produto. Opções:;0 DOMESTICO - NACIONAL;1 IMPORTACAO DIRETA;2 Estrangeira - Adquirida no Mercado Interno;3 CONTEUDO DE IMPORTACAO SUPERIOR A 40%;4 NACIONAL - PROCESSO PRODUTIVO BASICO;5 NACIONAL - CONTEUDO DE IMPORTACAO INFERIOR A 40%;6 ESTRANGEIRA-IMPORTCAO DIRETA SEM SIMILAR RES.CAMEX;7 ESTRANGEIRA-IMPORTACAO ADQ.MERC.INTER.SEM SIMILAR;8 NACIONAL-CONTEUDO DE IMPORTACAO SUPERIOR A 70%</t>
  </si>
  <si>
    <t xml:space="preserve">Código opcional utilizado na manutenção coletiva de produtos com unidade de compra diferente para efeito de faturamento. ;Ex : Leite ninho cx com 24 latas e leite ninho cx com 48 latas. Para efeito de faturamento, o pedido no código de 24 latas poderá ser atendido com o de 48 latas). ;Exibe um código utilizado para produtos de perecíveis relacionáveis, para associar produtos semelhantes, permitindo o abastecimento das lojas com mais de uma opção de produto. </t>
  </si>
  <si>
    <t>É um código utilizado para agrupamento de produtos para precificação. Quando preenchido, o  campo “Tipo Ident” passa a ser de preenchimento obrigatório. O código preenchido no campo é do produto SAD de outro item que queremos agrupar na precificação. ;</t>
  </si>
  <si>
    <t>Informe se os fornecedores receberão ou não pedidos transmitidos via EDI: Opções:   ;"S" – Sim,  ;"G" – Genérico, ;“N" – Não. ;Os itens de múltiplo EAN obrigatoriamente devem ser cadastrados com EDI igual à "G" – Genérico.</t>
  </si>
  <si>
    <t>Informe o tamanho do produto, se for preenchido o campo “Medidas Produto: Unidade” deverá ser preenchido. Se for informado o tamanho do produto é obrigatório informar a unidade, e vice-versa.;</t>
  </si>
  <si>
    <t>Informe a modalidade de entrega do produto para o Estado do depósito indicado no campo filial. Opções: ; 0 - estocado, ; 1 - direto loja ou ; 2 - cross-dock</t>
  </si>
  <si>
    <t>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</t>
  </si>
  <si>
    <t xml:space="preserve">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</t>
  </si>
  <si>
    <t>Informe o motivo da suspensão quando o campo “Suspenso” for  = "S“. Opções: ;1 - Suspenso para deleção;2 - Suspenso para negociação;3 - Suspenso importados;4 - Suspenso por abastecimento;5 - Suspenso por sazonalidade;99 - Suspenso rotina de inventário;</t>
  </si>
  <si>
    <t>Informe a descrição do produto com 35 posições no máximo.;Não deve conter a palavra “TOTAL” e/ou a letra “Ç” dentro do seu conteúdo.</t>
  </si>
  <si>
    <t>Informe o código da marca disponível para o produto. ;Caso a marca não exista na relação de marcas, cadastre a marca na tela CDMAR</t>
  </si>
  <si>
    <t>Informe o código da seção na qual o produto deverá ser incluído. ;Atenção! Este campo não pode ser alterado após o cadastro do produto.</t>
  </si>
  <si>
    <t>Informe o código da seção na qual o produto deverá ser incluído. ;Este campo não pode ser alterado. A linha deve existir na seção do item.</t>
  </si>
  <si>
    <t>Informe o código da sublinha do produto. ;A sublinha deve existir na seção e na linha associada ao item.</t>
  </si>
  <si>
    <t xml:space="preserve">Informe quantas unidades de venda do produto têm em uma (01) unidade ;de compra do fornecedor. ;O campo é utilizado como fator de conversão entre a embalagem de compra e de venda. ;A quantidade informada deve ser inteira. Ex.: Cx  24  Lt. </t>
  </si>
  <si>
    <t>Informe o peso da unidade de venda do produto. ;Quando o código da embalagem de venda for Kilo (Kg), o peso ;da unidade de venda deve ser igual a 1.</t>
  </si>
  <si>
    <t>Informe "S" se o item possui peso médio ou Branco, caso contrário. ;Esta flag exibe se o produto possui  informação de peso médio, ou seja, quando ;o produto é pesado na entrada da mercadoria  na loja ou no depósito ;e não será pesado na expedição do depósito</t>
  </si>
  <si>
    <t>Informe se o produto é de peso variável ou peso fixo. ;Este campo se refere a itens de PLU. O tipo de peso pode ser:;Variável – peso variável;Fixo – peso fixo ;Para produto com código de embalagem diferente de Kilo (Kg), o tipo de peso não deve ser informado.</t>
  </si>
  <si>
    <t xml:space="preserve">Este campo deve estar marcado pelo usuário quando o produto é Múltiplo Pack de compra, ;ou seja, quando o produto possui mais de uma embalagem de compra cadastrada para o mesmo código de barras. ;A informação complementar dos itens de múltiplo pack devem ser cadastradas na CDEAN. </t>
  </si>
  <si>
    <t>Informe o código de barras da embalagem do fornecedor. ;Preenchido conforme a regra da opção selecionada no campo “EAN Embalagem: Tipo”.;O preenchimento deste campo é obrigatório se o campo EDI estiver preenchido com "S".;Se o campo EDI estiver preenchido com "G", Cód. EAN Embalag deve ser zero. Neste caso, será necessário informar os múltiplos EANs na tela MTEAN.;O preenchimento deste campo é obrigatório se o tipo EAN da embalagem for informado.;O conteúdo e o tamanho a ser preenchido neste campo dependerá do tipo informado.</t>
  </si>
  <si>
    <t>Usado para indicar os itens com múltiplo EAN de venda. ;Este campo não é preenchido pelo usuário! Este campo é preenchido (marcado) automaticamente quando possuir cadastro na tela MTEAN. ;Usado apenas para produtos com múltiplo EAN de venda em geral são produtos de grade de cor e tamanho. ;São vendidos em mais de um código de EAN no PDV, mas a venda é consolidada no EAN primário, ou seja, ;no EAN do cadastro do produto na CADPR. Itens de múltiplo EAN terão apenas um código de produto SAD com o EAN principal. ;Todos os outros EANs de venda, estarão indicados na MTEAN.</t>
  </si>
  <si>
    <t xml:space="preserve">Indique o EAN real do produto.;Usado apena para itens com a flag de televendas marcada, ou seja, itens que são vendidos no ;televendas e também no piso de loja, onde exista mais de um código de produto.;Necessário pois um dos produtos SAD terá código de EAN interno, ;uma vez que o SAD não permite a criação de mais de um código de produto SAD com mesmo EAN. </t>
  </si>
  <si>
    <t>Indique na lista de opções se o tipo do produto se refere à Mercadoria, Serviço ou Bem. Opções: ;“M" – Mercadoria,  ;"S" – Serviço ou ;“B" – Bem</t>
  </si>
  <si>
    <t>O uso deste campo anteriormente era para cadastros de perecíveis, que hoje estão sendo administrados pelo SGP. ;Durante o período da transição este campo indicará se o produto faz parte de uma cadeia commingle (“M”). ;Para o Sams não será utilizado, por isso sempre deixe em branco.</t>
  </si>
  <si>
    <t>É um código utilizado para agrupamento de produtos para precificação. ;Quando preenchido, o  campo “Tipo Ident” passa a ser de preenchimento obrigatório. ;O código preenchido no campo é do produto SAD de outro item que queremos agrupar na precificação.</t>
  </si>
  <si>
    <t xml:space="preserve">Indica o tipo de ação da precificação para o produto indicado no campo indicador.  ;As opções de preenchimento são: ;"P" – Proporcionalidade ou ;"M" – Mesmo. </t>
  </si>
  <si>
    <t>Flag exibe se o produto possui controle de validade. ;Marque o campo (check) caso o produto seja perecível.</t>
  </si>
  <si>
    <t>Informe a validade em dias. Se a flag de perecível for informada com "S", ;o campo VAL se torna obrigatório. Caso contrário, não deve ser informado.</t>
  </si>
  <si>
    <t>Marque o campo (check) caso o produto seja um medicamento com tarja preta. ;Para o Sams não será utilizado, por isso sempre deixe desmarcado.</t>
  </si>
  <si>
    <t>Indique o tipo de medicamento. ;"G" – Genérico, ;"S" – Similar, ;"M" - Ético ou de Marca. ;Para o Sams não será utilizado, por isso sempre deixe em branco. ;Para o NCM 3003 e 3004 é obrigatório.</t>
  </si>
  <si>
    <t>Informe o código da classificação Fiscal do produto. ;O Código da Classificação Fiscal deverá ter no mínimo 8 dígitos.</t>
  </si>
  <si>
    <t>Informe o tamanho do produto, se for preenchido o campo “Medidas Produto: Unidade” deverá ser preenchido. ;Se for informado o tamanho do produto é obrigatório informar a unidade, e vice-versa.</t>
  </si>
  <si>
    <t>Informe a unidade do produto, se for preenchido o campo “Medidas Produto: Tamanho” deverá ser preenchido. ;Se for informada a unidade do produto é obrigatório informar o tamanho, e vice-versa.</t>
  </si>
  <si>
    <t>Informe a quantidade de produtos no pacote, apenas se os campos "Medidas Produto: Tamanho" ou "Medidas Produto: Unidade" forem preenchidos. ;Será obrigatório se o campo "Medidas Produto: Tamanho" ou "Medidas Produto: Unidade" for informado.</t>
  </si>
  <si>
    <t>Informe o tamanho referência do produto, se for informado o campo “Medidas Referência: Unidade“ também deverá ser preenchido. ;Se for informado o tamanho do produto é obrigatório informar a unidade, e vice-versa.</t>
  </si>
  <si>
    <t>Informe a unidade referência do produto, se for informado o campo ;“Medidas Referência: Tamanho“ também deverá ser preenchido.</t>
  </si>
  <si>
    <t>Informe o código da filial. Para cada estado, o produto poderá ter apenas um código de filial. ;Para todos os estados em que exista pelo menos uma loja válida, será necessário incluir a filial.</t>
  </si>
  <si>
    <t>Informe a margem de lucro teórica para o Estado do depósito indicado no campo filial. ;Informe este campo sem vírgula e com uma (01) casa decimal.</t>
  </si>
  <si>
    <t>Informe o código do fornecedor do produto que abastecerá o depósito ou as lojas do Estado do depósito indicado no campo filial. ;Não pode utilizar o fornecedor genérico.</t>
  </si>
  <si>
    <t>Informe se o produto é importado. Opções: ;"E" - Produto Importado Externo ou ;"N" - Produto Nacional.</t>
  </si>
  <si>
    <t>Informe o Estado de fabricação do produto, deve ser o Estado do CNPJ do ;fornecedor indicado no campo “Fornec” informar o Estado ou “IP” para produtos importados.</t>
  </si>
  <si>
    <t xml:space="preserve">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</t>
  </si>
  <si>
    <t>Informe se o produto está suspenso para geração de pedidos, indicando as opções ("S") sim ou não (branco). ;Este processo de suspensão também pode ser feito na tela SUSPR.</t>
  </si>
  <si>
    <t>Este campo indicado pelo sistema com  a letra “C” para produtos que não possuem porte cadastrado na CADLE para filial (tela de cadastro de porte). ;Quando está em “Branco” indica que o produto possui porte cadastrado na CADLE (tela de cadastro de porte).</t>
  </si>
  <si>
    <t>Este campo é preenchido pelo sistema. ;Exibe se o produto faz parte de uma composição de Cesta. Opções:  ;B - Cesta Básica, ;E - Elemento Cesta,;L – Cesta loja, ;N - Cesta Natal. ;É preenchido pelo sistema de acordo com o cadastro de cesta na TCEST.</t>
  </si>
  <si>
    <t>Informe a descrição do da sinalização do produto. ;A descrição da sinalização será impressa na etiqueta de gôndola da loja e é uma ;descrição complementar à descrição principal do produto. ;Por isso, não devem ser iguais e caso não seja necessário complementar a descrição, deixar em branco.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</si>
</sst>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85" totalsRowShown="0">
  <tableColumns count="4">
    <tableColumn id="1" xr3:uid="{00000000-0010-0000-0000-000001000000}" name="Cabeçalho"/>
    <tableColumn id="2" xr3:uid="{00000000-0010-0000-0000-000002000000}" name="Exbir na planilha?"/>
    <tableColumn id="3" xr3:uid="{00000000-0010-0000-0000-000003000000}" name="Obrigatorio" dataDxfId="1"/>
    <tableColumn id="4" xr3:uid="{00000000-0010-0000-0000-000004000000}" name="Texto de Ajuda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89"/>
  <sheetViews>
    <sheetView topLeftCell="C1" workbookViewId="0">
      <pane ySplit="4" topLeftCell="A489" activePane="bottomLeft" state="frozen"/>
      <selection pane="bottomLeft" activeCell="P4" sqref="P4:P489"/>
    </sheetView>
  </sheetViews>
  <sheetFormatPr defaultRowHeight="15" x14ac:dyDescent="0.25"/>
  <cols>
    <col min="1" max="1" width="1.42578125" customWidth="1"/>
    <col min="2" max="2" width="15.5703125" bestFit="1" customWidth="1"/>
    <col min="3" max="3" width="13.85546875" bestFit="1" customWidth="1"/>
    <col min="4" max="4" width="19.140625" bestFit="1" customWidth="1"/>
    <col min="5" max="5" width="48.7109375" bestFit="1" customWidth="1"/>
    <col min="6" max="6" width="7.140625" style="1" bestFit="1" customWidth="1"/>
    <col min="7" max="7" width="19.28515625" customWidth="1"/>
    <col min="8" max="8" width="4.85546875" style="1" bestFit="1" customWidth="1"/>
    <col min="9" max="9" width="9.140625" style="1"/>
    <col min="10" max="10" width="8.42578125" bestFit="1" customWidth="1"/>
    <col min="11" max="11" width="11.140625" style="1" bestFit="1" customWidth="1"/>
    <col min="12" max="12" width="11.7109375" style="1" bestFit="1" customWidth="1"/>
    <col min="13" max="13" width="11.140625" bestFit="1" customWidth="1"/>
    <col min="14" max="14" width="10.42578125" bestFit="1" customWidth="1"/>
    <col min="15" max="15" width="11.140625" style="1" bestFit="1" customWidth="1"/>
    <col min="16" max="16" width="71" style="2" customWidth="1"/>
    <col min="17" max="17" width="62" style="2" customWidth="1"/>
    <col min="18" max="18" width="20.28515625" style="1" customWidth="1"/>
    <col min="19" max="19" width="11.140625" bestFit="1" customWidth="1"/>
    <col min="20" max="20" width="29.85546875" customWidth="1"/>
  </cols>
  <sheetData>
    <row r="2" spans="2:20" x14ac:dyDescent="0.25">
      <c r="B2" s="12" t="s">
        <v>15</v>
      </c>
      <c r="C2" s="13"/>
      <c r="D2" s="14"/>
      <c r="E2" s="9" t="s">
        <v>16</v>
      </c>
      <c r="F2" s="10"/>
      <c r="G2" s="10"/>
      <c r="H2" s="10"/>
      <c r="I2" s="10"/>
      <c r="J2" s="10"/>
      <c r="K2" s="10"/>
      <c r="L2" s="11"/>
      <c r="M2" s="6" t="s">
        <v>17</v>
      </c>
      <c r="N2" s="7"/>
      <c r="O2" s="7"/>
      <c r="P2" s="8"/>
    </row>
    <row r="3" spans="2:20" ht="3.75" customHeight="1" x14ac:dyDescent="0.25"/>
    <row r="4" spans="2:20" ht="15.75" thickBot="1" x14ac:dyDescent="0.3">
      <c r="B4" t="s">
        <v>0</v>
      </c>
      <c r="C4" t="s">
        <v>1</v>
      </c>
      <c r="D4" t="s">
        <v>11</v>
      </c>
      <c r="E4" t="s">
        <v>5</v>
      </c>
      <c r="F4" s="1" t="s">
        <v>6</v>
      </c>
      <c r="G4" t="s">
        <v>7</v>
      </c>
      <c r="H4" s="1" t="s">
        <v>2</v>
      </c>
      <c r="I4" s="1" t="s">
        <v>3</v>
      </c>
      <c r="J4" t="s">
        <v>4</v>
      </c>
      <c r="K4" s="1" t="s">
        <v>8</v>
      </c>
      <c r="L4" s="1" t="s">
        <v>12</v>
      </c>
      <c r="M4" t="s">
        <v>9</v>
      </c>
      <c r="N4" t="s">
        <v>13</v>
      </c>
      <c r="O4" s="1" t="s">
        <v>10</v>
      </c>
      <c r="P4" s="2" t="s">
        <v>14</v>
      </c>
      <c r="Q4" s="3" t="s">
        <v>694</v>
      </c>
      <c r="R4" s="4" t="s">
        <v>1065</v>
      </c>
      <c r="S4" s="4" t="s">
        <v>8</v>
      </c>
      <c r="T4" s="5" t="s">
        <v>1066</v>
      </c>
    </row>
    <row r="5" spans="2:20" ht="15.75" thickTop="1" x14ac:dyDescent="0.25">
      <c r="D5" t="s">
        <v>29</v>
      </c>
      <c r="E5" t="s">
        <v>19</v>
      </c>
      <c r="F5" s="1">
        <v>1</v>
      </c>
      <c r="H5" s="1" t="s">
        <v>18</v>
      </c>
      <c r="I5" s="1">
        <v>9</v>
      </c>
      <c r="J5">
        <v>0</v>
      </c>
      <c r="K5" s="1">
        <v>1</v>
      </c>
      <c r="L5" s="1">
        <v>0</v>
      </c>
      <c r="M5" t="s">
        <v>31</v>
      </c>
      <c r="N5" t="s">
        <v>20</v>
      </c>
      <c r="O5" s="1">
        <v>1</v>
      </c>
      <c r="P5" t="s">
        <v>32</v>
      </c>
      <c r="R5" s="1" t="str">
        <f>VLOOKUP(E5, Sheet1!A:C,2,FALSE)</f>
        <v>S</v>
      </c>
      <c r="S5">
        <v>1</v>
      </c>
      <c r="T5" t="str">
        <f>IFERROR(IF(VLOOKUP(E5, Sheet1!A:D,4,FALSE)=0,"",VLOOKUP(E5, Sheet1!A:D,4,FALSE)),"")</f>
        <v>Id Registro do Carrinho item</v>
      </c>
    </row>
    <row r="6" spans="2:20" x14ac:dyDescent="0.25">
      <c r="B6" t="s">
        <v>587</v>
      </c>
      <c r="C6" t="s">
        <v>27</v>
      </c>
      <c r="D6" t="s">
        <v>27</v>
      </c>
      <c r="E6" t="s">
        <v>28</v>
      </c>
      <c r="F6" s="1">
        <v>2</v>
      </c>
      <c r="H6" s="1" t="s">
        <v>18</v>
      </c>
      <c r="I6" s="1">
        <v>9</v>
      </c>
      <c r="J6">
        <v>0</v>
      </c>
      <c r="K6" s="1">
        <v>0</v>
      </c>
      <c r="L6" s="1">
        <v>0</v>
      </c>
      <c r="P6" t="s">
        <v>1092</v>
      </c>
      <c r="R6" s="1" t="str">
        <f>VLOOKUP(E6, Sheet1!A:C,2,FALSE)</f>
        <v>S</v>
      </c>
      <c r="S6">
        <v>0</v>
      </c>
      <c r="T6" t="str">
        <f>IFERROR(IF(VLOOKUP(E6, Sheet1!A:D,4,FALSE)=0,"",VLOOKUP(E6, Sheet1!A:D,4,FALSE)),"")</f>
        <v/>
      </c>
    </row>
    <row r="7" spans="2:20" x14ac:dyDescent="0.25">
      <c r="D7" t="s">
        <v>30</v>
      </c>
      <c r="E7" t="s">
        <v>625</v>
      </c>
      <c r="F7" s="1">
        <v>3</v>
      </c>
      <c r="H7" s="1" t="s">
        <v>26</v>
      </c>
      <c r="I7" s="1">
        <v>1</v>
      </c>
      <c r="J7">
        <v>0</v>
      </c>
      <c r="K7" s="1">
        <v>0</v>
      </c>
      <c r="L7" s="1">
        <v>0</v>
      </c>
      <c r="P7" t="s">
        <v>1092</v>
      </c>
      <c r="R7" s="1" t="str">
        <f>VLOOKUP(E7, Sheet1!A:C,2,FALSE)</f>
        <v>S</v>
      </c>
      <c r="S7">
        <v>0</v>
      </c>
      <c r="T7" t="str">
        <f>IFERROR(IF(VLOOKUP(E7, Sheet1!A:D,4,FALSE)=0,"",VLOOKUP(E7, Sheet1!A:D,4,FALSE)),"")</f>
        <v/>
      </c>
    </row>
    <row r="8" spans="2:20" x14ac:dyDescent="0.25">
      <c r="D8" t="s">
        <v>1064</v>
      </c>
      <c r="E8" t="s">
        <v>1063</v>
      </c>
      <c r="F8" s="1">
        <v>4</v>
      </c>
      <c r="H8" s="1" t="s">
        <v>26</v>
      </c>
      <c r="I8" s="1">
        <v>1</v>
      </c>
      <c r="J8">
        <v>0</v>
      </c>
      <c r="K8" s="1">
        <v>0</v>
      </c>
      <c r="L8" s="1">
        <v>0</v>
      </c>
      <c r="P8" t="s">
        <v>1092</v>
      </c>
      <c r="R8" s="1" t="s">
        <v>1117</v>
      </c>
      <c r="S8">
        <v>0</v>
      </c>
      <c r="T8" t="str">
        <f>IFERROR(IF(VLOOKUP(E8, Sheet1!A:D,4,FALSE)=0,"",VLOOKUP(E8, Sheet1!A:D,4,FALSE)),"")</f>
        <v/>
      </c>
    </row>
    <row r="9" spans="2:20" ht="30" x14ac:dyDescent="0.25">
      <c r="D9" t="s">
        <v>35</v>
      </c>
      <c r="E9" t="s">
        <v>35</v>
      </c>
      <c r="F9" s="1">
        <v>5</v>
      </c>
      <c r="H9" s="1" t="s">
        <v>26</v>
      </c>
      <c r="I9" s="1">
        <v>1</v>
      </c>
      <c r="J9">
        <v>0</v>
      </c>
      <c r="K9" s="1">
        <v>0</v>
      </c>
      <c r="L9" s="1">
        <v>1</v>
      </c>
      <c r="M9" t="s">
        <v>33</v>
      </c>
      <c r="N9" t="s">
        <v>20</v>
      </c>
      <c r="O9" s="1">
        <v>2</v>
      </c>
      <c r="P9" t="s">
        <v>34</v>
      </c>
      <c r="Q9" s="2" t="s">
        <v>695</v>
      </c>
      <c r="R9" s="1" t="str">
        <f>VLOOKUP(E9, Sheet1!A:C,2,FALSE)</f>
        <v>S</v>
      </c>
      <c r="S9">
        <v>0</v>
      </c>
      <c r="T9" t="str">
        <f>IFERROR(IF(VLOOKUP(E9, Sheet1!A:D,4,FALSE)=0,"",VLOOKUP(E9, Sheet1!A:D,4,FALSE)),"")</f>
        <v>"A" - Alteração ou "I" - Inclusão</v>
      </c>
    </row>
    <row r="10" spans="2:20" x14ac:dyDescent="0.25">
      <c r="D10" t="s">
        <v>38</v>
      </c>
      <c r="E10" t="s">
        <v>38</v>
      </c>
      <c r="F10" s="1">
        <v>6</v>
      </c>
      <c r="H10" s="1" t="s">
        <v>26</v>
      </c>
      <c r="I10" s="1">
        <v>1</v>
      </c>
      <c r="J10">
        <v>0</v>
      </c>
      <c r="K10" s="1">
        <v>0</v>
      </c>
      <c r="L10" s="1">
        <v>1</v>
      </c>
      <c r="M10" t="s">
        <v>36</v>
      </c>
      <c r="N10" t="s">
        <v>20</v>
      </c>
      <c r="O10" s="1">
        <f>IF(N10="","",IF(O9="",O7+1,O9+1))</f>
        <v>3</v>
      </c>
      <c r="P10" t="s">
        <v>37</v>
      </c>
      <c r="Q10" s="2" t="s">
        <v>696</v>
      </c>
      <c r="R10" s="1" t="str">
        <f>VLOOKUP(E10, Sheet1!A:C,2,FALSE)</f>
        <v>S</v>
      </c>
      <c r="S10">
        <v>0</v>
      </c>
      <c r="T10" t="str">
        <f>IFERROR(IF(VLOOKUP(E10, Sheet1!A:D,4,FALSE)=0,"",VLOOKUP(E10, Sheet1!A:D,4,FALSE)),"")</f>
        <v>"P" - Proc.Atualização ou "V" - Proc.Validação</v>
      </c>
    </row>
    <row r="11" spans="2:20" ht="30" x14ac:dyDescent="0.25">
      <c r="D11" t="s">
        <v>586</v>
      </c>
      <c r="E11" t="s">
        <v>41</v>
      </c>
      <c r="F11" s="1">
        <v>7</v>
      </c>
      <c r="H11" s="1" t="s">
        <v>18</v>
      </c>
      <c r="I11" s="1">
        <v>9</v>
      </c>
      <c r="J11">
        <v>0</v>
      </c>
      <c r="K11" s="1">
        <v>0</v>
      </c>
      <c r="L11" s="1">
        <v>1</v>
      </c>
      <c r="M11" t="s">
        <v>39</v>
      </c>
      <c r="N11" t="s">
        <v>20</v>
      </c>
      <c r="O11" s="1">
        <f t="shared" ref="O11:O73" si="0">IF(N11="","",IF(O10="",O9+1,O10+1))</f>
        <v>4</v>
      </c>
      <c r="P11" t="s">
        <v>40</v>
      </c>
      <c r="Q11" s="2" t="s">
        <v>697</v>
      </c>
      <c r="R11" s="1" t="str">
        <f>VLOOKUP(E11, Sheet1!A:C,2,FALSE)</f>
        <v>S</v>
      </c>
      <c r="S11">
        <v>0</v>
      </c>
      <c r="T11" t="str">
        <f>IFERROR(IF(VLOOKUP(E11, Sheet1!A:D,4,FALSE)=0,"",VLOOKUP(E11, Sheet1!A:D,4,FALSE)),"")</f>
        <v>Se informado, Ação deve ser "I" - Inclusão, caso contrário Ação deve ser "A" - Alterações.</v>
      </c>
    </row>
    <row r="12" spans="2:20" x14ac:dyDescent="0.25">
      <c r="D12" t="s">
        <v>42</v>
      </c>
      <c r="E12" t="s">
        <v>626</v>
      </c>
      <c r="F12" s="1">
        <v>8</v>
      </c>
      <c r="H12" s="1" t="s">
        <v>18</v>
      </c>
      <c r="I12" s="1">
        <v>2</v>
      </c>
      <c r="J12">
        <v>0</v>
      </c>
      <c r="K12" s="1">
        <v>0</v>
      </c>
      <c r="L12" s="1">
        <v>1</v>
      </c>
      <c r="M12" t="s">
        <v>42</v>
      </c>
      <c r="N12" t="s">
        <v>20</v>
      </c>
      <c r="O12" s="1">
        <f t="shared" si="0"/>
        <v>5</v>
      </c>
      <c r="P12" t="s">
        <v>43</v>
      </c>
      <c r="Q12" s="2" t="s">
        <v>698</v>
      </c>
      <c r="R12" s="1" t="str">
        <f>VLOOKUP(E12, Sheet1!A:C,2,FALSE)</f>
        <v>S</v>
      </c>
      <c r="S12">
        <v>0</v>
      </c>
      <c r="T12" t="str">
        <f>IFERROR(IF(VLOOKUP(E12, Sheet1!A:D,4,FALSE)=0,"",VLOOKUP(E12, Sheet1!A:D,4,FALSE)),"")</f>
        <v>Empresa de login do usuário.</v>
      </c>
    </row>
    <row r="13" spans="2:20" x14ac:dyDescent="0.25">
      <c r="D13" t="s">
        <v>44</v>
      </c>
      <c r="E13" t="s">
        <v>627</v>
      </c>
      <c r="F13" s="1">
        <v>9</v>
      </c>
      <c r="H13" s="1" t="s">
        <v>18</v>
      </c>
      <c r="I13" s="1">
        <v>6</v>
      </c>
      <c r="J13">
        <v>0</v>
      </c>
      <c r="K13" s="1">
        <v>0</v>
      </c>
      <c r="L13" s="1">
        <v>1</v>
      </c>
      <c r="M13" t="s">
        <v>44</v>
      </c>
      <c r="N13" t="s">
        <v>20</v>
      </c>
      <c r="O13" s="1">
        <f t="shared" si="0"/>
        <v>6</v>
      </c>
      <c r="P13" t="s">
        <v>45</v>
      </c>
      <c r="Q13" s="2" t="s">
        <v>699</v>
      </c>
      <c r="R13" s="1" t="str">
        <f>VLOOKUP(E13, Sheet1!A:C,2,FALSE)</f>
        <v>S</v>
      </c>
      <c r="S13">
        <v>0</v>
      </c>
      <c r="T13" t="str">
        <f>IFERROR(IF(VLOOKUP(E13, Sheet1!A:D,4,FALSE)=0,"",VLOOKUP(E13, Sheet1!A:D,4,FALSE)),"")</f>
        <v>Matricula de login do usuário.</v>
      </c>
    </row>
    <row r="14" spans="2:20" x14ac:dyDescent="0.25">
      <c r="E14" t="s">
        <v>589</v>
      </c>
      <c r="F14" s="1">
        <v>10</v>
      </c>
      <c r="H14" s="1" t="s">
        <v>26</v>
      </c>
      <c r="I14" s="1">
        <v>1</v>
      </c>
      <c r="J14">
        <v>0</v>
      </c>
      <c r="K14" s="1">
        <v>0</v>
      </c>
      <c r="L14" s="1">
        <v>0</v>
      </c>
      <c r="O14" s="1" t="str">
        <f t="shared" si="0"/>
        <v/>
      </c>
      <c r="P14" t="s">
        <v>1092</v>
      </c>
      <c r="R14" s="1" t="str">
        <f>VLOOKUP(E14, Sheet1!A:C,2,FALSE)</f>
        <v>S</v>
      </c>
      <c r="S14">
        <v>0</v>
      </c>
      <c r="T14" t="str">
        <f>IFERROR(IF(VLOOKUP(E14, Sheet1!A:D,4,FALSE)=0,"",VLOOKUP(E14, Sheet1!A:D,4,FALSE)),"")</f>
        <v/>
      </c>
    </row>
    <row r="15" spans="2:20" x14ac:dyDescent="0.25">
      <c r="B15" t="s">
        <v>587</v>
      </c>
      <c r="C15" t="s">
        <v>24</v>
      </c>
      <c r="D15" t="s">
        <v>25</v>
      </c>
      <c r="E15" t="s">
        <v>700</v>
      </c>
      <c r="F15" s="1">
        <v>11</v>
      </c>
      <c r="G15" t="s">
        <v>48</v>
      </c>
      <c r="H15" s="1" t="s">
        <v>26</v>
      </c>
      <c r="I15" s="1">
        <v>35</v>
      </c>
      <c r="J15">
        <v>0</v>
      </c>
      <c r="K15" s="1">
        <v>0</v>
      </c>
      <c r="L15" s="1">
        <v>1</v>
      </c>
      <c r="M15" t="s">
        <v>46</v>
      </c>
      <c r="N15" t="s">
        <v>48</v>
      </c>
      <c r="O15" s="1">
        <f t="shared" si="0"/>
        <v>7</v>
      </c>
      <c r="P15" t="s">
        <v>47</v>
      </c>
      <c r="R15" s="1" t="str">
        <f>VLOOKUP(E15, Sheet1!A:C,2,FALSE)</f>
        <v>S</v>
      </c>
      <c r="S15">
        <v>0</v>
      </c>
      <c r="T15" t="str">
        <f>IFERROR(IF(VLOOKUP(E15, Sheet1!A:D,4,FALSE)=0,"",VLOOKUP(E15, Sheet1!A:D,4,FALSE)),"")</f>
        <v>Descrição do item.</v>
      </c>
    </row>
    <row r="16" spans="2:20" x14ac:dyDescent="0.25">
      <c r="B16" t="s">
        <v>587</v>
      </c>
      <c r="C16" t="s">
        <v>49</v>
      </c>
      <c r="D16" t="s">
        <v>49</v>
      </c>
      <c r="E16" t="s">
        <v>701</v>
      </c>
      <c r="F16" s="1">
        <v>12</v>
      </c>
      <c r="G16" t="s">
        <v>48</v>
      </c>
      <c r="H16" s="1" t="s">
        <v>26</v>
      </c>
      <c r="I16" s="1">
        <v>50</v>
      </c>
      <c r="J16">
        <v>0</v>
      </c>
      <c r="K16" s="1">
        <v>0</v>
      </c>
      <c r="L16" s="1">
        <v>1</v>
      </c>
      <c r="M16" t="s">
        <v>49</v>
      </c>
      <c r="N16" t="s">
        <v>48</v>
      </c>
      <c r="O16" s="1">
        <f t="shared" si="0"/>
        <v>8</v>
      </c>
      <c r="P16" t="s">
        <v>1067</v>
      </c>
      <c r="R16" s="1" t="str">
        <f>VLOOKUP(E16, Sheet1!A:C,2,FALSE)</f>
        <v>S</v>
      </c>
      <c r="S16">
        <v>0</v>
      </c>
      <c r="T16" t="str">
        <f>IFERROR(IF(VLOOKUP(E16, Sheet1!A:D,4,FALSE)=0,"",VLOOKUP(E16, Sheet1!A:D,4,FALSE)),"")</f>
        <v>Descrição de sinalização do item.</v>
      </c>
    </row>
    <row r="17" spans="2:20" x14ac:dyDescent="0.25">
      <c r="B17" t="s">
        <v>587</v>
      </c>
      <c r="C17" t="s">
        <v>50</v>
      </c>
      <c r="D17" t="s">
        <v>50</v>
      </c>
      <c r="E17" t="s">
        <v>628</v>
      </c>
      <c r="F17" s="1">
        <v>13</v>
      </c>
      <c r="G17" t="s">
        <v>48</v>
      </c>
      <c r="H17" s="1" t="s">
        <v>18</v>
      </c>
      <c r="I17" s="1">
        <v>9</v>
      </c>
      <c r="J17">
        <v>0</v>
      </c>
      <c r="K17" s="1">
        <v>0</v>
      </c>
      <c r="L17" s="1">
        <v>1</v>
      </c>
      <c r="M17" t="s">
        <v>50</v>
      </c>
      <c r="N17" t="s">
        <v>48</v>
      </c>
      <c r="O17" s="1">
        <f t="shared" si="0"/>
        <v>9</v>
      </c>
      <c r="P17" t="s">
        <v>1068</v>
      </c>
      <c r="R17" s="1" t="str">
        <f>VLOOKUP(E17, Sheet1!A:C,2,FALSE)</f>
        <v>S</v>
      </c>
      <c r="S17">
        <v>0</v>
      </c>
      <c r="T17" t="str">
        <f>IFERROR(IF(VLOOKUP(E17, Sheet1!A:D,4,FALSE)=0,"",VLOOKUP(E17, Sheet1!A:D,4,FALSE)),"")</f>
        <v>Código da marca do item.</v>
      </c>
    </row>
    <row r="18" spans="2:20" x14ac:dyDescent="0.25">
      <c r="B18" t="s">
        <v>587</v>
      </c>
      <c r="C18" t="s">
        <v>51</v>
      </c>
      <c r="D18" t="s">
        <v>51</v>
      </c>
      <c r="E18" t="s">
        <v>629</v>
      </c>
      <c r="F18" s="1">
        <v>14</v>
      </c>
      <c r="G18" t="s">
        <v>48</v>
      </c>
      <c r="H18" s="1" t="s">
        <v>18</v>
      </c>
      <c r="I18" s="1">
        <v>3</v>
      </c>
      <c r="J18">
        <v>0</v>
      </c>
      <c r="K18" s="1">
        <v>0</v>
      </c>
      <c r="L18" s="1">
        <v>1</v>
      </c>
      <c r="M18" t="s">
        <v>51</v>
      </c>
      <c r="N18" t="s">
        <v>48</v>
      </c>
      <c r="O18" s="1">
        <f t="shared" si="0"/>
        <v>10</v>
      </c>
      <c r="P18" t="s">
        <v>52</v>
      </c>
      <c r="R18" s="1" t="str">
        <f>VLOOKUP(E18, Sheet1!A:C,2,FALSE)</f>
        <v>S</v>
      </c>
      <c r="S18">
        <v>0</v>
      </c>
      <c r="T18" t="str">
        <f>IFERROR(IF(VLOOKUP(E18, Sheet1!A:D,4,FALSE)=0,"",VLOOKUP(E18, Sheet1!A:D,4,FALSE)),"")</f>
        <v>Código Mercadológico Seção.</v>
      </c>
    </row>
    <row r="19" spans="2:20" x14ac:dyDescent="0.25">
      <c r="B19" t="s">
        <v>587</v>
      </c>
      <c r="C19" t="s">
        <v>53</v>
      </c>
      <c r="D19" t="s">
        <v>53</v>
      </c>
      <c r="E19" t="s">
        <v>53</v>
      </c>
      <c r="F19" s="1">
        <v>15</v>
      </c>
      <c r="G19" t="s">
        <v>48</v>
      </c>
      <c r="H19" s="1" t="s">
        <v>18</v>
      </c>
      <c r="I19" s="1">
        <v>2</v>
      </c>
      <c r="J19">
        <v>0</v>
      </c>
      <c r="K19" s="1">
        <v>0</v>
      </c>
      <c r="L19" s="1">
        <v>1</v>
      </c>
      <c r="M19" t="s">
        <v>53</v>
      </c>
      <c r="N19" t="s">
        <v>48</v>
      </c>
      <c r="O19" s="1">
        <f t="shared" si="0"/>
        <v>11</v>
      </c>
      <c r="P19" t="s">
        <v>54</v>
      </c>
      <c r="R19" s="1" t="str">
        <f>VLOOKUP(E19, Sheet1!A:C,2,FALSE)</f>
        <v>S</v>
      </c>
      <c r="S19">
        <v>0</v>
      </c>
      <c r="T19" t="str">
        <f>IFERROR(IF(VLOOKUP(E19, Sheet1!A:D,4,FALSE)=0,"",VLOOKUP(E19, Sheet1!A:D,4,FALSE)),"")</f>
        <v>Código Mercadológico Linha.</v>
      </c>
    </row>
    <row r="20" spans="2:20" x14ac:dyDescent="0.25">
      <c r="B20" t="s">
        <v>587</v>
      </c>
      <c r="C20" t="s">
        <v>55</v>
      </c>
      <c r="D20" t="s">
        <v>55</v>
      </c>
      <c r="E20" t="s">
        <v>630</v>
      </c>
      <c r="F20" s="1">
        <v>16</v>
      </c>
      <c r="G20" t="s">
        <v>48</v>
      </c>
      <c r="H20" s="1" t="s">
        <v>18</v>
      </c>
      <c r="I20" s="1">
        <v>2</v>
      </c>
      <c r="J20">
        <v>0</v>
      </c>
      <c r="K20" s="1">
        <v>0</v>
      </c>
      <c r="L20" s="1">
        <v>1</v>
      </c>
      <c r="M20" t="s">
        <v>55</v>
      </c>
      <c r="N20" t="s">
        <v>48</v>
      </c>
      <c r="O20" s="1">
        <f t="shared" si="0"/>
        <v>12</v>
      </c>
      <c r="P20" t="s">
        <v>56</v>
      </c>
      <c r="R20" s="1" t="str">
        <f>VLOOKUP(E20, Sheet1!A:C,2,FALSE)</f>
        <v>S</v>
      </c>
      <c r="S20">
        <v>0</v>
      </c>
      <c r="T20" t="str">
        <f>IFERROR(IF(VLOOKUP(E20, Sheet1!A:D,4,FALSE)=0,"",VLOOKUP(E20, Sheet1!A:D,4,FALSE)),"")</f>
        <v>Código Mercadológico Sublinha.</v>
      </c>
    </row>
    <row r="21" spans="2:20" x14ac:dyDescent="0.25">
      <c r="B21" t="s">
        <v>587</v>
      </c>
      <c r="C21" t="s">
        <v>57</v>
      </c>
      <c r="D21" t="s">
        <v>57</v>
      </c>
      <c r="E21" t="s">
        <v>631</v>
      </c>
      <c r="F21" s="1">
        <v>17</v>
      </c>
      <c r="G21" t="s">
        <v>48</v>
      </c>
      <c r="H21" s="1" t="s">
        <v>18</v>
      </c>
      <c r="I21" s="1">
        <v>7</v>
      </c>
      <c r="J21">
        <v>0</v>
      </c>
      <c r="K21" s="1">
        <v>0</v>
      </c>
      <c r="L21" s="1">
        <v>1</v>
      </c>
      <c r="M21" t="s">
        <v>57</v>
      </c>
      <c r="N21" t="s">
        <v>48</v>
      </c>
      <c r="O21" s="1">
        <f t="shared" si="0"/>
        <v>13</v>
      </c>
      <c r="P21" t="s">
        <v>58</v>
      </c>
      <c r="R21" s="1" t="str">
        <f>VLOOKUP(E21, Sheet1!A:C,2,FALSE)</f>
        <v>S</v>
      </c>
      <c r="S21">
        <v>0</v>
      </c>
      <c r="T21" t="str">
        <f>IFERROR(IF(VLOOKUP(E21, Sheet1!A:D,4,FALSE)=0,"",VLOOKUP(E21, Sheet1!A:D,4,FALSE)),"")</f>
        <v>Código do item similar.</v>
      </c>
    </row>
    <row r="22" spans="2:20" x14ac:dyDescent="0.25">
      <c r="E22" t="s">
        <v>706</v>
      </c>
      <c r="F22" s="1">
        <v>18</v>
      </c>
      <c r="H22" s="1" t="s">
        <v>26</v>
      </c>
      <c r="I22" s="1">
        <v>1</v>
      </c>
      <c r="J22">
        <v>0</v>
      </c>
      <c r="K22" s="1">
        <v>0</v>
      </c>
      <c r="L22" s="1">
        <v>0</v>
      </c>
      <c r="O22" s="1" t="str">
        <f t="shared" si="0"/>
        <v/>
      </c>
      <c r="P22" t="s">
        <v>1092</v>
      </c>
      <c r="R22" s="1" t="str">
        <f>VLOOKUP(E22, Sheet1!A:C,2,FALSE)</f>
        <v>S</v>
      </c>
      <c r="S22">
        <v>0</v>
      </c>
      <c r="T22" t="str">
        <f>IFERROR(IF(VLOOKUP(E22, Sheet1!A:D,4,FALSE)=0,"",VLOOKUP(E22, Sheet1!A:D,4,FALSE)),"")</f>
        <v/>
      </c>
    </row>
    <row r="23" spans="2:20" x14ac:dyDescent="0.25">
      <c r="B23" t="s">
        <v>587</v>
      </c>
      <c r="C23" t="s">
        <v>588</v>
      </c>
      <c r="D23" t="s">
        <v>588</v>
      </c>
      <c r="E23" t="s">
        <v>702</v>
      </c>
      <c r="F23" s="1">
        <v>19</v>
      </c>
      <c r="G23" t="s">
        <v>59</v>
      </c>
      <c r="H23" s="1" t="s">
        <v>18</v>
      </c>
      <c r="I23" s="1">
        <v>3</v>
      </c>
      <c r="J23">
        <v>0</v>
      </c>
      <c r="K23" s="1">
        <v>0</v>
      </c>
      <c r="L23" s="1">
        <v>1</v>
      </c>
      <c r="M23" t="s">
        <v>588</v>
      </c>
      <c r="N23" t="s">
        <v>59</v>
      </c>
      <c r="O23" s="1">
        <f t="shared" si="0"/>
        <v>14</v>
      </c>
      <c r="P23" t="s">
        <v>1069</v>
      </c>
      <c r="R23" s="1" t="str">
        <f>VLOOKUP(E23, Sheet1!A:C,2,FALSE)</f>
        <v>S</v>
      </c>
      <c r="S23">
        <v>0</v>
      </c>
      <c r="T23" t="str">
        <f>IFERROR(IF(VLOOKUP(E23, Sheet1!A:D,4,FALSE)=0,"",VLOOKUP(E23, Sheet1!A:D,4,FALSE)),"")</f>
        <v>Comprimento da embalagem.</v>
      </c>
    </row>
    <row r="24" spans="2:20" x14ac:dyDescent="0.25">
      <c r="B24" t="s">
        <v>587</v>
      </c>
      <c r="C24" t="s">
        <v>60</v>
      </c>
      <c r="D24" t="s">
        <v>60</v>
      </c>
      <c r="E24" t="s">
        <v>632</v>
      </c>
      <c r="F24" s="1">
        <v>20</v>
      </c>
      <c r="G24" t="s">
        <v>59</v>
      </c>
      <c r="H24" s="1" t="s">
        <v>18</v>
      </c>
      <c r="I24" s="1">
        <v>2</v>
      </c>
      <c r="J24">
        <v>0</v>
      </c>
      <c r="K24" s="1">
        <v>0</v>
      </c>
      <c r="L24" s="1">
        <v>1</v>
      </c>
      <c r="M24" t="s">
        <v>60</v>
      </c>
      <c r="N24" t="s">
        <v>59</v>
      </c>
      <c r="O24" s="1">
        <f t="shared" si="0"/>
        <v>15</v>
      </c>
      <c r="P24" t="s">
        <v>61</v>
      </c>
      <c r="R24" s="1" t="str">
        <f>VLOOKUP(E24, Sheet1!A:C,2,FALSE)</f>
        <v>S</v>
      </c>
      <c r="S24">
        <v>0</v>
      </c>
      <c r="T24" t="str">
        <f>IFERROR(IF(VLOOKUP(E24, Sheet1!A:D,4,FALSE)=0,"",VLOOKUP(E24, Sheet1!A:D,4,FALSE)),"")</f>
        <v>Código da embalagem de compra.</v>
      </c>
    </row>
    <row r="25" spans="2:20" x14ac:dyDescent="0.25">
      <c r="B25" t="s">
        <v>587</v>
      </c>
      <c r="C25" t="s">
        <v>62</v>
      </c>
      <c r="D25" t="s">
        <v>62</v>
      </c>
      <c r="E25" t="s">
        <v>633</v>
      </c>
      <c r="F25" s="1">
        <v>21</v>
      </c>
      <c r="G25" t="s">
        <v>59</v>
      </c>
      <c r="H25" s="1" t="s">
        <v>18</v>
      </c>
      <c r="I25" s="1">
        <v>6</v>
      </c>
      <c r="J25">
        <v>2</v>
      </c>
      <c r="K25" s="1">
        <v>0</v>
      </c>
      <c r="L25" s="1">
        <v>1</v>
      </c>
      <c r="M25" t="s">
        <v>62</v>
      </c>
      <c r="N25" t="s">
        <v>59</v>
      </c>
      <c r="O25" s="1">
        <f t="shared" si="0"/>
        <v>16</v>
      </c>
      <c r="P25" t="s">
        <v>63</v>
      </c>
      <c r="R25" s="1" t="str">
        <f>VLOOKUP(E25, Sheet1!A:C,2,FALSE)</f>
        <v>S</v>
      </c>
      <c r="S25">
        <v>0</v>
      </c>
      <c r="T25" t="str">
        <f>IFERROR(IF(VLOOKUP(E25, Sheet1!A:D,4,FALSE)=0,"",VLOOKUP(E25, Sheet1!A:D,4,FALSE)),"")</f>
        <v>Quantidade do item na embalagem.</v>
      </c>
    </row>
    <row r="26" spans="2:20" x14ac:dyDescent="0.25">
      <c r="B26" t="s">
        <v>587</v>
      </c>
      <c r="C26" t="s">
        <v>64</v>
      </c>
      <c r="D26" t="s">
        <v>64</v>
      </c>
      <c r="E26" t="s">
        <v>634</v>
      </c>
      <c r="F26" s="1">
        <v>22</v>
      </c>
      <c r="G26" t="s">
        <v>59</v>
      </c>
      <c r="H26" s="1" t="s">
        <v>18</v>
      </c>
      <c r="I26" s="1">
        <v>2</v>
      </c>
      <c r="J26">
        <v>0</v>
      </c>
      <c r="K26" s="1">
        <v>0</v>
      </c>
      <c r="L26" s="1">
        <v>1</v>
      </c>
      <c r="M26" t="s">
        <v>64</v>
      </c>
      <c r="N26" t="s">
        <v>59</v>
      </c>
      <c r="O26" s="1">
        <f t="shared" si="0"/>
        <v>17</v>
      </c>
      <c r="P26" t="s">
        <v>65</v>
      </c>
      <c r="R26" s="1" t="str">
        <f>VLOOKUP(E26, Sheet1!A:C,2,FALSE)</f>
        <v>S</v>
      </c>
      <c r="S26">
        <v>0</v>
      </c>
      <c r="T26" t="str">
        <f>IFERROR(IF(VLOOKUP(E26, Sheet1!A:D,4,FALSE)=0,"",VLOOKUP(E26, Sheet1!A:D,4,FALSE)),"")</f>
        <v>Código da embalagem de venda.</v>
      </c>
    </row>
    <row r="27" spans="2:20" x14ac:dyDescent="0.25">
      <c r="B27" t="s">
        <v>587</v>
      </c>
      <c r="C27" t="s">
        <v>66</v>
      </c>
      <c r="D27" t="s">
        <v>66</v>
      </c>
      <c r="E27" t="s">
        <v>635</v>
      </c>
      <c r="F27" s="1">
        <v>23</v>
      </c>
      <c r="G27" t="s">
        <v>59</v>
      </c>
      <c r="H27" s="1" t="s">
        <v>18</v>
      </c>
      <c r="I27" s="1">
        <v>3</v>
      </c>
      <c r="J27">
        <v>0</v>
      </c>
      <c r="K27" s="1">
        <v>0</v>
      </c>
      <c r="L27" s="1">
        <v>1</v>
      </c>
      <c r="M27" t="s">
        <v>66</v>
      </c>
      <c r="N27" t="s">
        <v>59</v>
      </c>
      <c r="O27" s="1">
        <f t="shared" si="0"/>
        <v>18</v>
      </c>
      <c r="P27" t="s">
        <v>67</v>
      </c>
      <c r="R27" s="1" t="str">
        <f>VLOOKUP(E27, Sheet1!A:C,2,FALSE)</f>
        <v>S</v>
      </c>
      <c r="S27">
        <v>0</v>
      </c>
      <c r="T27" t="str">
        <f>IFERROR(IF(VLOOKUP(E27, Sheet1!A:D,4,FALSE)=0,"",VLOOKUP(E27, Sheet1!A:D,4,FALSE)),"")</f>
        <v>Largura da embalagem.</v>
      </c>
    </row>
    <row r="28" spans="2:20" x14ac:dyDescent="0.25">
      <c r="B28" t="s">
        <v>587</v>
      </c>
      <c r="C28" t="s">
        <v>68</v>
      </c>
      <c r="D28" t="s">
        <v>68</v>
      </c>
      <c r="E28" t="s">
        <v>636</v>
      </c>
      <c r="F28" s="1">
        <v>24</v>
      </c>
      <c r="G28" t="s">
        <v>59</v>
      </c>
      <c r="H28" s="1" t="s">
        <v>18</v>
      </c>
      <c r="I28" s="1">
        <v>3</v>
      </c>
      <c r="J28">
        <v>0</v>
      </c>
      <c r="K28" s="1">
        <v>0</v>
      </c>
      <c r="L28" s="1">
        <v>1</v>
      </c>
      <c r="M28" t="s">
        <v>68</v>
      </c>
      <c r="N28" t="s">
        <v>59</v>
      </c>
      <c r="O28" s="1">
        <f t="shared" si="0"/>
        <v>19</v>
      </c>
      <c r="P28" t="s">
        <v>69</v>
      </c>
      <c r="R28" s="1" t="str">
        <f>VLOOKUP(E28, Sheet1!A:C,2,FALSE)</f>
        <v>S</v>
      </c>
      <c r="S28">
        <v>0</v>
      </c>
      <c r="T28" t="str">
        <f>IFERROR(IF(VLOOKUP(E28, Sheet1!A:D,4,FALSE)=0,"",VLOOKUP(E28, Sheet1!A:D,4,FALSE)),"")</f>
        <v>Altura da Embalagem.</v>
      </c>
    </row>
    <row r="29" spans="2:20" x14ac:dyDescent="0.25">
      <c r="B29" t="s">
        <v>587</v>
      </c>
      <c r="C29" t="s">
        <v>70</v>
      </c>
      <c r="D29" t="s">
        <v>70</v>
      </c>
      <c r="E29" t="s">
        <v>637</v>
      </c>
      <c r="F29" s="1">
        <v>25</v>
      </c>
      <c r="G29" t="s">
        <v>59</v>
      </c>
      <c r="H29" s="1" t="s">
        <v>18</v>
      </c>
      <c r="I29" s="1">
        <v>7</v>
      </c>
      <c r="J29">
        <v>3</v>
      </c>
      <c r="K29" s="1">
        <v>0</v>
      </c>
      <c r="L29" s="1">
        <v>1</v>
      </c>
      <c r="M29" t="s">
        <v>70</v>
      </c>
      <c r="N29" t="s">
        <v>59</v>
      </c>
      <c r="O29" s="1">
        <f t="shared" si="0"/>
        <v>20</v>
      </c>
      <c r="P29" t="s">
        <v>71</v>
      </c>
      <c r="R29" s="1" t="str">
        <f>VLOOKUP(E29, Sheet1!A:C,2,FALSE)</f>
        <v>S</v>
      </c>
      <c r="S29">
        <v>0</v>
      </c>
      <c r="T29" t="str">
        <f>IFERROR(IF(VLOOKUP(E29, Sheet1!A:D,4,FALSE)=0,"",VLOOKUP(E29, Sheet1!A:D,4,FALSE)),"")</f>
        <v>Peso.</v>
      </c>
    </row>
    <row r="30" spans="2:20" x14ac:dyDescent="0.25">
      <c r="B30" t="s">
        <v>587</v>
      </c>
      <c r="C30" t="s">
        <v>72</v>
      </c>
      <c r="D30" t="s">
        <v>72</v>
      </c>
      <c r="E30" t="s">
        <v>638</v>
      </c>
      <c r="F30" s="1">
        <v>26</v>
      </c>
      <c r="G30" t="s">
        <v>59</v>
      </c>
      <c r="H30" s="1" t="s">
        <v>18</v>
      </c>
      <c r="I30" s="1">
        <v>11</v>
      </c>
      <c r="J30">
        <v>4</v>
      </c>
      <c r="K30" s="1">
        <v>0</v>
      </c>
      <c r="L30" s="1">
        <v>1</v>
      </c>
      <c r="M30" t="s">
        <v>72</v>
      </c>
      <c r="N30" t="s">
        <v>59</v>
      </c>
      <c r="O30" s="1">
        <f t="shared" si="0"/>
        <v>21</v>
      </c>
      <c r="P30" t="s">
        <v>73</v>
      </c>
      <c r="R30" s="1" t="str">
        <f>VLOOKUP(E30, Sheet1!A:C,2,FALSE)</f>
        <v>S</v>
      </c>
      <c r="S30">
        <v>0</v>
      </c>
      <c r="T30" t="str">
        <f>IFERROR(IF(VLOOKUP(E30, Sheet1!A:D,4,FALSE)=0,"",VLOOKUP(E30, Sheet1!A:D,4,FALSE)),"")</f>
        <v>Peso Unidade de Compra.</v>
      </c>
    </row>
    <row r="31" spans="2:20" x14ac:dyDescent="0.25">
      <c r="B31" t="s">
        <v>587</v>
      </c>
      <c r="C31" t="s">
        <v>74</v>
      </c>
      <c r="D31" t="s">
        <v>74</v>
      </c>
      <c r="E31" t="s">
        <v>639</v>
      </c>
      <c r="F31" s="1">
        <v>27</v>
      </c>
      <c r="G31" t="s">
        <v>59</v>
      </c>
      <c r="H31" s="1" t="s">
        <v>18</v>
      </c>
      <c r="I31" s="1">
        <v>6</v>
      </c>
      <c r="J31">
        <v>3</v>
      </c>
      <c r="K31" s="1">
        <v>0</v>
      </c>
      <c r="L31" s="1">
        <v>1</v>
      </c>
      <c r="M31" t="s">
        <v>74</v>
      </c>
      <c r="N31" t="s">
        <v>59</v>
      </c>
      <c r="O31" s="1">
        <f t="shared" si="0"/>
        <v>22</v>
      </c>
      <c r="P31" t="s">
        <v>75</v>
      </c>
      <c r="R31" s="1" t="str">
        <f>VLOOKUP(E31, Sheet1!A:C,2,FALSE)</f>
        <v>S</v>
      </c>
      <c r="S31">
        <v>0</v>
      </c>
      <c r="T31" t="str">
        <f>IFERROR(IF(VLOOKUP(E31, Sheet1!A:D,4,FALSE)=0,"",VLOOKUP(E31, Sheet1!A:D,4,FALSE)),"")</f>
        <v>Peso Unidade de Venda.</v>
      </c>
    </row>
    <row r="32" spans="2:20" x14ac:dyDescent="0.25">
      <c r="B32" t="s">
        <v>587</v>
      </c>
      <c r="C32" t="s">
        <v>76</v>
      </c>
      <c r="D32" t="s">
        <v>76</v>
      </c>
      <c r="E32" t="s">
        <v>640</v>
      </c>
      <c r="F32" s="1">
        <v>28</v>
      </c>
      <c r="G32" t="s">
        <v>59</v>
      </c>
      <c r="H32" s="1" t="s">
        <v>26</v>
      </c>
      <c r="I32" s="1">
        <v>1</v>
      </c>
      <c r="J32">
        <v>0</v>
      </c>
      <c r="K32" s="1">
        <v>0</v>
      </c>
      <c r="L32" s="1">
        <v>1</v>
      </c>
      <c r="M32" t="s">
        <v>76</v>
      </c>
      <c r="N32" t="s">
        <v>59</v>
      </c>
      <c r="O32" s="1">
        <f t="shared" si="0"/>
        <v>23</v>
      </c>
      <c r="P32" t="s">
        <v>1070</v>
      </c>
      <c r="R32" s="1" t="str">
        <f>VLOOKUP(E32, Sheet1!A:C,2,FALSE)</f>
        <v>S</v>
      </c>
      <c r="S32">
        <v>0</v>
      </c>
      <c r="T32" t="str">
        <f>IFERROR(IF(VLOOKUP(E32, Sheet1!A:D,4,FALSE)=0,"",VLOOKUP(E32, Sheet1!A:D,4,FALSE)),"")</f>
        <v>Flag peso médio: S quando Peso Médio ou Vazio</v>
      </c>
    </row>
    <row r="33" spans="2:20" x14ac:dyDescent="0.25">
      <c r="B33" t="s">
        <v>587</v>
      </c>
      <c r="C33" t="s">
        <v>77</v>
      </c>
      <c r="D33" t="s">
        <v>77</v>
      </c>
      <c r="E33" t="s">
        <v>641</v>
      </c>
      <c r="F33" s="1">
        <v>29</v>
      </c>
      <c r="G33" t="s">
        <v>59</v>
      </c>
      <c r="H33" s="1" t="s">
        <v>26</v>
      </c>
      <c r="I33" s="1">
        <v>1</v>
      </c>
      <c r="J33">
        <v>0</v>
      </c>
      <c r="K33" s="1">
        <v>0</v>
      </c>
      <c r="L33" s="1">
        <v>1</v>
      </c>
      <c r="M33" t="s">
        <v>77</v>
      </c>
      <c r="N33" t="s">
        <v>59</v>
      </c>
      <c r="O33" s="1">
        <f t="shared" si="0"/>
        <v>24</v>
      </c>
      <c r="P33" t="s">
        <v>1071</v>
      </c>
      <c r="R33" s="1" t="str">
        <f>VLOOKUP(E33, Sheet1!A:C,2,FALSE)</f>
        <v>S</v>
      </c>
      <c r="S33">
        <v>0</v>
      </c>
      <c r="T33" t="str">
        <f>IFERROR(IF(VLOOKUP(E33, Sheet1!A:D,4,FALSE)=0,"",VLOOKUP(E33, Sheet1!A:D,4,FALSE)),"")</f>
        <v>Flag tipo peso: F - Fixo, V - Variável ou Vazio quando item de peso médio</v>
      </c>
    </row>
    <row r="34" spans="2:20" x14ac:dyDescent="0.25">
      <c r="E34" t="s">
        <v>703</v>
      </c>
      <c r="F34" s="1">
        <v>30</v>
      </c>
      <c r="H34" s="1" t="s">
        <v>26</v>
      </c>
      <c r="I34" s="1">
        <v>1</v>
      </c>
      <c r="J34">
        <v>0</v>
      </c>
      <c r="K34" s="1">
        <v>0</v>
      </c>
      <c r="L34" s="1">
        <v>0</v>
      </c>
      <c r="O34" s="1" t="str">
        <f t="shared" si="0"/>
        <v/>
      </c>
      <c r="P34" t="s">
        <v>1092</v>
      </c>
      <c r="R34" s="1" t="str">
        <f>VLOOKUP(E34, Sheet1!A:C,2,FALSE)</f>
        <v>S</v>
      </c>
      <c r="S34">
        <v>0</v>
      </c>
      <c r="T34" t="str">
        <f>IFERROR(IF(VLOOKUP(E34, Sheet1!A:D,4,FALSE)=0,"",VLOOKUP(E34, Sheet1!A:D,4,FALSE)),"")</f>
        <v/>
      </c>
    </row>
    <row r="35" spans="2:20" x14ac:dyDescent="0.25">
      <c r="B35" t="s">
        <v>587</v>
      </c>
      <c r="C35" t="s">
        <v>78</v>
      </c>
      <c r="D35" t="s">
        <v>78</v>
      </c>
      <c r="E35" t="s">
        <v>642</v>
      </c>
      <c r="F35" s="1">
        <v>31</v>
      </c>
      <c r="G35" t="s">
        <v>80</v>
      </c>
      <c r="H35" s="1" t="s">
        <v>18</v>
      </c>
      <c r="I35" s="1">
        <v>1</v>
      </c>
      <c r="J35">
        <v>0</v>
      </c>
      <c r="K35" s="1">
        <v>0</v>
      </c>
      <c r="L35" s="1">
        <v>1</v>
      </c>
      <c r="M35" t="s">
        <v>78</v>
      </c>
      <c r="N35" t="s">
        <v>80</v>
      </c>
      <c r="O35" s="1">
        <f t="shared" si="0"/>
        <v>25</v>
      </c>
      <c r="P35" t="s">
        <v>79</v>
      </c>
      <c r="R35" s="1" t="str">
        <f>VLOOKUP(E35, Sheet1!A:C,2,FALSE)</f>
        <v>S</v>
      </c>
      <c r="S35">
        <v>0</v>
      </c>
      <c r="T35" t="str">
        <f>IFERROR(IF(VLOOKUP(E35, Sheet1!A:D,4,FALSE)=0,"",VLOOKUP(E35, Sheet1!A:D,4,FALSE)),"")</f>
        <v>Tipo do Código do EAN do item: (1)-EAN FORNECEDOR, (2)-EAN DUN14, (3)-EAN INTERNO SAD, (4)-PLU/VC, (5)-PLU/Peso Variável, (6)-PLU/Pré-pesado, (7)-PLU/Peso variável e Pré-pesado</v>
      </c>
    </row>
    <row r="36" spans="2:20" x14ac:dyDescent="0.25">
      <c r="B36" t="s">
        <v>587</v>
      </c>
      <c r="C36" t="s">
        <v>81</v>
      </c>
      <c r="D36" t="s">
        <v>81</v>
      </c>
      <c r="E36" t="s">
        <v>643</v>
      </c>
      <c r="F36" s="1">
        <v>32</v>
      </c>
      <c r="G36" t="s">
        <v>80</v>
      </c>
      <c r="H36" s="1" t="s">
        <v>18</v>
      </c>
      <c r="I36" s="1">
        <v>12</v>
      </c>
      <c r="J36">
        <v>0</v>
      </c>
      <c r="K36" s="1">
        <v>0</v>
      </c>
      <c r="L36" s="1">
        <v>1</v>
      </c>
      <c r="M36" t="s">
        <v>81</v>
      </c>
      <c r="N36" t="s">
        <v>80</v>
      </c>
      <c r="O36" s="1">
        <f t="shared" si="0"/>
        <v>26</v>
      </c>
      <c r="P36" t="s">
        <v>82</v>
      </c>
      <c r="R36" s="1" t="str">
        <f>VLOOKUP(E36, Sheet1!A:C,2,FALSE)</f>
        <v>S</v>
      </c>
      <c r="S36">
        <v>0</v>
      </c>
      <c r="T36" t="str">
        <f>IFERROR(IF(VLOOKUP(E36, Sheet1!A:D,4,FALSE)=0,"",VLOOKUP(E36, Sheet1!A:D,4,FALSE)),"")</f>
        <v>Código do EAN do item.</v>
      </c>
    </row>
    <row r="37" spans="2:20" x14ac:dyDescent="0.25">
      <c r="B37" t="s">
        <v>587</v>
      </c>
      <c r="C37" t="s">
        <v>83</v>
      </c>
      <c r="D37" t="s">
        <v>83</v>
      </c>
      <c r="E37" t="s">
        <v>644</v>
      </c>
      <c r="F37" s="1">
        <v>33</v>
      </c>
      <c r="G37" t="s">
        <v>80</v>
      </c>
      <c r="H37" s="1" t="s">
        <v>18</v>
      </c>
      <c r="I37" s="1">
        <v>1</v>
      </c>
      <c r="J37">
        <v>0</v>
      </c>
      <c r="K37" s="1">
        <v>0</v>
      </c>
      <c r="L37" s="1">
        <v>1</v>
      </c>
      <c r="M37" t="s">
        <v>83</v>
      </c>
      <c r="N37" t="s">
        <v>80</v>
      </c>
      <c r="O37" s="1">
        <f t="shared" si="0"/>
        <v>27</v>
      </c>
      <c r="P37" t="s">
        <v>84</v>
      </c>
      <c r="R37" s="1" t="str">
        <f>VLOOKUP(E37, Sheet1!A:C,2,FALSE)</f>
        <v>S</v>
      </c>
      <c r="S37">
        <v>0</v>
      </c>
      <c r="T37" t="str">
        <f>IFERROR(IF(VLOOKUP(E37, Sheet1!A:D,4,FALSE)=0,"",VLOOKUP(E37, Sheet1!A:D,4,FALSE)),"")</f>
        <v>Dígito do EAN do item.</v>
      </c>
    </row>
    <row r="38" spans="2:20" x14ac:dyDescent="0.25">
      <c r="B38" t="s">
        <v>587</v>
      </c>
      <c r="C38" t="s">
        <v>85</v>
      </c>
      <c r="D38" t="s">
        <v>85</v>
      </c>
      <c r="E38" t="s">
        <v>645</v>
      </c>
      <c r="F38" s="1">
        <v>34</v>
      </c>
      <c r="G38" t="s">
        <v>80</v>
      </c>
      <c r="H38" s="1" t="s">
        <v>26</v>
      </c>
      <c r="I38" s="1">
        <v>1</v>
      </c>
      <c r="J38">
        <v>0</v>
      </c>
      <c r="K38" s="1">
        <v>0</v>
      </c>
      <c r="L38" s="1">
        <v>1</v>
      </c>
      <c r="M38" t="s">
        <v>85</v>
      </c>
      <c r="N38" t="s">
        <v>80</v>
      </c>
      <c r="O38" s="1">
        <f t="shared" si="0"/>
        <v>28</v>
      </c>
      <c r="P38" t="s">
        <v>1072</v>
      </c>
      <c r="R38" s="1" t="str">
        <f>VLOOKUP(E38, Sheet1!A:C,2,FALSE)</f>
        <v>S</v>
      </c>
      <c r="S38">
        <v>0</v>
      </c>
      <c r="T38" t="str">
        <f>IFERROR(IF(VLOOKUP(E38, Sheet1!A:D,4,FALSE)=0,"",VLOOKUP(E38, Sheet1!A:D,4,FALSE)),"")</f>
        <v>Flag de Multiplo Pack: S quando multiplo pack de compra/venda ou Vazio</v>
      </c>
    </row>
    <row r="39" spans="2:20" x14ac:dyDescent="0.25">
      <c r="B39" t="s">
        <v>587</v>
      </c>
      <c r="C39" t="s">
        <v>86</v>
      </c>
      <c r="D39" t="s">
        <v>86</v>
      </c>
      <c r="E39" t="s">
        <v>646</v>
      </c>
      <c r="F39" s="1">
        <v>35</v>
      </c>
      <c r="G39" t="s">
        <v>80</v>
      </c>
      <c r="H39" s="1" t="s">
        <v>18</v>
      </c>
      <c r="I39" s="1">
        <v>12</v>
      </c>
      <c r="J39">
        <v>0</v>
      </c>
      <c r="K39" s="1">
        <v>0</v>
      </c>
      <c r="L39" s="1">
        <v>1</v>
      </c>
      <c r="M39" t="s">
        <v>86</v>
      </c>
      <c r="N39" t="s">
        <v>80</v>
      </c>
      <c r="O39" s="1">
        <f t="shared" si="0"/>
        <v>29</v>
      </c>
      <c r="P39" t="s">
        <v>1073</v>
      </c>
      <c r="R39" s="1" t="str">
        <f>VLOOKUP(E39, Sheet1!A:C,2,FALSE)</f>
        <v>S</v>
      </c>
      <c r="S39">
        <v>0</v>
      </c>
      <c r="T39" t="str">
        <f>IFERROR(IF(VLOOKUP(E39, Sheet1!A:D,4,FALSE)=0,"",VLOOKUP(E39, Sheet1!A:D,4,FALSE)),"")</f>
        <v xml:space="preserve">Código do UPC Real. Obrigatório quando Multiplo Pack </v>
      </c>
    </row>
    <row r="40" spans="2:20" x14ac:dyDescent="0.25">
      <c r="B40" t="s">
        <v>587</v>
      </c>
      <c r="C40" t="s">
        <v>87</v>
      </c>
      <c r="D40" t="s">
        <v>87</v>
      </c>
      <c r="E40" t="s">
        <v>647</v>
      </c>
      <c r="F40" s="1">
        <v>36</v>
      </c>
      <c r="G40" t="s">
        <v>80</v>
      </c>
      <c r="H40" s="1" t="s">
        <v>18</v>
      </c>
      <c r="I40" s="1">
        <v>1</v>
      </c>
      <c r="J40">
        <v>0</v>
      </c>
      <c r="K40" s="1">
        <v>0</v>
      </c>
      <c r="L40" s="1">
        <v>1</v>
      </c>
      <c r="M40" t="s">
        <v>87</v>
      </c>
      <c r="N40" t="s">
        <v>80</v>
      </c>
      <c r="O40" s="1">
        <f t="shared" si="0"/>
        <v>30</v>
      </c>
      <c r="P40" t="s">
        <v>1074</v>
      </c>
      <c r="R40" s="1" t="str">
        <f>VLOOKUP(E40, Sheet1!A:C,2,FALSE)</f>
        <v>S</v>
      </c>
      <c r="S40">
        <v>0</v>
      </c>
      <c r="T40" t="str">
        <f>IFERROR(IF(VLOOKUP(E40, Sheet1!A:D,4,FALSE)=0,"",VLOOKUP(E40, Sheet1!A:D,4,FALSE)),"")</f>
        <v xml:space="preserve">Dígito do UPC Real. Obrigatório quando Multiplo Pack </v>
      </c>
    </row>
    <row r="41" spans="2:20" x14ac:dyDescent="0.25">
      <c r="B41" t="s">
        <v>587</v>
      </c>
      <c r="C41" t="s">
        <v>88</v>
      </c>
      <c r="D41" t="s">
        <v>88</v>
      </c>
      <c r="E41" t="s">
        <v>704</v>
      </c>
      <c r="F41" s="1">
        <v>37</v>
      </c>
      <c r="G41" t="s">
        <v>80</v>
      </c>
      <c r="H41" s="1" t="s">
        <v>18</v>
      </c>
      <c r="I41" s="1">
        <v>1</v>
      </c>
      <c r="J41">
        <v>0</v>
      </c>
      <c r="K41" s="1">
        <v>0</v>
      </c>
      <c r="L41" s="1">
        <v>1</v>
      </c>
      <c r="M41" t="s">
        <v>88</v>
      </c>
      <c r="N41" t="s">
        <v>80</v>
      </c>
      <c r="O41" s="1">
        <f t="shared" si="0"/>
        <v>31</v>
      </c>
      <c r="P41" t="s">
        <v>1075</v>
      </c>
      <c r="R41" s="1" t="str">
        <f>VLOOKUP(E41, Sheet1!A:C,2,FALSE)</f>
        <v>S</v>
      </c>
      <c r="S41">
        <v>0</v>
      </c>
      <c r="T41" t="str">
        <f>IFERROR(IF(VLOOKUP(E41, Sheet1!A:D,4,FALSE)=0,"",VLOOKUP(E41, Sheet1!A:D,4,FALSE)),"")</f>
        <v xml:space="preserve">Tipo do Código do EAN da embalagem: (1)-EAN FORNECEDOR, (2)-EAN DUN14, (3)-EAN INTERNO </v>
      </c>
    </row>
    <row r="42" spans="2:20" x14ac:dyDescent="0.25">
      <c r="B42" t="s">
        <v>587</v>
      </c>
      <c r="C42" t="s">
        <v>89</v>
      </c>
      <c r="D42" t="s">
        <v>89</v>
      </c>
      <c r="E42" t="s">
        <v>648</v>
      </c>
      <c r="F42" s="1">
        <v>38</v>
      </c>
      <c r="G42" t="s">
        <v>80</v>
      </c>
      <c r="H42" s="1" t="s">
        <v>18</v>
      </c>
      <c r="I42" s="1">
        <v>14</v>
      </c>
      <c r="J42">
        <v>0</v>
      </c>
      <c r="K42" s="1">
        <v>0</v>
      </c>
      <c r="L42" s="1">
        <v>1</v>
      </c>
      <c r="M42" t="s">
        <v>89</v>
      </c>
      <c r="N42" t="s">
        <v>80</v>
      </c>
      <c r="O42" s="1">
        <f t="shared" si="0"/>
        <v>32</v>
      </c>
      <c r="P42" t="s">
        <v>90</v>
      </c>
      <c r="R42" s="1" t="str">
        <f>VLOOKUP(E42, Sheet1!A:C,2,FALSE)</f>
        <v>S</v>
      </c>
      <c r="S42">
        <v>0</v>
      </c>
      <c r="T42" t="str">
        <f>IFERROR(IF(VLOOKUP(E42, Sheet1!A:D,4,FALSE)=0,"",VLOOKUP(E42, Sheet1!A:D,4,FALSE)),"")</f>
        <v>Código do EAN da Embalagem.</v>
      </c>
    </row>
    <row r="43" spans="2:20" x14ac:dyDescent="0.25">
      <c r="B43" t="s">
        <v>587</v>
      </c>
      <c r="C43" t="s">
        <v>91</v>
      </c>
      <c r="D43" t="s">
        <v>91</v>
      </c>
      <c r="E43" t="s">
        <v>649</v>
      </c>
      <c r="F43" s="1">
        <v>39</v>
      </c>
      <c r="G43" t="s">
        <v>80</v>
      </c>
      <c r="H43" s="1" t="s">
        <v>26</v>
      </c>
      <c r="I43" s="1">
        <v>1</v>
      </c>
      <c r="J43">
        <v>0</v>
      </c>
      <c r="K43" s="1">
        <v>0</v>
      </c>
      <c r="L43" s="1">
        <v>1</v>
      </c>
      <c r="M43" t="s">
        <v>91</v>
      </c>
      <c r="N43" t="s">
        <v>80</v>
      </c>
      <c r="O43" s="1">
        <f t="shared" si="0"/>
        <v>33</v>
      </c>
      <c r="P43" t="s">
        <v>1076</v>
      </c>
      <c r="R43" s="1" t="str">
        <f>VLOOKUP(E43, Sheet1!A:C,2,FALSE)</f>
        <v>S</v>
      </c>
      <c r="S43">
        <v>0</v>
      </c>
      <c r="T43" t="str">
        <f>IFERROR(IF(VLOOKUP(E43, Sheet1!A:D,4,FALSE)=0,"",VLOOKUP(E43, Sheet1!A:D,4,FALSE)),"")</f>
        <v>Flag de multiplo EAN: S ou Vazio</v>
      </c>
    </row>
    <row r="44" spans="2:20" x14ac:dyDescent="0.25">
      <c r="D44" t="s">
        <v>688</v>
      </c>
      <c r="E44" t="s">
        <v>690</v>
      </c>
      <c r="F44" s="1">
        <v>40</v>
      </c>
      <c r="G44" t="s">
        <v>80</v>
      </c>
      <c r="H44" s="1" t="s">
        <v>18</v>
      </c>
      <c r="I44" s="1">
        <v>12</v>
      </c>
      <c r="J44">
        <v>0</v>
      </c>
      <c r="K44" s="1">
        <v>0</v>
      </c>
      <c r="L44" s="1">
        <v>1</v>
      </c>
      <c r="M44" t="s">
        <v>688</v>
      </c>
      <c r="N44" t="s">
        <v>80</v>
      </c>
      <c r="O44" s="1">
        <f t="shared" si="0"/>
        <v>34</v>
      </c>
      <c r="P44" t="s">
        <v>692</v>
      </c>
      <c r="R44" s="1" t="str">
        <f>VLOOKUP(E44, Sheet1!A:C,2,FALSE)</f>
        <v>S</v>
      </c>
      <c r="S44">
        <v>0</v>
      </c>
      <c r="T44" t="str">
        <f>IFERROR(IF(VLOOKUP(E44, Sheet1!A:D,4,FALSE)=0,"",VLOOKUP(E44, Sheet1!A:D,4,FALSE)),"")</f>
        <v>Código do EAN TELEVENDAS</v>
      </c>
    </row>
    <row r="45" spans="2:20" x14ac:dyDescent="0.25">
      <c r="D45" t="s">
        <v>689</v>
      </c>
      <c r="E45" t="s">
        <v>691</v>
      </c>
      <c r="F45" s="1">
        <v>41</v>
      </c>
      <c r="G45" t="s">
        <v>80</v>
      </c>
      <c r="H45" s="1" t="s">
        <v>18</v>
      </c>
      <c r="I45" s="1">
        <v>1</v>
      </c>
      <c r="J45">
        <v>0</v>
      </c>
      <c r="K45" s="1">
        <v>0</v>
      </c>
      <c r="L45" s="1">
        <v>1</v>
      </c>
      <c r="M45" t="s">
        <v>689</v>
      </c>
      <c r="N45" t="s">
        <v>80</v>
      </c>
      <c r="O45" s="1">
        <f t="shared" si="0"/>
        <v>35</v>
      </c>
      <c r="P45" t="s">
        <v>693</v>
      </c>
      <c r="R45" s="1" t="str">
        <f>VLOOKUP(E45, Sheet1!A:C,2,FALSE)</f>
        <v>S</v>
      </c>
      <c r="S45">
        <v>0</v>
      </c>
      <c r="T45" t="str">
        <f>IFERROR(IF(VLOOKUP(E45, Sheet1!A:D,4,FALSE)=0,"",VLOOKUP(E45, Sheet1!A:D,4,FALSE)),"")</f>
        <v>Dígito do EAN TELEVENDAS</v>
      </c>
    </row>
    <row r="46" spans="2:20" x14ac:dyDescent="0.25">
      <c r="B46" t="s">
        <v>587</v>
      </c>
      <c r="C46" t="s">
        <v>92</v>
      </c>
      <c r="D46" t="s">
        <v>92</v>
      </c>
      <c r="E46" t="s">
        <v>705</v>
      </c>
      <c r="F46" s="1">
        <v>42</v>
      </c>
      <c r="G46" t="s">
        <v>80</v>
      </c>
      <c r="H46" s="1" t="s">
        <v>18</v>
      </c>
      <c r="I46" s="1">
        <v>9</v>
      </c>
      <c r="J46">
        <v>2</v>
      </c>
      <c r="K46" s="1">
        <v>0</v>
      </c>
      <c r="L46" s="1">
        <v>1</v>
      </c>
      <c r="M46" t="s">
        <v>92</v>
      </c>
      <c r="N46" t="s">
        <v>80</v>
      </c>
      <c r="O46" s="1">
        <f t="shared" si="0"/>
        <v>36</v>
      </c>
      <c r="P46" t="s">
        <v>93</v>
      </c>
      <c r="R46" s="1" t="str">
        <f>VLOOKUP(E46, Sheet1!A:C,2,FALSE)</f>
        <v>S</v>
      </c>
      <c r="S46">
        <v>0</v>
      </c>
      <c r="T46" t="str">
        <f>IFERROR(IF(VLOOKUP(E46, Sheet1!A:D,4,FALSE)=0,"",VLOOKUP(E46, Sheet1!A:D,4,FALSE)),"")</f>
        <v>Quantidade de itens dentro da embalagem de venda.</v>
      </c>
    </row>
    <row r="47" spans="2:20" x14ac:dyDescent="0.25">
      <c r="E47" t="s">
        <v>707</v>
      </c>
      <c r="F47" s="1">
        <v>43</v>
      </c>
      <c r="H47" s="1" t="s">
        <v>26</v>
      </c>
      <c r="I47" s="1">
        <v>1</v>
      </c>
      <c r="J47">
        <v>0</v>
      </c>
      <c r="K47" s="1">
        <v>0</v>
      </c>
      <c r="L47" s="1">
        <v>0</v>
      </c>
      <c r="O47" s="1" t="str">
        <f t="shared" si="0"/>
        <v/>
      </c>
      <c r="P47" t="s">
        <v>1092</v>
      </c>
      <c r="R47" s="1" t="str">
        <f>VLOOKUP(E47, Sheet1!A:C,2,FALSE)</f>
        <v>S</v>
      </c>
      <c r="S47">
        <v>0</v>
      </c>
      <c r="T47" t="str">
        <f>IFERROR(IF(VLOOKUP(E47, Sheet1!A:D,4,FALSE)=0,"",VLOOKUP(E47, Sheet1!A:D,4,FALSE)),"")</f>
        <v/>
      </c>
    </row>
    <row r="48" spans="2:20" x14ac:dyDescent="0.25">
      <c r="B48" t="s">
        <v>587</v>
      </c>
      <c r="C48" t="s">
        <v>94</v>
      </c>
      <c r="D48" t="s">
        <v>94</v>
      </c>
      <c r="E48" t="s">
        <v>650</v>
      </c>
      <c r="F48" s="1">
        <v>44</v>
      </c>
      <c r="G48" t="s">
        <v>95</v>
      </c>
      <c r="H48" s="1" t="s">
        <v>26</v>
      </c>
      <c r="I48" s="1">
        <v>1</v>
      </c>
      <c r="J48">
        <v>0</v>
      </c>
      <c r="K48" s="1">
        <v>0</v>
      </c>
      <c r="L48" s="1">
        <v>1</v>
      </c>
      <c r="M48" t="s">
        <v>94</v>
      </c>
      <c r="N48" t="s">
        <v>95</v>
      </c>
      <c r="O48" s="1">
        <f t="shared" si="0"/>
        <v>37</v>
      </c>
      <c r="P48" t="s">
        <v>1077</v>
      </c>
      <c r="R48" s="1" t="str">
        <f>VLOOKUP(E48, Sheet1!A:C,2,FALSE)</f>
        <v>S</v>
      </c>
      <c r="S48">
        <v>0</v>
      </c>
      <c r="T48" t="str">
        <f>IFERROR(IF(VLOOKUP(E48, Sheet1!A:D,4,FALSE)=0,"",VLOOKUP(E48, Sheet1!A:D,4,FALSE)),"")</f>
        <v>Tipo do Item. (M)-MERCADORIA, (S)-SERVIÇO, (B)-BEM</v>
      </c>
    </row>
    <row r="49" spans="2:20" x14ac:dyDescent="0.25">
      <c r="B49" t="s">
        <v>587</v>
      </c>
      <c r="C49" t="s">
        <v>96</v>
      </c>
      <c r="D49" t="s">
        <v>96</v>
      </c>
      <c r="E49" t="s">
        <v>651</v>
      </c>
      <c r="F49" s="1">
        <v>45</v>
      </c>
      <c r="G49" t="s">
        <v>95</v>
      </c>
      <c r="H49" s="1" t="s">
        <v>26</v>
      </c>
      <c r="I49" s="1">
        <v>1</v>
      </c>
      <c r="J49">
        <v>0</v>
      </c>
      <c r="K49" s="1">
        <v>0</v>
      </c>
      <c r="L49" s="1">
        <v>1</v>
      </c>
      <c r="M49" t="s">
        <v>96</v>
      </c>
      <c r="N49" t="s">
        <v>95</v>
      </c>
      <c r="O49" s="1">
        <f t="shared" si="0"/>
        <v>38</v>
      </c>
      <c r="P49" t="s">
        <v>1078</v>
      </c>
      <c r="R49" s="1" t="str">
        <f>VLOOKUP(E49, Sheet1!A:C,2,FALSE)</f>
        <v>S</v>
      </c>
      <c r="S49">
        <v>0</v>
      </c>
      <c r="T49" t="str">
        <f>IFERROR(IF(VLOOKUP(E49, Sheet1!A:D,4,FALSE)=0,"",VLOOKUP(E49, Sheet1!A:D,4,FALSE)),"")</f>
        <v>Flag de Reabastecimento autómatico: S ou N</v>
      </c>
    </row>
    <row r="50" spans="2:20" x14ac:dyDescent="0.25">
      <c r="B50" t="s">
        <v>587</v>
      </c>
      <c r="C50" t="s">
        <v>97</v>
      </c>
      <c r="D50" t="s">
        <v>97</v>
      </c>
      <c r="E50" t="s">
        <v>652</v>
      </c>
      <c r="F50" s="1">
        <v>46</v>
      </c>
      <c r="G50" t="s">
        <v>95</v>
      </c>
      <c r="H50" s="1" t="s">
        <v>18</v>
      </c>
      <c r="I50" s="1">
        <v>2</v>
      </c>
      <c r="J50">
        <v>0</v>
      </c>
      <c r="K50" s="1">
        <v>0</v>
      </c>
      <c r="L50" s="1">
        <v>1</v>
      </c>
      <c r="M50" t="s">
        <v>97</v>
      </c>
      <c r="N50" t="s">
        <v>95</v>
      </c>
      <c r="O50" s="1">
        <f t="shared" si="0"/>
        <v>39</v>
      </c>
      <c r="P50" t="s">
        <v>1079</v>
      </c>
      <c r="R50" s="1" t="str">
        <f>VLOOKUP(E50, Sheet1!A:C,2,FALSE)</f>
        <v>S</v>
      </c>
      <c r="S50">
        <v>0</v>
      </c>
      <c r="T50" t="str">
        <f>IFERROR(IF(VLOOKUP(E50, Sheet1!A:D,4,FALSE)=0,"",VLOOKUP(E50, Sheet1!A:D,4,FALSE)),"")</f>
        <v>Código de Origem da mercadoria.</v>
      </c>
    </row>
    <row r="51" spans="2:20" x14ac:dyDescent="0.25">
      <c r="B51" t="s">
        <v>587</v>
      </c>
      <c r="C51" t="s">
        <v>98</v>
      </c>
      <c r="D51" t="s">
        <v>98</v>
      </c>
      <c r="E51" t="s">
        <v>653</v>
      </c>
      <c r="F51" s="1">
        <v>47</v>
      </c>
      <c r="G51" t="s">
        <v>95</v>
      </c>
      <c r="H51" s="1" t="s">
        <v>26</v>
      </c>
      <c r="I51" s="1">
        <v>1</v>
      </c>
      <c r="J51">
        <v>0</v>
      </c>
      <c r="K51" s="1">
        <v>0</v>
      </c>
      <c r="L51" s="1">
        <v>1</v>
      </c>
      <c r="M51" t="s">
        <v>98</v>
      </c>
      <c r="N51" t="s">
        <v>95</v>
      </c>
      <c r="O51" s="1">
        <f t="shared" si="0"/>
        <v>40</v>
      </c>
      <c r="P51" t="s">
        <v>1080</v>
      </c>
      <c r="R51" s="1" t="str">
        <f>VLOOKUP(E51, Sheet1!A:C,2,FALSE)</f>
        <v>S</v>
      </c>
      <c r="S51">
        <v>0</v>
      </c>
      <c r="T51" t="str">
        <f>IFERROR(IF(VLOOKUP(E51, Sheet1!A:D,4,FALSE)=0,"",VLOOKUP(E51, Sheet1!A:D,4,FALSE)),"")</f>
        <v>Linha Branca. S ou Vazio</v>
      </c>
    </row>
    <row r="52" spans="2:20" x14ac:dyDescent="0.25">
      <c r="B52" t="s">
        <v>587</v>
      </c>
      <c r="C52" t="s">
        <v>99</v>
      </c>
      <c r="D52" t="s">
        <v>99</v>
      </c>
      <c r="E52" t="s">
        <v>654</v>
      </c>
      <c r="F52" s="1">
        <v>48</v>
      </c>
      <c r="G52" t="s">
        <v>95</v>
      </c>
      <c r="H52" s="1" t="s">
        <v>26</v>
      </c>
      <c r="I52" s="1">
        <v>1</v>
      </c>
      <c r="J52">
        <v>0</v>
      </c>
      <c r="K52" s="1">
        <v>0</v>
      </c>
      <c r="L52" s="1">
        <v>1</v>
      </c>
      <c r="M52" t="s">
        <v>99</v>
      </c>
      <c r="N52" t="s">
        <v>95</v>
      </c>
      <c r="O52" s="1">
        <f t="shared" si="0"/>
        <v>41</v>
      </c>
      <c r="P52" t="s">
        <v>100</v>
      </c>
      <c r="R52" s="1" t="str">
        <f>VLOOKUP(E52, Sheet1!A:C,2,FALSE)</f>
        <v>S</v>
      </c>
      <c r="S52">
        <v>0</v>
      </c>
      <c r="T52" t="str">
        <f>IFERROR(IF(VLOOKUP(E52, Sheet1!A:D,4,FALSE)=0,"",VLOOKUP(E52, Sheet1!A:D,4,FALSE)),"")</f>
        <v>Flag de Kit  Promocional.</v>
      </c>
    </row>
    <row r="53" spans="2:20" x14ac:dyDescent="0.25">
      <c r="B53" t="s">
        <v>587</v>
      </c>
      <c r="C53" t="s">
        <v>101</v>
      </c>
      <c r="D53" t="s">
        <v>101</v>
      </c>
      <c r="E53" t="s">
        <v>655</v>
      </c>
      <c r="F53" s="1">
        <v>49</v>
      </c>
      <c r="G53" t="s">
        <v>95</v>
      </c>
      <c r="H53" s="1" t="s">
        <v>18</v>
      </c>
      <c r="I53" s="1">
        <v>12</v>
      </c>
      <c r="J53">
        <v>0</v>
      </c>
      <c r="K53" s="1">
        <v>0</v>
      </c>
      <c r="L53" s="1">
        <v>1</v>
      </c>
      <c r="M53" t="s">
        <v>101</v>
      </c>
      <c r="N53" t="s">
        <v>95</v>
      </c>
      <c r="O53" s="1">
        <f t="shared" si="0"/>
        <v>42</v>
      </c>
      <c r="P53" t="s">
        <v>102</v>
      </c>
      <c r="R53" s="1" t="str">
        <f>VLOOKUP(E53, Sheet1!A:C,2,FALSE)</f>
        <v>S</v>
      </c>
      <c r="S53">
        <v>0</v>
      </c>
      <c r="T53" t="str">
        <f>IFERROR(IF(VLOOKUP(E53, Sheet1!A:D,4,FALSE)=0,"",VLOOKUP(E53, Sheet1!A:D,4,FALSE)),"")</f>
        <v>Código de referência básica.</v>
      </c>
    </row>
    <row r="54" spans="2:20" x14ac:dyDescent="0.25">
      <c r="B54" t="s">
        <v>587</v>
      </c>
      <c r="C54" t="s">
        <v>103</v>
      </c>
      <c r="D54" t="s">
        <v>103</v>
      </c>
      <c r="E54" t="s">
        <v>656</v>
      </c>
      <c r="F54" s="1">
        <v>50</v>
      </c>
      <c r="G54" t="s">
        <v>95</v>
      </c>
      <c r="H54" s="1" t="s">
        <v>26</v>
      </c>
      <c r="I54" s="1">
        <v>1</v>
      </c>
      <c r="J54">
        <v>0</v>
      </c>
      <c r="K54" s="1">
        <v>0</v>
      </c>
      <c r="L54" s="1">
        <v>1</v>
      </c>
      <c r="M54" t="s">
        <v>103</v>
      </c>
      <c r="N54" t="s">
        <v>95</v>
      </c>
      <c r="O54" s="1">
        <f t="shared" si="0"/>
        <v>43</v>
      </c>
      <c r="P54" t="s">
        <v>104</v>
      </c>
      <c r="R54" s="1" t="str">
        <f>VLOOKUP(E54, Sheet1!A:C,2,FALSE)</f>
        <v>S</v>
      </c>
      <c r="S54">
        <v>0</v>
      </c>
      <c r="T54" t="str">
        <f>IFERROR(IF(VLOOKUP(E54, Sheet1!A:D,4,FALSE)=0,"",VLOOKUP(E54, Sheet1!A:D,4,FALSE)),"")</f>
        <v>Categória.</v>
      </c>
    </row>
    <row r="55" spans="2:20" x14ac:dyDescent="0.25">
      <c r="B55" t="s">
        <v>587</v>
      </c>
      <c r="C55" t="s">
        <v>105</v>
      </c>
      <c r="D55" t="s">
        <v>105</v>
      </c>
      <c r="E55" t="s">
        <v>657</v>
      </c>
      <c r="F55" s="1">
        <v>51</v>
      </c>
      <c r="G55" t="s">
        <v>95</v>
      </c>
      <c r="H55" s="1" t="s">
        <v>26</v>
      </c>
      <c r="I55" s="1">
        <v>1</v>
      </c>
      <c r="J55">
        <v>0</v>
      </c>
      <c r="K55" s="1">
        <v>0</v>
      </c>
      <c r="L55" s="1">
        <v>1</v>
      </c>
      <c r="M55" t="s">
        <v>105</v>
      </c>
      <c r="N55" t="s">
        <v>95</v>
      </c>
      <c r="O55" s="1">
        <f t="shared" si="0"/>
        <v>44</v>
      </c>
      <c r="P55" t="s">
        <v>106</v>
      </c>
      <c r="R55" s="1" t="str">
        <f>VLOOKUP(E55, Sheet1!A:C,2,FALSE)</f>
        <v>S</v>
      </c>
      <c r="S55">
        <v>0</v>
      </c>
      <c r="T55" t="str">
        <f>IFERROR(IF(VLOOKUP(E55, Sheet1!A:D,4,FALSE)=0,"",VLOOKUP(E55, Sheet1!A:D,4,FALSE)),"")</f>
        <v>Flag de Item comissionado.</v>
      </c>
    </row>
    <row r="56" spans="2:20" x14ac:dyDescent="0.25">
      <c r="B56" t="s">
        <v>587</v>
      </c>
      <c r="C56" t="s">
        <v>107</v>
      </c>
      <c r="D56" t="s">
        <v>107</v>
      </c>
      <c r="E56" t="s">
        <v>658</v>
      </c>
      <c r="F56" s="1">
        <v>52</v>
      </c>
      <c r="G56" t="s">
        <v>95</v>
      </c>
      <c r="H56" s="1" t="s">
        <v>26</v>
      </c>
      <c r="I56" s="1">
        <v>1</v>
      </c>
      <c r="J56">
        <v>0</v>
      </c>
      <c r="K56" s="1">
        <v>0</v>
      </c>
      <c r="L56" s="1">
        <v>1</v>
      </c>
      <c r="M56" t="s">
        <v>107</v>
      </c>
      <c r="N56" t="s">
        <v>95</v>
      </c>
      <c r="O56" s="1">
        <f t="shared" si="0"/>
        <v>45</v>
      </c>
      <c r="P56" t="s">
        <v>108</v>
      </c>
      <c r="R56" s="1" t="str">
        <f>VLOOKUP(E56, Sheet1!A:C,2,FALSE)</f>
        <v>S</v>
      </c>
      <c r="S56">
        <v>0</v>
      </c>
      <c r="T56" t="str">
        <f>IFERROR(IF(VLOOKUP(E56, Sheet1!A:D,4,FALSE)=0,"",VLOOKUP(E56, Sheet1!A:D,4,FALSE)),"")</f>
        <v>Flag de restrição de venda.</v>
      </c>
    </row>
    <row r="57" spans="2:20" x14ac:dyDescent="0.25">
      <c r="B57" t="s">
        <v>587</v>
      </c>
      <c r="C57" t="s">
        <v>109</v>
      </c>
      <c r="D57" t="s">
        <v>109</v>
      </c>
      <c r="E57" t="s">
        <v>659</v>
      </c>
      <c r="F57" s="1">
        <v>53</v>
      </c>
      <c r="G57" t="s">
        <v>95</v>
      </c>
      <c r="H57" s="1" t="s">
        <v>26</v>
      </c>
      <c r="I57" s="1">
        <v>12</v>
      </c>
      <c r="J57">
        <v>0</v>
      </c>
      <c r="K57" s="1">
        <v>0</v>
      </c>
      <c r="L57" s="1">
        <v>1</v>
      </c>
      <c r="M57" t="s">
        <v>109</v>
      </c>
      <c r="N57" t="s">
        <v>95</v>
      </c>
      <c r="O57" s="1">
        <f t="shared" si="0"/>
        <v>46</v>
      </c>
      <c r="P57" t="s">
        <v>110</v>
      </c>
      <c r="R57" s="1" t="str">
        <f>VLOOKUP(E57, Sheet1!A:C,2,FALSE)</f>
        <v>S</v>
      </c>
      <c r="S57">
        <v>0</v>
      </c>
      <c r="T57" t="str">
        <f>IFERROR(IF(VLOOKUP(E57, Sheet1!A:D,4,FALSE)=0,"",VLOOKUP(E57, Sheet1!A:D,4,FALSE)),"")</f>
        <v>Identificador.</v>
      </c>
    </row>
    <row r="58" spans="2:20" x14ac:dyDescent="0.25">
      <c r="B58" t="s">
        <v>587</v>
      </c>
      <c r="C58" t="s">
        <v>111</v>
      </c>
      <c r="D58" t="s">
        <v>111</v>
      </c>
      <c r="E58" t="s">
        <v>660</v>
      </c>
      <c r="F58" s="1">
        <v>54</v>
      </c>
      <c r="G58" t="s">
        <v>95</v>
      </c>
      <c r="H58" s="1" t="s">
        <v>26</v>
      </c>
      <c r="I58" s="1">
        <v>1</v>
      </c>
      <c r="J58">
        <v>0</v>
      </c>
      <c r="K58" s="1">
        <v>0</v>
      </c>
      <c r="L58" s="1">
        <v>1</v>
      </c>
      <c r="M58" t="s">
        <v>111</v>
      </c>
      <c r="N58" t="s">
        <v>95</v>
      </c>
      <c r="O58" s="1">
        <f t="shared" si="0"/>
        <v>47</v>
      </c>
      <c r="P58" t="s">
        <v>112</v>
      </c>
      <c r="R58" s="1" t="str">
        <f>VLOOKUP(E58, Sheet1!A:C,2,FALSE)</f>
        <v>S</v>
      </c>
      <c r="S58">
        <v>0</v>
      </c>
      <c r="T58" t="str">
        <f>IFERROR(IF(VLOOKUP(E58, Sheet1!A:D,4,FALSE)=0,"",VLOOKUP(E58, Sheet1!A:D,4,FALSE)),"")</f>
        <v>Tipo de identificador.</v>
      </c>
    </row>
    <row r="59" spans="2:20" x14ac:dyDescent="0.25">
      <c r="B59" t="s">
        <v>587</v>
      </c>
      <c r="C59" t="s">
        <v>113</v>
      </c>
      <c r="D59" t="s">
        <v>113</v>
      </c>
      <c r="E59" t="s">
        <v>661</v>
      </c>
      <c r="F59" s="1">
        <v>55</v>
      </c>
      <c r="G59" t="s">
        <v>95</v>
      </c>
      <c r="H59" s="1" t="s">
        <v>26</v>
      </c>
      <c r="I59" s="1">
        <v>1</v>
      </c>
      <c r="J59">
        <v>0</v>
      </c>
      <c r="K59" s="1">
        <v>0</v>
      </c>
      <c r="L59" s="1">
        <v>1</v>
      </c>
      <c r="M59" t="s">
        <v>113</v>
      </c>
      <c r="N59" t="s">
        <v>95</v>
      </c>
      <c r="O59" s="1">
        <f t="shared" si="0"/>
        <v>48</v>
      </c>
      <c r="P59" t="s">
        <v>1081</v>
      </c>
      <c r="R59" s="1" t="str">
        <f>VLOOKUP(E59, Sheet1!A:C,2,FALSE)</f>
        <v>S</v>
      </c>
      <c r="S59">
        <v>0</v>
      </c>
      <c r="T59" t="str">
        <f>IFERROR(IF(VLOOKUP(E59, Sheet1!A:D,4,FALSE)=0,"",VLOOKUP(E59, Sheet1!A:D,4,FALSE)),"")</f>
        <v>Usa fluxo de EDI.(S)-EDI, (N)-Não usa EDI, (G)-Genérico</v>
      </c>
    </row>
    <row r="60" spans="2:20" x14ac:dyDescent="0.25">
      <c r="B60" t="s">
        <v>587</v>
      </c>
      <c r="C60" t="s">
        <v>114</v>
      </c>
      <c r="D60" t="s">
        <v>114</v>
      </c>
      <c r="E60" t="s">
        <v>662</v>
      </c>
      <c r="F60" s="1">
        <v>56</v>
      </c>
      <c r="G60" t="s">
        <v>95</v>
      </c>
      <c r="H60" s="1" t="s">
        <v>26</v>
      </c>
      <c r="I60" s="1">
        <v>1</v>
      </c>
      <c r="J60">
        <v>0</v>
      </c>
      <c r="K60" s="1">
        <v>0</v>
      </c>
      <c r="L60" s="1">
        <v>1</v>
      </c>
      <c r="M60" t="s">
        <v>114</v>
      </c>
      <c r="N60" t="s">
        <v>95</v>
      </c>
      <c r="O60" s="1">
        <f t="shared" si="0"/>
        <v>49</v>
      </c>
      <c r="P60" t="s">
        <v>115</v>
      </c>
      <c r="R60" s="1" t="str">
        <f>VLOOKUP(E60, Sheet1!A:C,2,FALSE)</f>
        <v>S</v>
      </c>
      <c r="S60">
        <v>0</v>
      </c>
      <c r="T60" t="str">
        <f>IFERROR(IF(VLOOKUP(E60, Sheet1!A:D,4,FALSE)=0,"",VLOOKUP(E60, Sheet1!A:D,4,FALSE)),"")</f>
        <v>Controle de Validade.</v>
      </c>
    </row>
    <row r="61" spans="2:20" x14ac:dyDescent="0.25">
      <c r="B61" t="s">
        <v>587</v>
      </c>
      <c r="C61" t="s">
        <v>116</v>
      </c>
      <c r="D61" t="s">
        <v>116</v>
      </c>
      <c r="E61" t="s">
        <v>663</v>
      </c>
      <c r="F61" s="1">
        <v>57</v>
      </c>
      <c r="G61" t="s">
        <v>95</v>
      </c>
      <c r="H61" s="1" t="s">
        <v>18</v>
      </c>
      <c r="I61" s="1">
        <v>3</v>
      </c>
      <c r="J61">
        <v>0</v>
      </c>
      <c r="K61" s="1">
        <v>0</v>
      </c>
      <c r="L61" s="1">
        <v>1</v>
      </c>
      <c r="M61" t="s">
        <v>116</v>
      </c>
      <c r="N61" t="s">
        <v>95</v>
      </c>
      <c r="O61" s="1">
        <f t="shared" si="0"/>
        <v>50</v>
      </c>
      <c r="P61" t="s">
        <v>117</v>
      </c>
      <c r="R61" s="1" t="str">
        <f>VLOOKUP(E61, Sheet1!A:C,2,FALSE)</f>
        <v>S</v>
      </c>
      <c r="S61">
        <v>0</v>
      </c>
      <c r="T61" t="str">
        <f>IFERROR(IF(VLOOKUP(E61, Sheet1!A:D,4,FALSE)=0,"",VLOOKUP(E61, Sheet1!A:D,4,FALSE)),"")</f>
        <v>Validade do item.</v>
      </c>
    </row>
    <row r="62" spans="2:20" x14ac:dyDescent="0.25">
      <c r="B62" t="s">
        <v>587</v>
      </c>
      <c r="C62" t="s">
        <v>118</v>
      </c>
      <c r="D62" t="s">
        <v>118</v>
      </c>
      <c r="E62" t="s">
        <v>664</v>
      </c>
      <c r="F62" s="1">
        <v>58</v>
      </c>
      <c r="G62" t="s">
        <v>95</v>
      </c>
      <c r="H62" s="1" t="s">
        <v>26</v>
      </c>
      <c r="I62" s="1">
        <v>1</v>
      </c>
      <c r="J62">
        <v>0</v>
      </c>
      <c r="K62" s="1">
        <v>0</v>
      </c>
      <c r="L62" s="1">
        <v>1</v>
      </c>
      <c r="M62" t="s">
        <v>118</v>
      </c>
      <c r="N62" t="s">
        <v>95</v>
      </c>
      <c r="O62" s="1">
        <f t="shared" si="0"/>
        <v>51</v>
      </c>
      <c r="P62" t="s">
        <v>119</v>
      </c>
      <c r="R62" s="1" t="str">
        <f>VLOOKUP(E62, Sheet1!A:C,2,FALSE)</f>
        <v>S</v>
      </c>
      <c r="S62">
        <v>0</v>
      </c>
      <c r="T62" t="str">
        <f>IFERROR(IF(VLOOKUP(E62, Sheet1!A:D,4,FALSE)=0,"",VLOOKUP(E62, Sheet1!A:D,4,FALSE)),"")</f>
        <v>Flag de medicamentos tarja preta.</v>
      </c>
    </row>
    <row r="63" spans="2:20" x14ac:dyDescent="0.25">
      <c r="B63" t="s">
        <v>587</v>
      </c>
      <c r="C63" t="s">
        <v>120</v>
      </c>
      <c r="D63" t="s">
        <v>120</v>
      </c>
      <c r="E63" t="s">
        <v>665</v>
      </c>
      <c r="F63" s="1">
        <v>59</v>
      </c>
      <c r="G63" t="s">
        <v>95</v>
      </c>
      <c r="H63" s="1" t="s">
        <v>26</v>
      </c>
      <c r="I63" s="1">
        <v>1</v>
      </c>
      <c r="J63">
        <v>0</v>
      </c>
      <c r="K63" s="1">
        <v>0</v>
      </c>
      <c r="L63" s="1">
        <v>1</v>
      </c>
      <c r="M63" t="s">
        <v>120</v>
      </c>
      <c r="N63" t="s">
        <v>95</v>
      </c>
      <c r="O63" s="1">
        <f t="shared" si="0"/>
        <v>52</v>
      </c>
      <c r="P63" t="s">
        <v>121</v>
      </c>
      <c r="R63" s="1" t="str">
        <f>VLOOKUP(E63, Sheet1!A:C,2,FALSE)</f>
        <v>S</v>
      </c>
      <c r="S63">
        <v>0</v>
      </c>
      <c r="T63" t="str">
        <f>IFERROR(IF(VLOOKUP(E63, Sheet1!A:D,4,FALSE)=0,"",VLOOKUP(E63, Sheet1!A:D,4,FALSE)),"")</f>
        <v>Flag tipo de medicamento.</v>
      </c>
    </row>
    <row r="64" spans="2:20" x14ac:dyDescent="0.25">
      <c r="B64" t="s">
        <v>587</v>
      </c>
      <c r="C64" t="s">
        <v>122</v>
      </c>
      <c r="D64" t="s">
        <v>122</v>
      </c>
      <c r="E64" t="s">
        <v>666</v>
      </c>
      <c r="F64" s="1">
        <v>60</v>
      </c>
      <c r="G64" t="s">
        <v>95</v>
      </c>
      <c r="H64" s="1" t="s">
        <v>26</v>
      </c>
      <c r="I64" s="1">
        <v>15</v>
      </c>
      <c r="J64">
        <v>0</v>
      </c>
      <c r="K64" s="1">
        <v>0</v>
      </c>
      <c r="L64" s="1">
        <v>1</v>
      </c>
      <c r="M64" t="s">
        <v>122</v>
      </c>
      <c r="N64" t="s">
        <v>95</v>
      </c>
      <c r="O64" s="1">
        <f t="shared" si="0"/>
        <v>53</v>
      </c>
      <c r="P64" t="s">
        <v>123</v>
      </c>
      <c r="R64" s="1" t="str">
        <f>VLOOKUP(E64, Sheet1!A:C,2,FALSE)</f>
        <v>S</v>
      </c>
      <c r="S64">
        <v>0</v>
      </c>
      <c r="T64" t="str">
        <f>IFERROR(IF(VLOOKUP(E64, Sheet1!A:D,4,FALSE)=0,"",VLOOKUP(E64, Sheet1!A:D,4,FALSE)),"")</f>
        <v>Classificação Fiscal.</v>
      </c>
    </row>
    <row r="65" spans="2:20" x14ac:dyDescent="0.25">
      <c r="B65" t="s">
        <v>587</v>
      </c>
      <c r="C65" t="s">
        <v>124</v>
      </c>
      <c r="D65" t="s">
        <v>124</v>
      </c>
      <c r="E65" t="s">
        <v>667</v>
      </c>
      <c r="F65" s="1">
        <v>61</v>
      </c>
      <c r="G65" t="s">
        <v>95</v>
      </c>
      <c r="H65" s="1" t="s">
        <v>26</v>
      </c>
      <c r="I65" s="1">
        <v>5</v>
      </c>
      <c r="J65">
        <v>0</v>
      </c>
      <c r="K65" s="1">
        <v>0</v>
      </c>
      <c r="L65" s="1">
        <v>1</v>
      </c>
      <c r="M65" t="s">
        <v>124</v>
      </c>
      <c r="N65" t="s">
        <v>95</v>
      </c>
      <c r="O65" s="1">
        <f t="shared" si="0"/>
        <v>54</v>
      </c>
      <c r="P65" t="s">
        <v>125</v>
      </c>
      <c r="R65" s="1" t="str">
        <f>VLOOKUP(E65, Sheet1!A:C,2,FALSE)</f>
        <v>S</v>
      </c>
      <c r="S65">
        <v>0</v>
      </c>
      <c r="T65" t="str">
        <f>IFERROR(IF(VLOOKUP(E65, Sheet1!A:D,4,FALSE)=0,"",VLOOKUP(E65, Sheet1!A:D,4,FALSE)),"")</f>
        <v>Classsificação IPI.</v>
      </c>
    </row>
    <row r="66" spans="2:20" x14ac:dyDescent="0.25">
      <c r="B66" t="s">
        <v>587</v>
      </c>
      <c r="C66" t="s">
        <v>126</v>
      </c>
      <c r="D66" t="s">
        <v>126</v>
      </c>
      <c r="E66" t="s">
        <v>708</v>
      </c>
      <c r="F66" s="1">
        <v>62</v>
      </c>
      <c r="G66" t="s">
        <v>95</v>
      </c>
      <c r="H66" s="1" t="s">
        <v>26</v>
      </c>
      <c r="I66" s="1">
        <v>1</v>
      </c>
      <c r="J66">
        <v>0</v>
      </c>
      <c r="K66" s="1">
        <v>0</v>
      </c>
      <c r="L66" s="1">
        <v>1</v>
      </c>
      <c r="M66" t="s">
        <v>126</v>
      </c>
      <c r="N66" t="s">
        <v>95</v>
      </c>
      <c r="O66" s="1">
        <f t="shared" si="0"/>
        <v>55</v>
      </c>
      <c r="P66" t="s">
        <v>1082</v>
      </c>
      <c r="R66" s="1" t="str">
        <f>VLOOKUP(E66, Sheet1!A:C,2,FALSE)</f>
        <v>S</v>
      </c>
      <c r="S66">
        <v>0</v>
      </c>
      <c r="T66" t="str">
        <f>IFERROR(IF(VLOOKUP(E66, Sheet1!A:D,4,FALSE)=0,"",VLOOKUP(E66, Sheet1!A:D,4,FALSE)),"")</f>
        <v>Flag de Produto permite Televenda.S ou Vazio</v>
      </c>
    </row>
    <row r="67" spans="2:20" x14ac:dyDescent="0.25">
      <c r="B67" t="s">
        <v>587</v>
      </c>
      <c r="C67" t="s">
        <v>127</v>
      </c>
      <c r="D67" t="s">
        <v>127</v>
      </c>
      <c r="E67" t="s">
        <v>668</v>
      </c>
      <c r="F67" s="1">
        <v>63</v>
      </c>
      <c r="G67" t="s">
        <v>95</v>
      </c>
      <c r="H67" s="1" t="s">
        <v>18</v>
      </c>
      <c r="I67" s="1">
        <v>2</v>
      </c>
      <c r="J67">
        <v>0</v>
      </c>
      <c r="K67" s="1">
        <v>0</v>
      </c>
      <c r="L67" s="1">
        <v>1</v>
      </c>
      <c r="M67" t="s">
        <v>127</v>
      </c>
      <c r="N67" t="s">
        <v>95</v>
      </c>
      <c r="O67" s="1">
        <f t="shared" si="0"/>
        <v>56</v>
      </c>
      <c r="P67" t="s">
        <v>1083</v>
      </c>
      <c r="R67" s="1" t="str">
        <f>VLOOKUP(E67, Sheet1!A:C,2,FALSE)</f>
        <v>S</v>
      </c>
      <c r="S67">
        <v>0</v>
      </c>
      <c r="T67" t="str">
        <f>IFERROR(IF(VLOOKUP(E67, Sheet1!A:D,4,FALSE)=0,"",VLOOKUP(E67, Sheet1!A:D,4,FALSE)),"")</f>
        <v>Código de área do CD.(1)-AMBIENTE, (2)-AMBIENTE CONTROLADO, (3)-CONGELADO, (4)-REFRIGERADO</v>
      </c>
    </row>
    <row r="68" spans="2:20" x14ac:dyDescent="0.25">
      <c r="E68" t="s">
        <v>709</v>
      </c>
      <c r="F68" s="1">
        <v>64</v>
      </c>
      <c r="H68" s="1" t="s">
        <v>26</v>
      </c>
      <c r="I68" s="1">
        <v>1</v>
      </c>
      <c r="J68">
        <v>0</v>
      </c>
      <c r="K68" s="1">
        <v>0</v>
      </c>
      <c r="L68" s="1">
        <v>0</v>
      </c>
      <c r="O68" s="1" t="str">
        <f t="shared" si="0"/>
        <v/>
      </c>
      <c r="P68" t="s">
        <v>1092</v>
      </c>
      <c r="R68" s="1" t="str">
        <f>VLOOKUP(E68, Sheet1!A:C,2,FALSE)</f>
        <v>S</v>
      </c>
      <c r="S68">
        <v>0</v>
      </c>
      <c r="T68" t="str">
        <f>IFERROR(IF(VLOOKUP(E68, Sheet1!A:D,4,FALSE)=0,"",VLOOKUP(E68, Sheet1!A:D,4,FALSE)),"")</f>
        <v/>
      </c>
    </row>
    <row r="69" spans="2:20" x14ac:dyDescent="0.25">
      <c r="D69" t="s">
        <v>129</v>
      </c>
      <c r="E69" t="s">
        <v>128</v>
      </c>
      <c r="F69" s="1">
        <v>65</v>
      </c>
      <c r="G69" t="s">
        <v>130</v>
      </c>
      <c r="H69" s="1" t="s">
        <v>18</v>
      </c>
      <c r="I69" s="1">
        <v>7</v>
      </c>
      <c r="J69">
        <v>3</v>
      </c>
      <c r="K69" s="1">
        <v>0</v>
      </c>
      <c r="L69" s="1">
        <v>1</v>
      </c>
      <c r="M69" t="s">
        <v>129</v>
      </c>
      <c r="N69" t="s">
        <v>130</v>
      </c>
      <c r="O69" s="1">
        <f t="shared" si="0"/>
        <v>57</v>
      </c>
      <c r="P69" t="s">
        <v>128</v>
      </c>
      <c r="R69" s="1" t="str">
        <f>VLOOKUP(E69, Sheet1!A:C,2,FALSE)</f>
        <v>S</v>
      </c>
      <c r="S69">
        <v>0</v>
      </c>
      <c r="T69" t="str">
        <f>IFERROR(IF(VLOOKUP(E69, Sheet1!A:D,4,FALSE)=0,"",VLOOKUP(E69, Sheet1!A:D,4,FALSE)),"")</f>
        <v>Medidas Produto: Tamanho</v>
      </c>
    </row>
    <row r="70" spans="2:20" x14ac:dyDescent="0.25">
      <c r="D70" t="s">
        <v>132</v>
      </c>
      <c r="E70" t="s">
        <v>131</v>
      </c>
      <c r="F70" s="1">
        <v>66</v>
      </c>
      <c r="G70" t="s">
        <v>130</v>
      </c>
      <c r="H70" s="1" t="s">
        <v>26</v>
      </c>
      <c r="I70" s="1">
        <v>3</v>
      </c>
      <c r="J70">
        <v>0</v>
      </c>
      <c r="K70" s="1">
        <v>0</v>
      </c>
      <c r="L70" s="1">
        <v>1</v>
      </c>
      <c r="M70" t="s">
        <v>132</v>
      </c>
      <c r="N70" t="s">
        <v>130</v>
      </c>
      <c r="O70" s="1">
        <f t="shared" si="0"/>
        <v>58</v>
      </c>
      <c r="P70" t="s">
        <v>131</v>
      </c>
      <c r="R70" s="1" t="str">
        <f>VLOOKUP(E70, Sheet1!A:C,2,FALSE)</f>
        <v>S</v>
      </c>
      <c r="S70">
        <v>0</v>
      </c>
      <c r="T70" t="str">
        <f>IFERROR(IF(VLOOKUP(E70, Sheet1!A:D,4,FALSE)=0,"",VLOOKUP(E70, Sheet1!A:D,4,FALSE)),"")</f>
        <v>Medidas Produto: Unidade</v>
      </c>
    </row>
    <row r="71" spans="2:20" x14ac:dyDescent="0.25">
      <c r="D71" t="s">
        <v>134</v>
      </c>
      <c r="E71" t="s">
        <v>133</v>
      </c>
      <c r="F71" s="1">
        <v>67</v>
      </c>
      <c r="G71" t="s">
        <v>130</v>
      </c>
      <c r="H71" s="1" t="s">
        <v>18</v>
      </c>
      <c r="I71" s="1">
        <v>3</v>
      </c>
      <c r="J71">
        <v>0</v>
      </c>
      <c r="K71" s="1">
        <v>0</v>
      </c>
      <c r="L71" s="1">
        <v>1</v>
      </c>
      <c r="M71" t="s">
        <v>134</v>
      </c>
      <c r="N71" t="s">
        <v>130</v>
      </c>
      <c r="O71" s="1">
        <f t="shared" si="0"/>
        <v>59</v>
      </c>
      <c r="P71" t="s">
        <v>133</v>
      </c>
      <c r="R71" s="1" t="str">
        <f>VLOOKUP(E71, Sheet1!A:C,2,FALSE)</f>
        <v>S</v>
      </c>
      <c r="S71">
        <v>0</v>
      </c>
      <c r="T71" t="str">
        <f>IFERROR(IF(VLOOKUP(E71, Sheet1!A:D,4,FALSE)=0,"",VLOOKUP(E71, Sheet1!A:D,4,FALSE)),"")</f>
        <v>Medidas Produto: Qtd. Pacote</v>
      </c>
    </row>
    <row r="72" spans="2:20" x14ac:dyDescent="0.25">
      <c r="D72" t="s">
        <v>136</v>
      </c>
      <c r="E72" t="s">
        <v>135</v>
      </c>
      <c r="F72" s="1">
        <v>68</v>
      </c>
      <c r="G72" t="s">
        <v>130</v>
      </c>
      <c r="H72" s="1" t="s">
        <v>18</v>
      </c>
      <c r="I72" s="1">
        <v>7</v>
      </c>
      <c r="J72">
        <v>3</v>
      </c>
      <c r="K72" s="1">
        <v>0</v>
      </c>
      <c r="L72" s="1">
        <v>1</v>
      </c>
      <c r="M72" t="s">
        <v>136</v>
      </c>
      <c r="N72" t="s">
        <v>130</v>
      </c>
      <c r="O72" s="1">
        <f t="shared" si="0"/>
        <v>60</v>
      </c>
      <c r="P72" t="s">
        <v>135</v>
      </c>
      <c r="R72" s="1" t="str">
        <f>VLOOKUP(E72, Sheet1!A:C,2,FALSE)</f>
        <v>S</v>
      </c>
      <c r="S72">
        <v>0</v>
      </c>
      <c r="T72" t="str">
        <f>IFERROR(IF(VLOOKUP(E72, Sheet1!A:D,4,FALSE)=0,"",VLOOKUP(E72, Sheet1!A:D,4,FALSE)),"")</f>
        <v>Medidas Referência: Tamanho</v>
      </c>
    </row>
    <row r="73" spans="2:20" x14ac:dyDescent="0.25">
      <c r="D73" t="s">
        <v>138</v>
      </c>
      <c r="E73" t="s">
        <v>137</v>
      </c>
      <c r="F73" s="1">
        <v>69</v>
      </c>
      <c r="G73" t="s">
        <v>130</v>
      </c>
      <c r="H73" s="1" t="s">
        <v>26</v>
      </c>
      <c r="I73" s="1">
        <v>3</v>
      </c>
      <c r="J73">
        <v>0</v>
      </c>
      <c r="K73" s="1">
        <v>0</v>
      </c>
      <c r="L73" s="1">
        <v>1</v>
      </c>
      <c r="M73" t="s">
        <v>138</v>
      </c>
      <c r="N73" t="s">
        <v>130</v>
      </c>
      <c r="O73" s="1">
        <f t="shared" si="0"/>
        <v>61</v>
      </c>
      <c r="P73" t="s">
        <v>137</v>
      </c>
      <c r="R73" s="1" t="str">
        <f>VLOOKUP(E73, Sheet1!A:C,2,FALSE)</f>
        <v>S</v>
      </c>
      <c r="S73">
        <v>0</v>
      </c>
      <c r="T73" t="str">
        <f>IFERROR(IF(VLOOKUP(E73, Sheet1!A:D,4,FALSE)=0,"",VLOOKUP(E73, Sheet1!A:D,4,FALSE)),"")</f>
        <v>Medidas Referência: Unidade</v>
      </c>
    </row>
    <row r="74" spans="2:20" x14ac:dyDescent="0.25">
      <c r="E74" t="s">
        <v>710</v>
      </c>
      <c r="F74" s="1">
        <v>70</v>
      </c>
      <c r="H74" s="1" t="s">
        <v>26</v>
      </c>
      <c r="I74" s="1">
        <v>1</v>
      </c>
      <c r="J74">
        <v>0</v>
      </c>
      <c r="K74" s="1">
        <v>0</v>
      </c>
      <c r="L74" s="1">
        <v>0</v>
      </c>
      <c r="O74" s="1" t="str">
        <f t="shared" ref="O74:O137" si="1">IF(N74="","",IF(O73="",O72+1,O73+1))</f>
        <v/>
      </c>
      <c r="P74" t="s">
        <v>1092</v>
      </c>
      <c r="R74" s="1" t="str">
        <f>VLOOKUP(E74, Sheet1!A:C,2,FALSE)</f>
        <v>S</v>
      </c>
      <c r="S74">
        <v>0</v>
      </c>
      <c r="T74" t="str">
        <f>IFERROR(IF(VLOOKUP(E74, Sheet1!A:D,4,FALSE)=0,"",VLOOKUP(E74, Sheet1!A:D,4,FALSE)),"")</f>
        <v/>
      </c>
    </row>
    <row r="75" spans="2:20" x14ac:dyDescent="0.25">
      <c r="B75" t="s">
        <v>587</v>
      </c>
      <c r="C75" t="s">
        <v>139</v>
      </c>
      <c r="D75" t="s">
        <v>139</v>
      </c>
      <c r="E75" t="s">
        <v>669</v>
      </c>
      <c r="F75" s="1">
        <v>71</v>
      </c>
      <c r="G75" t="s">
        <v>141</v>
      </c>
      <c r="H75" s="1" t="s">
        <v>26</v>
      </c>
      <c r="I75" s="1">
        <v>1</v>
      </c>
      <c r="J75">
        <v>0</v>
      </c>
      <c r="K75" s="1">
        <v>0</v>
      </c>
      <c r="L75" s="1">
        <v>1</v>
      </c>
      <c r="M75" t="s">
        <v>139</v>
      </c>
      <c r="N75" t="s">
        <v>141</v>
      </c>
      <c r="O75" s="1">
        <f t="shared" si="1"/>
        <v>62</v>
      </c>
      <c r="P75" t="s">
        <v>140</v>
      </c>
      <c r="R75" s="1" t="str">
        <f>VLOOKUP(E75, Sheet1!A:C,2,FALSE)</f>
        <v>S</v>
      </c>
      <c r="S75">
        <v>0</v>
      </c>
      <c r="T75" t="str">
        <f>IFERROR(IF(VLOOKUP(E75, Sheet1!A:D,4,FALSE)=0,"",VLOOKUP(E75, Sheet1!A:D,4,FALSE)),"")</f>
        <v>Flag de Vigoração de preço.</v>
      </c>
    </row>
    <row r="76" spans="2:20" x14ac:dyDescent="0.25">
      <c r="B76" t="s">
        <v>587</v>
      </c>
      <c r="C76" t="s">
        <v>142</v>
      </c>
      <c r="D76" t="s">
        <v>142</v>
      </c>
      <c r="E76" t="s">
        <v>670</v>
      </c>
      <c r="F76" s="1">
        <v>72</v>
      </c>
      <c r="G76" t="s">
        <v>141</v>
      </c>
      <c r="H76" s="1" t="s">
        <v>18</v>
      </c>
      <c r="I76" s="1">
        <v>6</v>
      </c>
      <c r="J76">
        <v>0</v>
      </c>
      <c r="K76" s="1">
        <v>0</v>
      </c>
      <c r="L76" s="1">
        <v>1</v>
      </c>
      <c r="M76" t="s">
        <v>142</v>
      </c>
      <c r="N76" t="s">
        <v>141</v>
      </c>
      <c r="O76" s="1">
        <f t="shared" si="1"/>
        <v>63</v>
      </c>
      <c r="P76" t="s">
        <v>143</v>
      </c>
      <c r="R76" s="1" t="str">
        <f>VLOOKUP(E76, Sheet1!A:C,2,FALSE)</f>
        <v>S</v>
      </c>
      <c r="S76">
        <v>0</v>
      </c>
      <c r="T76" t="str">
        <f>IFERROR(IF(VLOOKUP(E76, Sheet1!A:D,4,FALSE)=0,"",VLOOKUP(E76, Sheet1!A:D,4,FALSE)),"")</f>
        <v>Data inicio de Vigoração.</v>
      </c>
    </row>
    <row r="77" spans="2:20" x14ac:dyDescent="0.25">
      <c r="B77" t="s">
        <v>587</v>
      </c>
      <c r="C77" t="s">
        <v>144</v>
      </c>
      <c r="D77" t="s">
        <v>144</v>
      </c>
      <c r="E77" t="s">
        <v>671</v>
      </c>
      <c r="F77" s="1">
        <v>73</v>
      </c>
      <c r="G77" t="s">
        <v>141</v>
      </c>
      <c r="H77" s="1" t="s">
        <v>18</v>
      </c>
      <c r="I77" s="1">
        <v>9</v>
      </c>
      <c r="J77">
        <v>2</v>
      </c>
      <c r="K77" s="1">
        <v>0</v>
      </c>
      <c r="L77" s="1">
        <v>1</v>
      </c>
      <c r="M77" t="s">
        <v>144</v>
      </c>
      <c r="N77" t="s">
        <v>141</v>
      </c>
      <c r="O77" s="1">
        <f t="shared" si="1"/>
        <v>64</v>
      </c>
      <c r="P77" t="s">
        <v>145</v>
      </c>
      <c r="R77" s="1" t="str">
        <f>VLOOKUP(E77, Sheet1!A:C,2,FALSE)</f>
        <v>S</v>
      </c>
      <c r="S77">
        <v>0</v>
      </c>
      <c r="T77" t="str">
        <f>IFERROR(IF(VLOOKUP(E77, Sheet1!A:D,4,FALSE)=0,"",VLOOKUP(E77, Sheet1!A:D,4,FALSE)),"")</f>
        <v>Valor preço.</v>
      </c>
    </row>
    <row r="78" spans="2:20" x14ac:dyDescent="0.25">
      <c r="B78" t="s">
        <v>587</v>
      </c>
      <c r="C78" t="s">
        <v>146</v>
      </c>
      <c r="D78" t="s">
        <v>146</v>
      </c>
      <c r="E78" t="s">
        <v>672</v>
      </c>
      <c r="F78" s="1">
        <v>74</v>
      </c>
      <c r="G78" t="s">
        <v>141</v>
      </c>
      <c r="H78" s="1" t="s">
        <v>18</v>
      </c>
      <c r="I78" s="1">
        <v>4</v>
      </c>
      <c r="J78">
        <v>2</v>
      </c>
      <c r="K78" s="1">
        <v>0</v>
      </c>
      <c r="L78" s="1">
        <v>1</v>
      </c>
      <c r="M78" t="s">
        <v>146</v>
      </c>
      <c r="N78" t="s">
        <v>141</v>
      </c>
      <c r="O78" s="1">
        <f t="shared" si="1"/>
        <v>65</v>
      </c>
      <c r="P78" t="s">
        <v>147</v>
      </c>
      <c r="R78" s="1" t="str">
        <f>VLOOKUP(E78, Sheet1!A:C,2,FALSE)</f>
        <v>S</v>
      </c>
      <c r="S78">
        <v>0</v>
      </c>
      <c r="T78" t="str">
        <f>IFERROR(IF(VLOOKUP(E78, Sheet1!A:D,4,FALSE)=0,"",VLOOKUP(E78, Sheet1!A:D,4,FALSE)),"")</f>
        <v>Valor de desconto.</v>
      </c>
    </row>
    <row r="79" spans="2:20" x14ac:dyDescent="0.25">
      <c r="B79" t="s">
        <v>587</v>
      </c>
      <c r="C79" t="s">
        <v>148</v>
      </c>
      <c r="D79" t="s">
        <v>148</v>
      </c>
      <c r="E79" t="s">
        <v>673</v>
      </c>
      <c r="F79" s="1">
        <v>75</v>
      </c>
      <c r="G79" t="s">
        <v>141</v>
      </c>
      <c r="H79" s="1" t="s">
        <v>18</v>
      </c>
      <c r="I79" s="1">
        <v>4</v>
      </c>
      <c r="J79">
        <v>2</v>
      </c>
      <c r="K79" s="1">
        <v>0</v>
      </c>
      <c r="L79" s="1">
        <v>1</v>
      </c>
      <c r="M79" t="s">
        <v>148</v>
      </c>
      <c r="N79" t="s">
        <v>141</v>
      </c>
      <c r="O79" s="1">
        <f t="shared" si="1"/>
        <v>66</v>
      </c>
      <c r="P79" t="s">
        <v>149</v>
      </c>
      <c r="R79" s="1" t="str">
        <f>VLOOKUP(E79, Sheet1!A:C,2,FALSE)</f>
        <v>S</v>
      </c>
      <c r="S79">
        <v>0</v>
      </c>
      <c r="T79" t="str">
        <f>IFERROR(IF(VLOOKUP(E79, Sheet1!A:D,4,FALSE)=0,"",VLOOKUP(E79, Sheet1!A:D,4,FALSE)),"")</f>
        <v>Valor de bonificação.</v>
      </c>
    </row>
    <row r="80" spans="2:20" x14ac:dyDescent="0.25">
      <c r="B80" t="s">
        <v>587</v>
      </c>
      <c r="C80" t="s">
        <v>150</v>
      </c>
      <c r="D80" t="s">
        <v>150</v>
      </c>
      <c r="E80" t="s">
        <v>674</v>
      </c>
      <c r="F80" s="1">
        <v>76</v>
      </c>
      <c r="G80" t="s">
        <v>141</v>
      </c>
      <c r="H80" s="1" t="s">
        <v>26</v>
      </c>
      <c r="I80" s="1">
        <v>1</v>
      </c>
      <c r="J80">
        <v>0</v>
      </c>
      <c r="K80" s="1">
        <v>0</v>
      </c>
      <c r="L80" s="1">
        <v>1</v>
      </c>
      <c r="M80" t="s">
        <v>150</v>
      </c>
      <c r="N80" t="s">
        <v>141</v>
      </c>
      <c r="O80" s="1">
        <f t="shared" si="1"/>
        <v>67</v>
      </c>
      <c r="P80" t="s">
        <v>151</v>
      </c>
      <c r="R80" s="1" t="str">
        <f>VLOOKUP(E80, Sheet1!A:C,2,FALSE)</f>
        <v>S</v>
      </c>
      <c r="S80">
        <v>0</v>
      </c>
      <c r="T80" t="str">
        <f>IFERROR(IF(VLOOKUP(E80, Sheet1!A:D,4,FALSE)=0,"",VLOOKUP(E80, Sheet1!A:D,4,FALSE)),"")</f>
        <v>Custo de promoção.</v>
      </c>
    </row>
    <row r="81" spans="2:20" x14ac:dyDescent="0.25">
      <c r="B81" t="s">
        <v>587</v>
      </c>
      <c r="C81" t="s">
        <v>152</v>
      </c>
      <c r="D81" t="s">
        <v>152</v>
      </c>
      <c r="E81" t="s">
        <v>675</v>
      </c>
      <c r="F81" s="1">
        <v>77</v>
      </c>
      <c r="G81" t="s">
        <v>141</v>
      </c>
      <c r="H81" s="1" t="s">
        <v>18</v>
      </c>
      <c r="I81" s="1">
        <v>4</v>
      </c>
      <c r="J81">
        <v>0</v>
      </c>
      <c r="K81" s="1">
        <v>0</v>
      </c>
      <c r="L81" s="1">
        <v>1</v>
      </c>
      <c r="M81" t="s">
        <v>152</v>
      </c>
      <c r="N81" t="s">
        <v>141</v>
      </c>
      <c r="O81" s="1">
        <f t="shared" si="1"/>
        <v>68</v>
      </c>
      <c r="P81" t="s">
        <v>153</v>
      </c>
      <c r="R81" s="1" t="str">
        <f>VLOOKUP(E81, Sheet1!A:C,2,FALSE)</f>
        <v>S</v>
      </c>
      <c r="S81">
        <v>0</v>
      </c>
      <c r="T81" t="str">
        <f>IFERROR(IF(VLOOKUP(E81, Sheet1!A:D,4,FALSE)=0,"",VLOOKUP(E81, Sheet1!A:D,4,FALSE)),"")</f>
        <v>Código da Transportadora.</v>
      </c>
    </row>
    <row r="82" spans="2:20" x14ac:dyDescent="0.25">
      <c r="B82" t="s">
        <v>587</v>
      </c>
      <c r="C82" t="s">
        <v>154</v>
      </c>
      <c r="D82" t="s">
        <v>154</v>
      </c>
      <c r="E82" t="s">
        <v>676</v>
      </c>
      <c r="F82" s="1">
        <v>78</v>
      </c>
      <c r="G82" t="s">
        <v>141</v>
      </c>
      <c r="H82" s="1" t="s">
        <v>26</v>
      </c>
      <c r="I82" s="1">
        <v>1</v>
      </c>
      <c r="J82">
        <v>0</v>
      </c>
      <c r="K82" s="1">
        <v>0</v>
      </c>
      <c r="L82" s="1">
        <v>1</v>
      </c>
      <c r="M82" t="s">
        <v>154</v>
      </c>
      <c r="N82" t="s">
        <v>141</v>
      </c>
      <c r="O82" s="1">
        <f t="shared" si="1"/>
        <v>69</v>
      </c>
      <c r="P82" t="s">
        <v>155</v>
      </c>
      <c r="R82" s="1" t="str">
        <f>VLOOKUP(E82, Sheet1!A:C,2,FALSE)</f>
        <v>S</v>
      </c>
      <c r="S82">
        <v>0</v>
      </c>
      <c r="T82" t="str">
        <f>IFERROR(IF(VLOOKUP(E82, Sheet1!A:D,4,FALSE)=0,"",VLOOKUP(E82, Sheet1!A:D,4,FALSE)),"")</f>
        <v>Tipo de despesa de embalagem.</v>
      </c>
    </row>
    <row r="83" spans="2:20" x14ac:dyDescent="0.25">
      <c r="B83" t="s">
        <v>587</v>
      </c>
      <c r="C83" t="s">
        <v>156</v>
      </c>
      <c r="D83" t="s">
        <v>156</v>
      </c>
      <c r="E83" t="s">
        <v>677</v>
      </c>
      <c r="F83" s="1">
        <v>79</v>
      </c>
      <c r="G83" t="s">
        <v>141</v>
      </c>
      <c r="H83" s="1" t="s">
        <v>18</v>
      </c>
      <c r="I83" s="1">
        <v>8</v>
      </c>
      <c r="J83">
        <v>2</v>
      </c>
      <c r="K83" s="1">
        <v>0</v>
      </c>
      <c r="L83" s="1">
        <v>1</v>
      </c>
      <c r="M83" t="s">
        <v>156</v>
      </c>
      <c r="N83" t="s">
        <v>141</v>
      </c>
      <c r="O83" s="1">
        <f t="shared" si="1"/>
        <v>70</v>
      </c>
      <c r="P83" t="s">
        <v>157</v>
      </c>
      <c r="R83" s="1" t="str">
        <f>VLOOKUP(E83, Sheet1!A:C,2,FALSE)</f>
        <v>S</v>
      </c>
      <c r="S83">
        <v>0</v>
      </c>
      <c r="T83" t="str">
        <f>IFERROR(IF(VLOOKUP(E83, Sheet1!A:D,4,FALSE)=0,"",VLOOKUP(E83, Sheet1!A:D,4,FALSE)),"")</f>
        <v>Valor de despesa de embalagem.</v>
      </c>
    </row>
    <row r="84" spans="2:20" x14ac:dyDescent="0.25">
      <c r="B84" t="s">
        <v>587</v>
      </c>
      <c r="C84" t="s">
        <v>158</v>
      </c>
      <c r="D84" t="s">
        <v>158</v>
      </c>
      <c r="E84" t="s">
        <v>678</v>
      </c>
      <c r="F84" s="1">
        <v>80</v>
      </c>
      <c r="G84" t="s">
        <v>141</v>
      </c>
      <c r="H84" s="1" t="s">
        <v>26</v>
      </c>
      <c r="I84" s="1">
        <v>1</v>
      </c>
      <c r="J84">
        <v>0</v>
      </c>
      <c r="K84" s="1">
        <v>0</v>
      </c>
      <c r="L84" s="1">
        <v>1</v>
      </c>
      <c r="M84" t="s">
        <v>158</v>
      </c>
      <c r="N84" t="s">
        <v>141</v>
      </c>
      <c r="O84" s="1">
        <f t="shared" si="1"/>
        <v>71</v>
      </c>
      <c r="P84" t="s">
        <v>159</v>
      </c>
      <c r="R84" s="1" t="str">
        <f>VLOOKUP(E84, Sheet1!A:C,2,FALSE)</f>
        <v>S</v>
      </c>
      <c r="S84">
        <v>0</v>
      </c>
      <c r="T84" t="str">
        <f>IFERROR(IF(VLOOKUP(E84, Sheet1!A:D,4,FALSE)=0,"",VLOOKUP(E84, Sheet1!A:D,4,FALSE)),"")</f>
        <v>Tipo de IPI.</v>
      </c>
    </row>
    <row r="85" spans="2:20" x14ac:dyDescent="0.25">
      <c r="B85" t="s">
        <v>587</v>
      </c>
      <c r="C85" t="s">
        <v>160</v>
      </c>
      <c r="D85" t="s">
        <v>160</v>
      </c>
      <c r="E85" t="s">
        <v>679</v>
      </c>
      <c r="F85" s="1">
        <v>81</v>
      </c>
      <c r="G85" t="s">
        <v>141</v>
      </c>
      <c r="H85" s="1" t="s">
        <v>18</v>
      </c>
      <c r="I85" s="1">
        <v>8</v>
      </c>
      <c r="J85">
        <v>2</v>
      </c>
      <c r="K85" s="1">
        <v>0</v>
      </c>
      <c r="L85" s="1">
        <v>1</v>
      </c>
      <c r="M85" t="s">
        <v>160</v>
      </c>
      <c r="N85" t="s">
        <v>141</v>
      </c>
      <c r="O85" s="1">
        <f t="shared" si="1"/>
        <v>72</v>
      </c>
      <c r="P85" t="s">
        <v>161</v>
      </c>
      <c r="R85" s="1" t="str">
        <f>VLOOKUP(E85, Sheet1!A:C,2,FALSE)</f>
        <v>S</v>
      </c>
      <c r="S85">
        <v>0</v>
      </c>
      <c r="T85" t="str">
        <f>IFERROR(IF(VLOOKUP(E85, Sheet1!A:D,4,FALSE)=0,"",VLOOKUP(E85, Sheet1!A:D,4,FALSE)),"")</f>
        <v>Valor de IPI.</v>
      </c>
    </row>
    <row r="86" spans="2:20" x14ac:dyDescent="0.25">
      <c r="B86" t="s">
        <v>587</v>
      </c>
      <c r="C86" t="s">
        <v>162</v>
      </c>
      <c r="D86" t="s">
        <v>162</v>
      </c>
      <c r="E86" t="s">
        <v>680</v>
      </c>
      <c r="F86" s="1">
        <v>82</v>
      </c>
      <c r="G86" t="s">
        <v>141</v>
      </c>
      <c r="H86" s="1" t="s">
        <v>26</v>
      </c>
      <c r="I86" s="1">
        <v>1</v>
      </c>
      <c r="J86">
        <v>0</v>
      </c>
      <c r="K86" s="1">
        <v>0</v>
      </c>
      <c r="L86" s="1">
        <v>1</v>
      </c>
      <c r="M86" t="s">
        <v>162</v>
      </c>
      <c r="N86" t="s">
        <v>141</v>
      </c>
      <c r="O86" s="1">
        <f t="shared" si="1"/>
        <v>73</v>
      </c>
      <c r="P86" t="s">
        <v>1084</v>
      </c>
      <c r="R86" s="1" t="str">
        <f>VLOOKUP(E86, Sheet1!A:C,2,FALSE)</f>
        <v>S</v>
      </c>
      <c r="S86">
        <v>0</v>
      </c>
      <c r="T86" t="str">
        <f>IFERROR(IF(VLOOKUP(E86, Sheet1!A:D,4,FALSE)=0,"",VLOOKUP(E86, Sheet1!A:D,4,FALSE)),"")</f>
        <v>Tipo de Frete.</v>
      </c>
    </row>
    <row r="87" spans="2:20" x14ac:dyDescent="0.25">
      <c r="B87" t="s">
        <v>587</v>
      </c>
      <c r="C87" t="s">
        <v>163</v>
      </c>
      <c r="D87" t="s">
        <v>163</v>
      </c>
      <c r="E87" t="s">
        <v>681</v>
      </c>
      <c r="F87" s="1">
        <v>83</v>
      </c>
      <c r="G87" t="s">
        <v>141</v>
      </c>
      <c r="H87" s="1" t="s">
        <v>18</v>
      </c>
      <c r="I87" s="1">
        <v>8</v>
      </c>
      <c r="J87">
        <v>2</v>
      </c>
      <c r="K87" s="1">
        <v>0</v>
      </c>
      <c r="L87" s="1">
        <v>1</v>
      </c>
      <c r="M87" t="s">
        <v>163</v>
      </c>
      <c r="N87" t="s">
        <v>141</v>
      </c>
      <c r="O87" s="1">
        <f t="shared" si="1"/>
        <v>74</v>
      </c>
      <c r="P87" t="s">
        <v>1085</v>
      </c>
      <c r="R87" s="1" t="str">
        <f>VLOOKUP(E87, Sheet1!A:C,2,FALSE)</f>
        <v>S</v>
      </c>
      <c r="S87">
        <v>0</v>
      </c>
      <c r="T87" t="str">
        <f>IFERROR(IF(VLOOKUP(E87, Sheet1!A:D,4,FALSE)=0,"",VLOOKUP(E87, Sheet1!A:D,4,FALSE)),"")</f>
        <v>Valore de Frete.</v>
      </c>
    </row>
    <row r="88" spans="2:20" x14ac:dyDescent="0.25">
      <c r="B88" t="s">
        <v>587</v>
      </c>
      <c r="C88" t="s">
        <v>164</v>
      </c>
      <c r="D88" t="s">
        <v>164</v>
      </c>
      <c r="E88" t="s">
        <v>682</v>
      </c>
      <c r="F88" s="1">
        <v>84</v>
      </c>
      <c r="G88" t="s">
        <v>141</v>
      </c>
      <c r="H88" s="1" t="s">
        <v>26</v>
      </c>
      <c r="I88" s="1">
        <v>1</v>
      </c>
      <c r="J88">
        <v>0</v>
      </c>
      <c r="K88" s="1">
        <v>0</v>
      </c>
      <c r="L88" s="1">
        <v>1</v>
      </c>
      <c r="M88" t="s">
        <v>164</v>
      </c>
      <c r="N88" t="s">
        <v>141</v>
      </c>
      <c r="O88" s="1">
        <f t="shared" si="1"/>
        <v>75</v>
      </c>
      <c r="P88" t="s">
        <v>165</v>
      </c>
      <c r="R88" s="1" t="str">
        <f>VLOOKUP(E88, Sheet1!A:C,2,FALSE)</f>
        <v>S</v>
      </c>
      <c r="S88">
        <v>0</v>
      </c>
      <c r="T88" t="str">
        <f>IFERROR(IF(VLOOKUP(E88, Sheet1!A:D,4,FALSE)=0,"",VLOOKUP(E88, Sheet1!A:D,4,FALSE)),"")</f>
        <v>Tipo de despesa Eventuais.</v>
      </c>
    </row>
    <row r="89" spans="2:20" x14ac:dyDescent="0.25">
      <c r="B89" t="s">
        <v>587</v>
      </c>
      <c r="C89" t="s">
        <v>166</v>
      </c>
      <c r="D89" t="s">
        <v>166</v>
      </c>
      <c r="E89" t="s">
        <v>683</v>
      </c>
      <c r="F89" s="1">
        <v>85</v>
      </c>
      <c r="G89" t="s">
        <v>141</v>
      </c>
      <c r="H89" s="1" t="s">
        <v>18</v>
      </c>
      <c r="I89" s="1">
        <v>8</v>
      </c>
      <c r="J89">
        <v>2</v>
      </c>
      <c r="K89" s="1">
        <v>0</v>
      </c>
      <c r="L89" s="1">
        <v>1</v>
      </c>
      <c r="M89" t="s">
        <v>166</v>
      </c>
      <c r="N89" t="s">
        <v>141</v>
      </c>
      <c r="O89" s="1">
        <f t="shared" si="1"/>
        <v>76</v>
      </c>
      <c r="P89" t="s">
        <v>167</v>
      </c>
      <c r="R89" s="1" t="str">
        <f>VLOOKUP(E89, Sheet1!A:C,2,FALSE)</f>
        <v>S</v>
      </c>
      <c r="S89">
        <v>0</v>
      </c>
      <c r="T89" t="str">
        <f>IFERROR(IF(VLOOKUP(E89, Sheet1!A:D,4,FALSE)=0,"",VLOOKUP(E89, Sheet1!A:D,4,FALSE)),"")</f>
        <v>Valor de despesas Eventuais.</v>
      </c>
    </row>
    <row r="90" spans="2:20" x14ac:dyDescent="0.25">
      <c r="B90" t="s">
        <v>587</v>
      </c>
      <c r="C90" t="s">
        <v>168</v>
      </c>
      <c r="D90" t="s">
        <v>168</v>
      </c>
      <c r="E90" t="s">
        <v>684</v>
      </c>
      <c r="F90" s="1">
        <v>86</v>
      </c>
      <c r="G90" t="s">
        <v>141</v>
      </c>
      <c r="H90" s="1" t="s">
        <v>26</v>
      </c>
      <c r="I90" s="1">
        <v>1</v>
      </c>
      <c r="J90">
        <v>0</v>
      </c>
      <c r="K90" s="1">
        <v>0</v>
      </c>
      <c r="L90" s="1">
        <v>1</v>
      </c>
      <c r="M90" t="s">
        <v>168</v>
      </c>
      <c r="N90" t="s">
        <v>141</v>
      </c>
      <c r="O90" s="1">
        <f t="shared" si="1"/>
        <v>77</v>
      </c>
      <c r="P90" t="s">
        <v>169</v>
      </c>
      <c r="R90" s="1" t="str">
        <f>VLOOKUP(E90, Sheet1!A:C,2,FALSE)</f>
        <v>S</v>
      </c>
      <c r="S90">
        <v>0</v>
      </c>
      <c r="T90" t="str">
        <f>IFERROR(IF(VLOOKUP(E90, Sheet1!A:D,4,FALSE)=0,"",VLOOKUP(E90, Sheet1!A:D,4,FALSE)),"")</f>
        <v>Tipo IPI Embalagens.</v>
      </c>
    </row>
    <row r="91" spans="2:20" x14ac:dyDescent="0.25">
      <c r="B91" t="s">
        <v>587</v>
      </c>
      <c r="C91" t="s">
        <v>170</v>
      </c>
      <c r="D91" t="s">
        <v>170</v>
      </c>
      <c r="E91" t="s">
        <v>685</v>
      </c>
      <c r="F91" s="1">
        <v>87</v>
      </c>
      <c r="G91" t="s">
        <v>141</v>
      </c>
      <c r="H91" s="1" t="s">
        <v>18</v>
      </c>
      <c r="I91" s="1">
        <v>8</v>
      </c>
      <c r="J91">
        <v>2</v>
      </c>
      <c r="K91" s="1">
        <v>0</v>
      </c>
      <c r="L91" s="1">
        <v>1</v>
      </c>
      <c r="M91" t="s">
        <v>170</v>
      </c>
      <c r="N91" t="s">
        <v>141</v>
      </c>
      <c r="O91" s="1">
        <f t="shared" si="1"/>
        <v>78</v>
      </c>
      <c r="P91" t="s">
        <v>171</v>
      </c>
      <c r="R91" s="1" t="str">
        <f>VLOOKUP(E91, Sheet1!A:C,2,FALSE)</f>
        <v>S</v>
      </c>
      <c r="S91">
        <v>0</v>
      </c>
      <c r="T91" t="str">
        <f>IFERROR(IF(VLOOKUP(E91, Sheet1!A:D,4,FALSE)=0,"",VLOOKUP(E91, Sheet1!A:D,4,FALSE)),"")</f>
        <v>Valor IPI Embalagens.</v>
      </c>
    </row>
    <row r="92" spans="2:20" x14ac:dyDescent="0.25">
      <c r="B92" t="s">
        <v>587</v>
      </c>
      <c r="C92" t="s">
        <v>172</v>
      </c>
      <c r="D92" t="s">
        <v>172</v>
      </c>
      <c r="E92" t="s">
        <v>686</v>
      </c>
      <c r="F92" s="1">
        <v>88</v>
      </c>
      <c r="G92" t="s">
        <v>141</v>
      </c>
      <c r="H92" s="1" t="s">
        <v>26</v>
      </c>
      <c r="I92" s="1">
        <v>1</v>
      </c>
      <c r="J92">
        <v>0</v>
      </c>
      <c r="K92" s="1">
        <v>0</v>
      </c>
      <c r="L92" s="1">
        <v>1</v>
      </c>
      <c r="M92" t="s">
        <v>172</v>
      </c>
      <c r="N92" t="s">
        <v>141</v>
      </c>
      <c r="O92" s="1">
        <f t="shared" si="1"/>
        <v>79</v>
      </c>
      <c r="P92" t="s">
        <v>173</v>
      </c>
      <c r="R92" s="1" t="str">
        <f>VLOOKUP(E92, Sheet1!A:C,2,FALSE)</f>
        <v>S</v>
      </c>
      <c r="S92">
        <v>0</v>
      </c>
      <c r="T92" t="str">
        <f>IFERROR(IF(VLOOKUP(E92, Sheet1!A:D,4,FALSE)=0,"",VLOOKUP(E92, Sheet1!A:D,4,FALSE)),"")</f>
        <v>Tipo Frete Nota Fiscal.</v>
      </c>
    </row>
    <row r="93" spans="2:20" x14ac:dyDescent="0.25">
      <c r="B93" t="s">
        <v>587</v>
      </c>
      <c r="C93" t="s">
        <v>174</v>
      </c>
      <c r="D93" t="s">
        <v>174</v>
      </c>
      <c r="E93" t="s">
        <v>687</v>
      </c>
      <c r="F93" s="1">
        <v>89</v>
      </c>
      <c r="G93" t="s">
        <v>141</v>
      </c>
      <c r="H93" s="1" t="s">
        <v>18</v>
      </c>
      <c r="I93" s="1">
        <v>8</v>
      </c>
      <c r="J93">
        <v>2</v>
      </c>
      <c r="K93" s="1">
        <v>0</v>
      </c>
      <c r="L93" s="1">
        <v>1</v>
      </c>
      <c r="M93" t="s">
        <v>174</v>
      </c>
      <c r="N93" t="s">
        <v>141</v>
      </c>
      <c r="O93" s="1">
        <f t="shared" si="1"/>
        <v>80</v>
      </c>
      <c r="P93" t="s">
        <v>175</v>
      </c>
      <c r="R93" s="1" t="str">
        <f>VLOOKUP(E93, Sheet1!A:C,2,FALSE)</f>
        <v>S</v>
      </c>
      <c r="S93">
        <v>0</v>
      </c>
      <c r="T93" t="str">
        <f>IFERROR(IF(VLOOKUP(E93, Sheet1!A:D,4,FALSE)=0,"",VLOOKUP(E93, Sheet1!A:D,4,FALSE)),"")</f>
        <v>Valor Frete Nota Fiscal.</v>
      </c>
    </row>
    <row r="94" spans="2:20" x14ac:dyDescent="0.25">
      <c r="E94" t="s">
        <v>604</v>
      </c>
      <c r="F94" s="1">
        <v>90</v>
      </c>
      <c r="H94" s="1" t="s">
        <v>26</v>
      </c>
      <c r="I94" s="1">
        <v>1</v>
      </c>
      <c r="J94">
        <v>0</v>
      </c>
      <c r="K94" s="1">
        <v>0</v>
      </c>
      <c r="L94" s="1">
        <v>0</v>
      </c>
      <c r="O94" s="1" t="str">
        <f t="shared" si="1"/>
        <v/>
      </c>
      <c r="R94" s="1" t="str">
        <f>VLOOKUP(E94, Sheet1!A:C,2,FALSE)</f>
        <v>S</v>
      </c>
      <c r="S94">
        <v>0</v>
      </c>
      <c r="T94" t="str">
        <f>IFERROR(IF(VLOOKUP(E94, Sheet1!A:D,4,FALSE)=0,"",VLOOKUP(E94, Sheet1!A:D,4,FALSE)),"")</f>
        <v/>
      </c>
    </row>
    <row r="95" spans="2:20" x14ac:dyDescent="0.25">
      <c r="B95" t="s">
        <v>587</v>
      </c>
      <c r="C95" t="s">
        <v>178</v>
      </c>
      <c r="D95" t="s">
        <v>178</v>
      </c>
      <c r="E95" t="s">
        <v>711</v>
      </c>
      <c r="F95" s="1">
        <v>91</v>
      </c>
      <c r="G95" t="s">
        <v>179</v>
      </c>
      <c r="H95" s="1" t="s">
        <v>26</v>
      </c>
      <c r="I95" s="1">
        <v>1</v>
      </c>
      <c r="J95">
        <v>0</v>
      </c>
      <c r="K95" s="1">
        <v>1</v>
      </c>
      <c r="L95" s="1">
        <v>1</v>
      </c>
      <c r="M95" t="s">
        <v>176</v>
      </c>
      <c r="N95" t="s">
        <v>179</v>
      </c>
      <c r="O95" s="1">
        <f t="shared" si="1"/>
        <v>81</v>
      </c>
      <c r="P95" t="s">
        <v>177</v>
      </c>
      <c r="R95" s="1" t="str">
        <f>VLOOKUP(E95, Sheet1!A:C,2,FALSE)</f>
        <v>S</v>
      </c>
      <c r="S95">
        <v>1</v>
      </c>
      <c r="T95" t="str">
        <f>IFERROR(IF(VLOOKUP(E95, Sheet1!A:D,4,FALSE)=0,"",VLOOKUP(E95, Sheet1!A:D,4,FALSE)),"")</f>
        <v>"A" - Alteração, "I" - Inclusão ou "D" - Deleção.</v>
      </c>
    </row>
    <row r="96" spans="2:20" x14ac:dyDescent="0.25">
      <c r="B96" t="s">
        <v>587</v>
      </c>
      <c r="C96" t="s">
        <v>181</v>
      </c>
      <c r="D96" t="s">
        <v>181</v>
      </c>
      <c r="E96" t="s">
        <v>712</v>
      </c>
      <c r="F96" s="1">
        <v>92</v>
      </c>
      <c r="G96" t="s">
        <v>179</v>
      </c>
      <c r="H96" s="1" t="s">
        <v>18</v>
      </c>
      <c r="I96" s="1">
        <v>4</v>
      </c>
      <c r="J96">
        <v>0</v>
      </c>
      <c r="K96" s="1">
        <v>1</v>
      </c>
      <c r="L96" s="1">
        <v>1</v>
      </c>
      <c r="M96" t="s">
        <v>180</v>
      </c>
      <c r="N96" t="s">
        <v>179</v>
      </c>
      <c r="O96" s="1">
        <f t="shared" si="1"/>
        <v>82</v>
      </c>
      <c r="P96" t="s">
        <v>1086</v>
      </c>
      <c r="R96" s="1" t="str">
        <f>VLOOKUP(E96, Sheet1!A:C,2,FALSE)</f>
        <v>S</v>
      </c>
      <c r="S96">
        <v>1</v>
      </c>
      <c r="T96" t="str">
        <f>IFERROR(IF(VLOOKUP(E96, Sheet1!A:D,4,FALSE)=0,"",VLOOKUP(E96, Sheet1!A:D,4,FALSE)),"")</f>
        <v>Código da Filial WM.</v>
      </c>
    </row>
    <row r="97" spans="2:20" x14ac:dyDescent="0.25">
      <c r="B97" t="s">
        <v>587</v>
      </c>
      <c r="C97" t="s">
        <v>184</v>
      </c>
      <c r="D97" t="s">
        <v>184</v>
      </c>
      <c r="E97" t="s">
        <v>713</v>
      </c>
      <c r="F97" s="1">
        <v>93</v>
      </c>
      <c r="G97" t="s">
        <v>179</v>
      </c>
      <c r="H97" s="1" t="s">
        <v>18</v>
      </c>
      <c r="I97" s="1">
        <v>5</v>
      </c>
      <c r="J97">
        <v>1</v>
      </c>
      <c r="K97" s="1">
        <v>0</v>
      </c>
      <c r="L97" s="1">
        <v>1</v>
      </c>
      <c r="M97" t="s">
        <v>182</v>
      </c>
      <c r="N97" t="s">
        <v>179</v>
      </c>
      <c r="O97" s="1">
        <f t="shared" si="1"/>
        <v>83</v>
      </c>
      <c r="P97" t="s">
        <v>183</v>
      </c>
      <c r="R97" s="1" t="str">
        <f>VLOOKUP(E97, Sheet1!A:C,2,FALSE)</f>
        <v>S</v>
      </c>
      <c r="S97">
        <v>0</v>
      </c>
      <c r="T97" t="str">
        <f>IFERROR(IF(VLOOKUP(E97, Sheet1!A:D,4,FALSE)=0,"",VLOOKUP(E97, Sheet1!A:D,4,FALSE)),"")</f>
        <v>Margem.</v>
      </c>
    </row>
    <row r="98" spans="2:20" x14ac:dyDescent="0.25">
      <c r="B98" t="s">
        <v>587</v>
      </c>
      <c r="C98" t="s">
        <v>186</v>
      </c>
      <c r="D98" t="s">
        <v>186</v>
      </c>
      <c r="E98" t="s">
        <v>714</v>
      </c>
      <c r="F98" s="1">
        <v>94</v>
      </c>
      <c r="G98" t="s">
        <v>179</v>
      </c>
      <c r="H98" s="1" t="s">
        <v>18</v>
      </c>
      <c r="I98" s="1">
        <v>7</v>
      </c>
      <c r="J98">
        <v>0</v>
      </c>
      <c r="K98" s="1">
        <v>0</v>
      </c>
      <c r="L98" s="1">
        <v>1</v>
      </c>
      <c r="M98" t="s">
        <v>185</v>
      </c>
      <c r="N98" t="s">
        <v>179</v>
      </c>
      <c r="O98" s="1">
        <f t="shared" si="1"/>
        <v>84</v>
      </c>
      <c r="P98" t="s">
        <v>1087</v>
      </c>
      <c r="R98" s="1" t="str">
        <f>VLOOKUP(E98, Sheet1!A:C,2,FALSE)</f>
        <v>S</v>
      </c>
      <c r="S98">
        <v>0</v>
      </c>
      <c r="T98" t="str">
        <f>IFERROR(IF(VLOOKUP(E98, Sheet1!A:D,4,FALSE)=0,"",VLOOKUP(E98, Sheet1!A:D,4,FALSE)),"")</f>
        <v>Código do Fornecedor SAD do Item.</v>
      </c>
    </row>
    <row r="99" spans="2:20" x14ac:dyDescent="0.25">
      <c r="B99" t="s">
        <v>587</v>
      </c>
      <c r="C99" t="s">
        <v>189</v>
      </c>
      <c r="D99" t="s">
        <v>189</v>
      </c>
      <c r="E99" t="s">
        <v>715</v>
      </c>
      <c r="F99" s="1">
        <v>95</v>
      </c>
      <c r="G99" t="s">
        <v>179</v>
      </c>
      <c r="H99" s="1" t="s">
        <v>18</v>
      </c>
      <c r="I99" s="1">
        <v>1</v>
      </c>
      <c r="J99">
        <v>0</v>
      </c>
      <c r="K99" s="1">
        <v>0</v>
      </c>
      <c r="L99" s="1">
        <v>1</v>
      </c>
      <c r="M99" t="s">
        <v>187</v>
      </c>
      <c r="N99" t="s">
        <v>179</v>
      </c>
      <c r="O99" s="1">
        <f t="shared" si="1"/>
        <v>85</v>
      </c>
      <c r="P99" t="s">
        <v>188</v>
      </c>
      <c r="R99" s="1" t="str">
        <f>VLOOKUP(E99, Sheet1!A:C,2,FALSE)</f>
        <v>S</v>
      </c>
      <c r="S99">
        <v>0</v>
      </c>
      <c r="T99" t="str">
        <f>IFERROR(IF(VLOOKUP(E99, Sheet1!A:D,4,FALSE)=0,"",VLOOKUP(E99, Sheet1!A:D,4,FALSE)),"")</f>
        <v>Local de Entrega. 0 - Estocado, 1 - Direto Loja ou 2 - Cross.</v>
      </c>
    </row>
    <row r="100" spans="2:20" x14ac:dyDescent="0.25">
      <c r="B100" t="s">
        <v>587</v>
      </c>
      <c r="C100" t="s">
        <v>191</v>
      </c>
      <c r="D100" t="s">
        <v>191</v>
      </c>
      <c r="E100" t="s">
        <v>716</v>
      </c>
      <c r="F100" s="1">
        <v>96</v>
      </c>
      <c r="G100" t="s">
        <v>179</v>
      </c>
      <c r="H100" s="1" t="s">
        <v>26</v>
      </c>
      <c r="I100" s="1">
        <v>1</v>
      </c>
      <c r="J100">
        <v>0</v>
      </c>
      <c r="K100" s="1">
        <v>0</v>
      </c>
      <c r="L100" s="1">
        <v>1</v>
      </c>
      <c r="M100" t="s">
        <v>190</v>
      </c>
      <c r="N100" t="s">
        <v>179</v>
      </c>
      <c r="O100" s="1">
        <f t="shared" si="1"/>
        <v>86</v>
      </c>
      <c r="P100" t="s">
        <v>1088</v>
      </c>
      <c r="R100" s="1" t="str">
        <f>VLOOKUP(E100, Sheet1!A:C,2,FALSE)</f>
        <v>S</v>
      </c>
      <c r="S100">
        <v>0</v>
      </c>
      <c r="T100" t="str">
        <f>IFERROR(IF(VLOOKUP(E100, Sheet1!A:D,4,FALSE)=0,"",VLOOKUP(E100, Sheet1!A:D,4,FALSE)),"")</f>
        <v>Flag de Item Importado.(N)-NACIONAL,(E)-IMPORTADO</v>
      </c>
    </row>
    <row r="101" spans="2:20" x14ac:dyDescent="0.25">
      <c r="B101" t="s">
        <v>587</v>
      </c>
      <c r="C101" t="s">
        <v>193</v>
      </c>
      <c r="D101" t="s">
        <v>193</v>
      </c>
      <c r="E101" t="s">
        <v>717</v>
      </c>
      <c r="F101" s="1">
        <v>97</v>
      </c>
      <c r="G101" t="s">
        <v>179</v>
      </c>
      <c r="H101" s="1" t="s">
        <v>26</v>
      </c>
      <c r="I101" s="1">
        <v>2</v>
      </c>
      <c r="J101">
        <v>0</v>
      </c>
      <c r="K101" s="1">
        <v>0</v>
      </c>
      <c r="L101" s="1">
        <v>1</v>
      </c>
      <c r="M101" t="s">
        <v>192</v>
      </c>
      <c r="N101" t="s">
        <v>179</v>
      </c>
      <c r="O101" s="1">
        <f t="shared" si="1"/>
        <v>87</v>
      </c>
      <c r="P101" t="s">
        <v>1089</v>
      </c>
      <c r="R101" s="1" t="str">
        <f>VLOOKUP(E101, Sheet1!A:C,2,FALSE)</f>
        <v>S</v>
      </c>
      <c r="S101">
        <v>0</v>
      </c>
      <c r="T101" t="str">
        <f>IFERROR(IF(VLOOKUP(E101, Sheet1!A:D,4,FALSE)=0,"",VLOOKUP(E101, Sheet1!A:D,4,FALSE)),"")</f>
        <v>UF do Fornecedor SAD</v>
      </c>
    </row>
    <row r="102" spans="2:20" x14ac:dyDescent="0.25">
      <c r="B102" t="s">
        <v>587</v>
      </c>
      <c r="C102" t="s">
        <v>195</v>
      </c>
      <c r="D102" t="s">
        <v>195</v>
      </c>
      <c r="E102" t="s">
        <v>718</v>
      </c>
      <c r="F102" s="1">
        <v>98</v>
      </c>
      <c r="G102" t="s">
        <v>179</v>
      </c>
      <c r="H102" s="1" t="s">
        <v>26</v>
      </c>
      <c r="I102" s="1">
        <v>2</v>
      </c>
      <c r="J102">
        <v>0</v>
      </c>
      <c r="K102" s="1">
        <v>0</v>
      </c>
      <c r="L102" s="1">
        <v>1</v>
      </c>
      <c r="M102" t="s">
        <v>194</v>
      </c>
      <c r="N102" t="s">
        <v>179</v>
      </c>
      <c r="O102" s="1">
        <f t="shared" si="1"/>
        <v>88</v>
      </c>
      <c r="P102" t="s">
        <v>1090</v>
      </c>
      <c r="R102" s="1" t="str">
        <f>VLOOKUP(E102, Sheet1!A:C,2,FALSE)</f>
        <v>S</v>
      </c>
      <c r="S102">
        <v>0</v>
      </c>
      <c r="T102" t="str">
        <f>IFERROR(IF(VLOOKUP(E102, Sheet1!A:D,4,FALSE)=0,"",VLOOKUP(E102, Sheet1!A:D,4,FALSE)),"")</f>
        <v>Atividade econômica do Fornecedor SAD</v>
      </c>
    </row>
    <row r="103" spans="2:20" x14ac:dyDescent="0.25">
      <c r="B103" t="s">
        <v>587</v>
      </c>
      <c r="C103" t="s">
        <v>198</v>
      </c>
      <c r="D103" t="s">
        <v>198</v>
      </c>
      <c r="E103" t="s">
        <v>719</v>
      </c>
      <c r="F103" s="1">
        <v>99</v>
      </c>
      <c r="G103" t="s">
        <v>179</v>
      </c>
      <c r="H103" s="1" t="s">
        <v>26</v>
      </c>
      <c r="I103" s="1">
        <v>1</v>
      </c>
      <c r="J103">
        <v>0</v>
      </c>
      <c r="K103" s="1">
        <v>0</v>
      </c>
      <c r="L103" s="1">
        <v>1</v>
      </c>
      <c r="M103" t="s">
        <v>196</v>
      </c>
      <c r="N103" t="s">
        <v>179</v>
      </c>
      <c r="O103" s="1">
        <f t="shared" si="1"/>
        <v>89</v>
      </c>
      <c r="P103" t="s">
        <v>197</v>
      </c>
      <c r="R103" s="1" t="str">
        <f>VLOOKUP(E103, Sheet1!A:C,2,FALSE)</f>
        <v>S</v>
      </c>
      <c r="S103">
        <v>0</v>
      </c>
      <c r="T103" t="str">
        <f>IFERROR(IF(VLOOKUP(E103, Sheet1!A:D,4,FALSE)=0,"",VLOOKUP(E103, Sheet1!A:D,4,FALSE)),"")</f>
        <v>Código de Sazonalidade.</v>
      </c>
    </row>
    <row r="104" spans="2:20" x14ac:dyDescent="0.25">
      <c r="B104" t="s">
        <v>587</v>
      </c>
      <c r="C104" t="s">
        <v>201</v>
      </c>
      <c r="D104" t="s">
        <v>201</v>
      </c>
      <c r="E104" t="s">
        <v>720</v>
      </c>
      <c r="F104" s="1">
        <v>100</v>
      </c>
      <c r="G104" t="s">
        <v>179</v>
      </c>
      <c r="H104" s="1" t="s">
        <v>26</v>
      </c>
      <c r="I104" s="1">
        <v>1</v>
      </c>
      <c r="J104">
        <v>0</v>
      </c>
      <c r="K104" s="1">
        <v>0</v>
      </c>
      <c r="L104" s="1">
        <v>1</v>
      </c>
      <c r="M104" t="s">
        <v>199</v>
      </c>
      <c r="N104" t="s">
        <v>179</v>
      </c>
      <c r="O104" s="1">
        <f t="shared" si="1"/>
        <v>90</v>
      </c>
      <c r="P104" t="s">
        <v>200</v>
      </c>
      <c r="R104" s="1" t="str">
        <f>VLOOKUP(E104, Sheet1!A:C,2,FALSE)</f>
        <v>S</v>
      </c>
      <c r="S104">
        <v>0</v>
      </c>
      <c r="T104" t="str">
        <f>IFERROR(IF(VLOOKUP(E104, Sheet1!A:D,4,FALSE)=0,"",VLOOKUP(E104, Sheet1!A:D,4,FALSE)),"")</f>
        <v>Flag de subgrupo de faturamento.</v>
      </c>
    </row>
    <row r="105" spans="2:20" x14ac:dyDescent="0.25">
      <c r="B105" t="s">
        <v>587</v>
      </c>
      <c r="C105" t="s">
        <v>204</v>
      </c>
      <c r="D105" t="s">
        <v>204</v>
      </c>
      <c r="E105" t="s">
        <v>721</v>
      </c>
      <c r="F105" s="1">
        <v>101</v>
      </c>
      <c r="G105" t="s">
        <v>179</v>
      </c>
      <c r="H105" s="1" t="s">
        <v>26</v>
      </c>
      <c r="I105" s="1">
        <v>1</v>
      </c>
      <c r="J105">
        <v>0</v>
      </c>
      <c r="K105" s="1">
        <v>0</v>
      </c>
      <c r="L105" s="1">
        <v>1</v>
      </c>
      <c r="M105" t="s">
        <v>202</v>
      </c>
      <c r="N105" t="s">
        <v>179</v>
      </c>
      <c r="O105" s="1">
        <f t="shared" si="1"/>
        <v>91</v>
      </c>
      <c r="P105" t="s">
        <v>203</v>
      </c>
      <c r="R105" s="1" t="str">
        <f>VLOOKUP(E105, Sheet1!A:C,2,FALSE)</f>
        <v>S</v>
      </c>
      <c r="S105">
        <v>0</v>
      </c>
      <c r="T105" t="str">
        <f>IFERROR(IF(VLOOKUP(E105, Sheet1!A:D,4,FALSE)=0,"",VLOOKUP(E105, Sheet1!A:D,4,FALSE)),"")</f>
        <v>Situação da Filial na Grid. (Campo apenas de Consulta, será retornado no serviço de Consulta).</v>
      </c>
    </row>
    <row r="106" spans="2:20" x14ac:dyDescent="0.25">
      <c r="B106" t="s">
        <v>587</v>
      </c>
      <c r="C106" t="s">
        <v>207</v>
      </c>
      <c r="D106" t="s">
        <v>207</v>
      </c>
      <c r="E106" t="s">
        <v>722</v>
      </c>
      <c r="F106" s="1">
        <v>102</v>
      </c>
      <c r="G106" t="s">
        <v>179</v>
      </c>
      <c r="H106" s="1" t="s">
        <v>26</v>
      </c>
      <c r="I106" s="1">
        <v>1</v>
      </c>
      <c r="J106">
        <v>0</v>
      </c>
      <c r="K106" s="1">
        <v>0</v>
      </c>
      <c r="L106" s="1">
        <v>1</v>
      </c>
      <c r="M106" t="s">
        <v>205</v>
      </c>
      <c r="N106" t="s">
        <v>179</v>
      </c>
      <c r="O106" s="1">
        <f t="shared" si="1"/>
        <v>92</v>
      </c>
      <c r="P106" t="s">
        <v>206</v>
      </c>
      <c r="R106" s="1" t="str">
        <f>VLOOKUP(E106, Sheet1!A:C,2,FALSE)</f>
        <v>S</v>
      </c>
      <c r="S106">
        <v>0</v>
      </c>
      <c r="T106" t="str">
        <f>IFERROR(IF(VLOOKUP(E106, Sheet1!A:D,4,FALSE)=0,"",VLOOKUP(E106, Sheet1!A:D,4,FALSE)),"")</f>
        <v>Status de Suspensão. (Na inclusão será permitida a inclusão para igual a "S").</v>
      </c>
    </row>
    <row r="107" spans="2:20" x14ac:dyDescent="0.25">
      <c r="B107" t="s">
        <v>587</v>
      </c>
      <c r="C107" t="s">
        <v>210</v>
      </c>
      <c r="D107" t="s">
        <v>210</v>
      </c>
      <c r="E107" t="s">
        <v>723</v>
      </c>
      <c r="F107" s="1">
        <v>103</v>
      </c>
      <c r="G107" t="s">
        <v>179</v>
      </c>
      <c r="H107" s="1" t="s">
        <v>18</v>
      </c>
      <c r="I107" s="1">
        <v>2</v>
      </c>
      <c r="J107">
        <v>0</v>
      </c>
      <c r="K107" s="1">
        <v>0</v>
      </c>
      <c r="L107" s="1">
        <v>1</v>
      </c>
      <c r="M107" t="s">
        <v>208</v>
      </c>
      <c r="N107" t="s">
        <v>179</v>
      </c>
      <c r="O107" s="1">
        <f t="shared" si="1"/>
        <v>93</v>
      </c>
      <c r="P107" t="s">
        <v>209</v>
      </c>
      <c r="R107" s="1" t="str">
        <f>VLOOKUP(E107, Sheet1!A:C,2,FALSE)</f>
        <v>S</v>
      </c>
      <c r="S107">
        <v>0</v>
      </c>
      <c r="T107" t="str">
        <f>IFERROR(IF(VLOOKUP(E107, Sheet1!A:D,4,FALSE)=0,"",VLOOKUP(E107, Sheet1!A:D,4,FALSE)),"")</f>
        <v xml:space="preserve">Motivo da Suspensão. </v>
      </c>
    </row>
    <row r="108" spans="2:20" x14ac:dyDescent="0.25">
      <c r="B108" t="s">
        <v>587</v>
      </c>
      <c r="C108" t="s">
        <v>213</v>
      </c>
      <c r="D108" t="s">
        <v>213</v>
      </c>
      <c r="E108" t="s">
        <v>1041</v>
      </c>
      <c r="F108" s="1">
        <v>104</v>
      </c>
      <c r="G108" t="s">
        <v>179</v>
      </c>
      <c r="H108" s="1" t="s">
        <v>26</v>
      </c>
      <c r="I108" s="1">
        <v>1</v>
      </c>
      <c r="J108">
        <v>0</v>
      </c>
      <c r="K108" s="1">
        <v>0</v>
      </c>
      <c r="L108" s="1">
        <v>1</v>
      </c>
      <c r="M108" t="s">
        <v>211</v>
      </c>
      <c r="N108" t="s">
        <v>179</v>
      </c>
      <c r="O108" s="1">
        <f t="shared" si="1"/>
        <v>94</v>
      </c>
      <c r="P108" t="s">
        <v>212</v>
      </c>
      <c r="R108" s="1" t="str">
        <f>VLOOKUP(E108, Sheet1!A:C,2,FALSE)</f>
        <v>S</v>
      </c>
      <c r="S108">
        <v>0</v>
      </c>
      <c r="T108" t="str">
        <f>IFERROR(IF(VLOOKUP(E108, Sheet1!A:D,4,FALSE)=0,"",VLOOKUP(E108, Sheet1!A:D,4,FALSE)),"")</f>
        <v>Classe de Distribuição.</v>
      </c>
    </row>
    <row r="109" spans="2:20" x14ac:dyDescent="0.25">
      <c r="B109" t="s">
        <v>587</v>
      </c>
      <c r="C109" t="s">
        <v>216</v>
      </c>
      <c r="D109" t="s">
        <v>216</v>
      </c>
      <c r="E109" t="s">
        <v>724</v>
      </c>
      <c r="F109" s="1">
        <v>105</v>
      </c>
      <c r="G109" t="s">
        <v>179</v>
      </c>
      <c r="H109" s="1" t="s">
        <v>26</v>
      </c>
      <c r="I109" s="1">
        <v>1</v>
      </c>
      <c r="J109">
        <v>0</v>
      </c>
      <c r="K109" s="1">
        <v>0</v>
      </c>
      <c r="L109" s="1">
        <v>1</v>
      </c>
      <c r="M109" t="s">
        <v>214</v>
      </c>
      <c r="N109" t="s">
        <v>179</v>
      </c>
      <c r="O109" s="1">
        <f t="shared" si="1"/>
        <v>95</v>
      </c>
      <c r="P109" t="s">
        <v>215</v>
      </c>
      <c r="R109" s="1" t="str">
        <f>VLOOKUP(E109, Sheet1!A:C,2,FALSE)</f>
        <v>S</v>
      </c>
      <c r="S109">
        <v>0</v>
      </c>
      <c r="T109" t="str">
        <f>IFERROR(IF(VLOOKUP(E109, Sheet1!A:D,4,FALSE)=0,"",VLOOKUP(E109, Sheet1!A:D,4,FALSE)),"")</f>
        <v>Flag de sinalização de item de Cesta.</v>
      </c>
    </row>
    <row r="110" spans="2:20" x14ac:dyDescent="0.25">
      <c r="B110" t="s">
        <v>587</v>
      </c>
      <c r="C110" t="s">
        <v>218</v>
      </c>
      <c r="D110" t="s">
        <v>218</v>
      </c>
      <c r="E110" t="s">
        <v>1093</v>
      </c>
      <c r="F110" s="1">
        <v>106</v>
      </c>
      <c r="G110" t="s">
        <v>179</v>
      </c>
      <c r="H110" s="1" t="s">
        <v>26</v>
      </c>
      <c r="I110" s="1">
        <v>1</v>
      </c>
      <c r="J110">
        <v>0</v>
      </c>
      <c r="K110" s="1">
        <v>0</v>
      </c>
      <c r="L110" s="1">
        <v>1</v>
      </c>
      <c r="M110" t="s">
        <v>217</v>
      </c>
      <c r="N110" t="s">
        <v>179</v>
      </c>
      <c r="O110" s="1">
        <f t="shared" si="1"/>
        <v>96</v>
      </c>
      <c r="P110" t="s">
        <v>1115</v>
      </c>
      <c r="R110" s="1" t="str">
        <f>VLOOKUP(E110, Sheet1!A:C,2,FALSE)</f>
        <v>S</v>
      </c>
      <c r="S110">
        <v>0</v>
      </c>
      <c r="T110" t="str">
        <f>IFERROR(IF(VLOOKUP(E110, Sheet1!A:D,4,FALSE)=0,"",VLOOKUP(E110, Sheet1!A:D,4,FALSE)),"")</f>
        <v>Flag de Compra Unitária.</v>
      </c>
    </row>
    <row r="111" spans="2:20" x14ac:dyDescent="0.25">
      <c r="B111" t="s">
        <v>587</v>
      </c>
      <c r="C111" t="s">
        <v>220</v>
      </c>
      <c r="D111" t="s">
        <v>220</v>
      </c>
      <c r="E111" t="s">
        <v>725</v>
      </c>
      <c r="F111" s="1">
        <v>107</v>
      </c>
      <c r="G111" t="s">
        <v>179</v>
      </c>
      <c r="H111" s="1" t="s">
        <v>26</v>
      </c>
      <c r="I111" s="1">
        <v>15</v>
      </c>
      <c r="J111">
        <v>0</v>
      </c>
      <c r="K111" s="1">
        <v>0</v>
      </c>
      <c r="L111" s="1">
        <v>1</v>
      </c>
      <c r="M111" t="s">
        <v>219</v>
      </c>
      <c r="N111" t="s">
        <v>179</v>
      </c>
      <c r="O111" s="1">
        <f t="shared" si="1"/>
        <v>97</v>
      </c>
      <c r="P111" t="s">
        <v>1091</v>
      </c>
      <c r="R111" s="1" t="str">
        <f>VLOOKUP(E111, Sheet1!A:C,2,FALSE)</f>
        <v>S</v>
      </c>
      <c r="S111">
        <v>0</v>
      </c>
      <c r="T111" t="str">
        <f>IFERROR(IF(VLOOKUP(E111, Sheet1!A:D,4,FALSE)=0,"",VLOOKUP(E111, Sheet1!A:D,4,FALSE)),"")</f>
        <v>Referência do fornecedor (VSK)</v>
      </c>
    </row>
    <row r="112" spans="2:20" x14ac:dyDescent="0.25">
      <c r="E112" t="s">
        <v>605</v>
      </c>
      <c r="F112" s="1">
        <v>108</v>
      </c>
      <c r="H112" s="1" t="s">
        <v>26</v>
      </c>
      <c r="I112" s="1">
        <v>1</v>
      </c>
      <c r="J112">
        <v>0</v>
      </c>
      <c r="K112" s="1">
        <v>0</v>
      </c>
      <c r="L112" s="1">
        <v>0</v>
      </c>
      <c r="O112" s="1" t="str">
        <f t="shared" si="1"/>
        <v/>
      </c>
      <c r="P112" t="s">
        <v>1092</v>
      </c>
      <c r="R112" s="1" t="str">
        <f>VLOOKUP(E112, Sheet1!A:C,2,FALSE)</f>
        <v>S</v>
      </c>
      <c r="S112">
        <v>0</v>
      </c>
      <c r="T112" t="str">
        <f>IFERROR(IF(VLOOKUP(E112, Sheet1!A:D,4,FALSE)=0,"",VLOOKUP(E112, Sheet1!A:D,4,FALSE)),"")</f>
        <v/>
      </c>
    </row>
    <row r="113" spans="2:20" x14ac:dyDescent="0.25">
      <c r="B113" t="s">
        <v>587</v>
      </c>
      <c r="C113" t="s">
        <v>221</v>
      </c>
      <c r="D113" t="s">
        <v>221</v>
      </c>
      <c r="E113" t="s">
        <v>726</v>
      </c>
      <c r="F113" s="1">
        <v>109</v>
      </c>
      <c r="G113" t="s">
        <v>222</v>
      </c>
      <c r="H113" s="1" t="s">
        <v>26</v>
      </c>
      <c r="I113" s="1">
        <v>1</v>
      </c>
      <c r="J113">
        <v>0</v>
      </c>
      <c r="K113" s="1">
        <v>0</v>
      </c>
      <c r="L113" s="1">
        <v>1</v>
      </c>
      <c r="M113" t="s">
        <v>176</v>
      </c>
      <c r="N113" t="s">
        <v>222</v>
      </c>
      <c r="O113" s="1">
        <f t="shared" si="1"/>
        <v>98</v>
      </c>
      <c r="P113" t="s">
        <v>177</v>
      </c>
      <c r="R113" s="1" t="str">
        <f>VLOOKUP(E113, Sheet1!A:C,2,FALSE)</f>
        <v>S</v>
      </c>
      <c r="S113">
        <v>0</v>
      </c>
      <c r="T113" t="str">
        <f>IFERROR(IF(VLOOKUP(E113, Sheet1!A:D,4,FALSE)=0,"",VLOOKUP(E113, Sheet1!A:D,4,FALSE)),"")</f>
        <v>"A" - Alteração, "I" - Inclusão ou "D" - Deleção.</v>
      </c>
    </row>
    <row r="114" spans="2:20" x14ac:dyDescent="0.25">
      <c r="B114" t="s">
        <v>587</v>
      </c>
      <c r="C114" t="s">
        <v>223</v>
      </c>
      <c r="D114" t="s">
        <v>223</v>
      </c>
      <c r="E114" t="s">
        <v>727</v>
      </c>
      <c r="F114" s="1">
        <v>110</v>
      </c>
      <c r="G114" t="s">
        <v>222</v>
      </c>
      <c r="H114" s="1" t="s">
        <v>18</v>
      </c>
      <c r="I114" s="1">
        <v>4</v>
      </c>
      <c r="J114">
        <v>0</v>
      </c>
      <c r="K114" s="1">
        <v>0</v>
      </c>
      <c r="L114" s="1">
        <v>1</v>
      </c>
      <c r="M114" t="s">
        <v>180</v>
      </c>
      <c r="N114" t="s">
        <v>222</v>
      </c>
      <c r="O114" s="1">
        <f t="shared" si="1"/>
        <v>99</v>
      </c>
      <c r="P114" t="s">
        <v>1086</v>
      </c>
      <c r="R114" s="1" t="str">
        <f>VLOOKUP(E114, Sheet1!A:C,2,FALSE)</f>
        <v>S</v>
      </c>
      <c r="S114">
        <v>0</v>
      </c>
      <c r="T114" t="str">
        <f>IFERROR(IF(VLOOKUP(E114, Sheet1!A:D,4,FALSE)=0,"",VLOOKUP(E114, Sheet1!A:D,4,FALSE)),"")</f>
        <v>Código da Filial WM.</v>
      </c>
    </row>
    <row r="115" spans="2:20" x14ac:dyDescent="0.25">
      <c r="B115" t="s">
        <v>587</v>
      </c>
      <c r="C115" t="s">
        <v>224</v>
      </c>
      <c r="D115" t="s">
        <v>224</v>
      </c>
      <c r="E115" t="s">
        <v>728</v>
      </c>
      <c r="F115" s="1">
        <v>111</v>
      </c>
      <c r="G115" t="s">
        <v>222</v>
      </c>
      <c r="H115" s="1" t="s">
        <v>18</v>
      </c>
      <c r="I115" s="1">
        <v>5</v>
      </c>
      <c r="J115">
        <v>1</v>
      </c>
      <c r="K115" s="1">
        <v>0</v>
      </c>
      <c r="L115" s="1">
        <v>1</v>
      </c>
      <c r="M115" t="s">
        <v>182</v>
      </c>
      <c r="N115" t="s">
        <v>222</v>
      </c>
      <c r="O115" s="1">
        <f t="shared" si="1"/>
        <v>100</v>
      </c>
      <c r="P115" t="s">
        <v>183</v>
      </c>
      <c r="R115" s="1" t="str">
        <f>VLOOKUP(E115, Sheet1!A:C,2,FALSE)</f>
        <v>S</v>
      </c>
      <c r="S115">
        <v>0</v>
      </c>
      <c r="T115" t="str">
        <f>IFERROR(IF(VLOOKUP(E115, Sheet1!A:D,4,FALSE)=0,"",VLOOKUP(E115, Sheet1!A:D,4,FALSE)),"")</f>
        <v>Margem.</v>
      </c>
    </row>
    <row r="116" spans="2:20" x14ac:dyDescent="0.25">
      <c r="B116" t="s">
        <v>587</v>
      </c>
      <c r="C116" t="s">
        <v>225</v>
      </c>
      <c r="D116" t="s">
        <v>225</v>
      </c>
      <c r="E116" t="s">
        <v>729</v>
      </c>
      <c r="F116" s="1">
        <v>112</v>
      </c>
      <c r="G116" t="s">
        <v>222</v>
      </c>
      <c r="H116" s="1" t="s">
        <v>18</v>
      </c>
      <c r="I116" s="1">
        <v>7</v>
      </c>
      <c r="J116">
        <v>0</v>
      </c>
      <c r="K116" s="1">
        <v>0</v>
      </c>
      <c r="L116" s="1">
        <v>1</v>
      </c>
      <c r="M116" t="s">
        <v>185</v>
      </c>
      <c r="N116" t="s">
        <v>222</v>
      </c>
      <c r="O116" s="1">
        <f t="shared" si="1"/>
        <v>101</v>
      </c>
      <c r="P116" t="s">
        <v>1087</v>
      </c>
      <c r="R116" s="1" t="str">
        <f>VLOOKUP(E116, Sheet1!A:C,2,FALSE)</f>
        <v>S</v>
      </c>
      <c r="S116">
        <v>0</v>
      </c>
      <c r="T116" t="str">
        <f>IFERROR(IF(VLOOKUP(E116, Sheet1!A:D,4,FALSE)=0,"",VLOOKUP(E116, Sheet1!A:D,4,FALSE)),"")</f>
        <v>Código do Fornecedor SAD do Item.</v>
      </c>
    </row>
    <row r="117" spans="2:20" x14ac:dyDescent="0.25">
      <c r="B117" t="s">
        <v>587</v>
      </c>
      <c r="C117" t="s">
        <v>226</v>
      </c>
      <c r="D117" t="s">
        <v>226</v>
      </c>
      <c r="E117" t="s">
        <v>730</v>
      </c>
      <c r="F117" s="1">
        <v>113</v>
      </c>
      <c r="G117" t="s">
        <v>222</v>
      </c>
      <c r="H117" s="1" t="s">
        <v>18</v>
      </c>
      <c r="I117" s="1">
        <v>1</v>
      </c>
      <c r="J117">
        <v>0</v>
      </c>
      <c r="K117" s="1">
        <v>0</v>
      </c>
      <c r="L117" s="1">
        <v>1</v>
      </c>
      <c r="M117" t="s">
        <v>187</v>
      </c>
      <c r="N117" t="s">
        <v>222</v>
      </c>
      <c r="O117" s="1">
        <f t="shared" si="1"/>
        <v>102</v>
      </c>
      <c r="P117" t="s">
        <v>188</v>
      </c>
      <c r="R117" s="1" t="str">
        <f>VLOOKUP(E117, Sheet1!A:C,2,FALSE)</f>
        <v>S</v>
      </c>
      <c r="S117">
        <v>0</v>
      </c>
      <c r="T117" t="str">
        <f>IFERROR(IF(VLOOKUP(E117, Sheet1!A:D,4,FALSE)=0,"",VLOOKUP(E117, Sheet1!A:D,4,FALSE)),"")</f>
        <v>Local de Entrega. 0 - Estocado, 1 - Direto Loja ou 2 - Cross.</v>
      </c>
    </row>
    <row r="118" spans="2:20" x14ac:dyDescent="0.25">
      <c r="B118" t="s">
        <v>587</v>
      </c>
      <c r="C118" t="s">
        <v>227</v>
      </c>
      <c r="D118" t="s">
        <v>227</v>
      </c>
      <c r="E118" t="s">
        <v>731</v>
      </c>
      <c r="F118" s="1">
        <v>114</v>
      </c>
      <c r="G118" t="s">
        <v>222</v>
      </c>
      <c r="H118" s="1" t="s">
        <v>26</v>
      </c>
      <c r="I118" s="1">
        <v>1</v>
      </c>
      <c r="J118">
        <v>0</v>
      </c>
      <c r="K118" s="1">
        <v>0</v>
      </c>
      <c r="L118" s="1">
        <v>1</v>
      </c>
      <c r="M118" t="s">
        <v>190</v>
      </c>
      <c r="N118" t="s">
        <v>222</v>
      </c>
      <c r="O118" s="1">
        <f t="shared" si="1"/>
        <v>103</v>
      </c>
      <c r="P118" t="s">
        <v>1088</v>
      </c>
      <c r="R118" s="1" t="str">
        <f>VLOOKUP(E118, Sheet1!A:C,2,FALSE)</f>
        <v>S</v>
      </c>
      <c r="S118">
        <v>0</v>
      </c>
      <c r="T118" t="str">
        <f>IFERROR(IF(VLOOKUP(E118, Sheet1!A:D,4,FALSE)=0,"",VLOOKUP(E118, Sheet1!A:D,4,FALSE)),"")</f>
        <v>Flag de Item Importado.(N)-NACIONAL,(E)-IMPORTADO</v>
      </c>
    </row>
    <row r="119" spans="2:20" x14ac:dyDescent="0.25">
      <c r="B119" t="s">
        <v>587</v>
      </c>
      <c r="C119" t="s">
        <v>228</v>
      </c>
      <c r="D119" t="s">
        <v>228</v>
      </c>
      <c r="E119" t="s">
        <v>732</v>
      </c>
      <c r="F119" s="1">
        <v>115</v>
      </c>
      <c r="G119" t="s">
        <v>222</v>
      </c>
      <c r="H119" s="1" t="s">
        <v>26</v>
      </c>
      <c r="I119" s="1">
        <v>2</v>
      </c>
      <c r="J119">
        <v>0</v>
      </c>
      <c r="K119" s="1">
        <v>0</v>
      </c>
      <c r="L119" s="1">
        <v>1</v>
      </c>
      <c r="M119" t="s">
        <v>192</v>
      </c>
      <c r="N119" t="s">
        <v>222</v>
      </c>
      <c r="O119" s="1">
        <f t="shared" si="1"/>
        <v>104</v>
      </c>
      <c r="P119" t="s">
        <v>1089</v>
      </c>
      <c r="R119" s="1" t="str">
        <f>VLOOKUP(E119, Sheet1!A:C,2,FALSE)</f>
        <v>S</v>
      </c>
      <c r="S119">
        <v>0</v>
      </c>
      <c r="T119" t="str">
        <f>IFERROR(IF(VLOOKUP(E119, Sheet1!A:D,4,FALSE)=0,"",VLOOKUP(E119, Sheet1!A:D,4,FALSE)),"")</f>
        <v>UF do Fornecedor SAD</v>
      </c>
    </row>
    <row r="120" spans="2:20" x14ac:dyDescent="0.25">
      <c r="B120" t="s">
        <v>587</v>
      </c>
      <c r="C120" t="s">
        <v>229</v>
      </c>
      <c r="D120" t="s">
        <v>229</v>
      </c>
      <c r="E120" t="s">
        <v>733</v>
      </c>
      <c r="F120" s="1">
        <v>116</v>
      </c>
      <c r="G120" t="s">
        <v>222</v>
      </c>
      <c r="H120" s="1" t="s">
        <v>26</v>
      </c>
      <c r="I120" s="1">
        <v>2</v>
      </c>
      <c r="J120">
        <v>0</v>
      </c>
      <c r="K120" s="1">
        <v>0</v>
      </c>
      <c r="L120" s="1">
        <v>1</v>
      </c>
      <c r="M120" t="s">
        <v>194</v>
      </c>
      <c r="N120" t="s">
        <v>222</v>
      </c>
      <c r="O120" s="1">
        <f t="shared" si="1"/>
        <v>105</v>
      </c>
      <c r="P120" t="s">
        <v>1090</v>
      </c>
      <c r="R120" s="1" t="str">
        <f>VLOOKUP(E120, Sheet1!A:C,2,FALSE)</f>
        <v>S</v>
      </c>
      <c r="S120">
        <v>0</v>
      </c>
      <c r="T120" t="str">
        <f>IFERROR(IF(VLOOKUP(E120, Sheet1!A:D,4,FALSE)=0,"",VLOOKUP(E120, Sheet1!A:D,4,FALSE)),"")</f>
        <v>Atividade econômica do Fornecedor SAD</v>
      </c>
    </row>
    <row r="121" spans="2:20" x14ac:dyDescent="0.25">
      <c r="B121" t="s">
        <v>587</v>
      </c>
      <c r="C121" t="s">
        <v>230</v>
      </c>
      <c r="D121" t="s">
        <v>230</v>
      </c>
      <c r="E121" t="s">
        <v>734</v>
      </c>
      <c r="F121" s="1">
        <v>117</v>
      </c>
      <c r="G121" t="s">
        <v>222</v>
      </c>
      <c r="H121" s="1" t="s">
        <v>26</v>
      </c>
      <c r="I121" s="1">
        <v>1</v>
      </c>
      <c r="J121">
        <v>0</v>
      </c>
      <c r="K121" s="1">
        <v>0</v>
      </c>
      <c r="L121" s="1">
        <v>1</v>
      </c>
      <c r="M121" t="s">
        <v>196</v>
      </c>
      <c r="N121" t="s">
        <v>222</v>
      </c>
      <c r="O121" s="1">
        <f t="shared" si="1"/>
        <v>106</v>
      </c>
      <c r="P121" t="s">
        <v>197</v>
      </c>
      <c r="R121" s="1" t="str">
        <f>VLOOKUP(E121, Sheet1!A:C,2,FALSE)</f>
        <v>S</v>
      </c>
      <c r="S121">
        <v>0</v>
      </c>
      <c r="T121" t="str">
        <f>IFERROR(IF(VLOOKUP(E121, Sheet1!A:D,4,FALSE)=0,"",VLOOKUP(E121, Sheet1!A:D,4,FALSE)),"")</f>
        <v>Código de Sazonalidade.</v>
      </c>
    </row>
    <row r="122" spans="2:20" x14ac:dyDescent="0.25">
      <c r="B122" t="s">
        <v>587</v>
      </c>
      <c r="C122" t="s">
        <v>231</v>
      </c>
      <c r="D122" t="s">
        <v>231</v>
      </c>
      <c r="E122" t="s">
        <v>735</v>
      </c>
      <c r="F122" s="1">
        <v>118</v>
      </c>
      <c r="G122" t="s">
        <v>222</v>
      </c>
      <c r="H122" s="1" t="s">
        <v>26</v>
      </c>
      <c r="I122" s="1">
        <v>1</v>
      </c>
      <c r="J122">
        <v>0</v>
      </c>
      <c r="K122" s="1">
        <v>0</v>
      </c>
      <c r="L122" s="1">
        <v>1</v>
      </c>
      <c r="M122" t="s">
        <v>199</v>
      </c>
      <c r="N122" t="s">
        <v>222</v>
      </c>
      <c r="O122" s="1">
        <f t="shared" si="1"/>
        <v>107</v>
      </c>
      <c r="P122" t="s">
        <v>200</v>
      </c>
      <c r="R122" s="1" t="str">
        <f>VLOOKUP(E122, Sheet1!A:C,2,FALSE)</f>
        <v>S</v>
      </c>
      <c r="S122">
        <v>0</v>
      </c>
      <c r="T122" t="str">
        <f>IFERROR(IF(VLOOKUP(E122, Sheet1!A:D,4,FALSE)=0,"",VLOOKUP(E122, Sheet1!A:D,4,FALSE)),"")</f>
        <v>Flag de subgrupo de faturamento.</v>
      </c>
    </row>
    <row r="123" spans="2:20" x14ac:dyDescent="0.25">
      <c r="B123" t="s">
        <v>587</v>
      </c>
      <c r="C123" t="s">
        <v>232</v>
      </c>
      <c r="D123" t="s">
        <v>232</v>
      </c>
      <c r="E123" t="s">
        <v>736</v>
      </c>
      <c r="F123" s="1">
        <v>119</v>
      </c>
      <c r="G123" t="s">
        <v>222</v>
      </c>
      <c r="H123" s="1" t="s">
        <v>26</v>
      </c>
      <c r="I123" s="1">
        <v>1</v>
      </c>
      <c r="J123">
        <v>0</v>
      </c>
      <c r="K123" s="1">
        <v>0</v>
      </c>
      <c r="L123" s="1">
        <v>1</v>
      </c>
      <c r="M123" t="s">
        <v>202</v>
      </c>
      <c r="N123" t="s">
        <v>222</v>
      </c>
      <c r="O123" s="1">
        <f t="shared" si="1"/>
        <v>108</v>
      </c>
      <c r="P123" t="s">
        <v>203</v>
      </c>
      <c r="R123" s="1" t="str">
        <f>VLOOKUP(E123, Sheet1!A:C,2,FALSE)</f>
        <v>S</v>
      </c>
      <c r="S123">
        <v>0</v>
      </c>
      <c r="T123" t="str">
        <f>IFERROR(IF(VLOOKUP(E123, Sheet1!A:D,4,FALSE)=0,"",VLOOKUP(E123, Sheet1!A:D,4,FALSE)),"")</f>
        <v>Situação da Filial na Grid. (Campo apenas de Consulta, será retornado no serviço de Consulta).</v>
      </c>
    </row>
    <row r="124" spans="2:20" x14ac:dyDescent="0.25">
      <c r="B124" t="s">
        <v>587</v>
      </c>
      <c r="C124" t="s">
        <v>233</v>
      </c>
      <c r="D124" t="s">
        <v>233</v>
      </c>
      <c r="E124" t="s">
        <v>737</v>
      </c>
      <c r="F124" s="1">
        <v>120</v>
      </c>
      <c r="G124" t="s">
        <v>222</v>
      </c>
      <c r="H124" s="1" t="s">
        <v>26</v>
      </c>
      <c r="I124" s="1">
        <v>1</v>
      </c>
      <c r="J124">
        <v>0</v>
      </c>
      <c r="K124" s="1">
        <v>0</v>
      </c>
      <c r="L124" s="1">
        <v>1</v>
      </c>
      <c r="M124" t="s">
        <v>205</v>
      </c>
      <c r="N124" t="s">
        <v>222</v>
      </c>
      <c r="O124" s="1">
        <f t="shared" si="1"/>
        <v>109</v>
      </c>
      <c r="P124" t="s">
        <v>206</v>
      </c>
      <c r="R124" s="1" t="str">
        <f>VLOOKUP(E124, Sheet1!A:C,2,FALSE)</f>
        <v>S</v>
      </c>
      <c r="S124">
        <v>0</v>
      </c>
      <c r="T124" t="str">
        <f>IFERROR(IF(VLOOKUP(E124, Sheet1!A:D,4,FALSE)=0,"",VLOOKUP(E124, Sheet1!A:D,4,FALSE)),"")</f>
        <v>Status de Suspensão. (Na inclusão será permitida a inclusão para igual a "S").</v>
      </c>
    </row>
    <row r="125" spans="2:20" x14ac:dyDescent="0.25">
      <c r="B125" t="s">
        <v>587</v>
      </c>
      <c r="C125" t="s">
        <v>234</v>
      </c>
      <c r="D125" t="s">
        <v>234</v>
      </c>
      <c r="E125" t="s">
        <v>738</v>
      </c>
      <c r="F125" s="1">
        <v>121</v>
      </c>
      <c r="G125" t="s">
        <v>222</v>
      </c>
      <c r="H125" s="1" t="s">
        <v>18</v>
      </c>
      <c r="I125" s="1">
        <v>2</v>
      </c>
      <c r="J125">
        <v>0</v>
      </c>
      <c r="K125" s="1">
        <v>0</v>
      </c>
      <c r="L125" s="1">
        <v>1</v>
      </c>
      <c r="M125" t="s">
        <v>208</v>
      </c>
      <c r="N125" t="s">
        <v>222</v>
      </c>
      <c r="O125" s="1">
        <f t="shared" si="1"/>
        <v>110</v>
      </c>
      <c r="P125" t="s">
        <v>209</v>
      </c>
      <c r="R125" s="1" t="str">
        <f>VLOOKUP(E125, Sheet1!A:C,2,FALSE)</f>
        <v>S</v>
      </c>
      <c r="S125">
        <v>0</v>
      </c>
      <c r="T125" t="str">
        <f>IFERROR(IF(VLOOKUP(E125, Sheet1!A:D,4,FALSE)=0,"",VLOOKUP(E125, Sheet1!A:D,4,FALSE)),"")</f>
        <v xml:space="preserve">Motivo da Suspensão. </v>
      </c>
    </row>
    <row r="126" spans="2:20" x14ac:dyDescent="0.25">
      <c r="B126" t="s">
        <v>587</v>
      </c>
      <c r="C126" t="s">
        <v>235</v>
      </c>
      <c r="D126" t="s">
        <v>235</v>
      </c>
      <c r="E126" t="s">
        <v>1042</v>
      </c>
      <c r="F126" s="1">
        <v>122</v>
      </c>
      <c r="G126" t="s">
        <v>222</v>
      </c>
      <c r="H126" s="1" t="s">
        <v>26</v>
      </c>
      <c r="I126" s="1">
        <v>1</v>
      </c>
      <c r="J126">
        <v>0</v>
      </c>
      <c r="K126" s="1">
        <v>0</v>
      </c>
      <c r="L126" s="1">
        <v>1</v>
      </c>
      <c r="M126" t="s">
        <v>211</v>
      </c>
      <c r="N126" t="s">
        <v>222</v>
      </c>
      <c r="O126" s="1">
        <f t="shared" si="1"/>
        <v>111</v>
      </c>
      <c r="P126" t="s">
        <v>212</v>
      </c>
      <c r="R126" s="1" t="str">
        <f>VLOOKUP(E126, Sheet1!A:C,2,FALSE)</f>
        <v>S</v>
      </c>
      <c r="S126">
        <v>0</v>
      </c>
      <c r="T126" t="str">
        <f>IFERROR(IF(VLOOKUP(E126, Sheet1!A:D,4,FALSE)=0,"",VLOOKUP(E126, Sheet1!A:D,4,FALSE)),"")</f>
        <v>Classe de Distribuição.</v>
      </c>
    </row>
    <row r="127" spans="2:20" x14ac:dyDescent="0.25">
      <c r="B127" t="s">
        <v>587</v>
      </c>
      <c r="C127" t="s">
        <v>236</v>
      </c>
      <c r="D127" t="s">
        <v>236</v>
      </c>
      <c r="E127" t="s">
        <v>739</v>
      </c>
      <c r="F127" s="1">
        <v>123</v>
      </c>
      <c r="G127" t="s">
        <v>222</v>
      </c>
      <c r="H127" s="1" t="s">
        <v>26</v>
      </c>
      <c r="I127" s="1">
        <v>1</v>
      </c>
      <c r="J127">
        <v>0</v>
      </c>
      <c r="K127" s="1">
        <v>0</v>
      </c>
      <c r="L127" s="1">
        <v>1</v>
      </c>
      <c r="M127" t="s">
        <v>214</v>
      </c>
      <c r="N127" t="s">
        <v>222</v>
      </c>
      <c r="O127" s="1">
        <f t="shared" si="1"/>
        <v>112</v>
      </c>
      <c r="P127" t="s">
        <v>215</v>
      </c>
      <c r="R127" s="1" t="str">
        <f>VLOOKUP(E127, Sheet1!A:C,2,FALSE)</f>
        <v>S</v>
      </c>
      <c r="S127">
        <v>0</v>
      </c>
      <c r="T127" t="str">
        <f>IFERROR(IF(VLOOKUP(E127, Sheet1!A:D,4,FALSE)=0,"",VLOOKUP(E127, Sheet1!A:D,4,FALSE)),"")</f>
        <v>Flag de sinalização de item de Cesta.</v>
      </c>
    </row>
    <row r="128" spans="2:20" x14ac:dyDescent="0.25">
      <c r="B128" t="s">
        <v>587</v>
      </c>
      <c r="C128" t="s">
        <v>237</v>
      </c>
      <c r="D128" t="s">
        <v>237</v>
      </c>
      <c r="E128" t="s">
        <v>1094</v>
      </c>
      <c r="F128" s="1">
        <v>124</v>
      </c>
      <c r="G128" t="s">
        <v>222</v>
      </c>
      <c r="H128" s="1" t="s">
        <v>26</v>
      </c>
      <c r="I128" s="1">
        <v>1</v>
      </c>
      <c r="J128">
        <v>0</v>
      </c>
      <c r="K128" s="1">
        <v>0</v>
      </c>
      <c r="L128" s="1">
        <v>1</v>
      </c>
      <c r="M128" t="s">
        <v>217</v>
      </c>
      <c r="N128" t="s">
        <v>222</v>
      </c>
      <c r="O128" s="1">
        <f t="shared" si="1"/>
        <v>113</v>
      </c>
      <c r="P128" t="s">
        <v>1115</v>
      </c>
      <c r="R128" s="1" t="str">
        <f>VLOOKUP(E128, Sheet1!A:C,2,FALSE)</f>
        <v>S</v>
      </c>
      <c r="S128">
        <v>0</v>
      </c>
      <c r="T128" t="str">
        <f>IFERROR(IF(VLOOKUP(E128, Sheet1!A:D,4,FALSE)=0,"",VLOOKUP(E128, Sheet1!A:D,4,FALSE)),"")</f>
        <v>Flag de Compra Unitária.</v>
      </c>
    </row>
    <row r="129" spans="2:20" x14ac:dyDescent="0.25">
      <c r="B129" t="s">
        <v>587</v>
      </c>
      <c r="C129" t="s">
        <v>238</v>
      </c>
      <c r="D129" t="s">
        <v>238</v>
      </c>
      <c r="E129" t="s">
        <v>740</v>
      </c>
      <c r="F129" s="1">
        <v>125</v>
      </c>
      <c r="G129" t="s">
        <v>222</v>
      </c>
      <c r="H129" s="1" t="s">
        <v>26</v>
      </c>
      <c r="I129" s="1">
        <v>15</v>
      </c>
      <c r="J129">
        <v>0</v>
      </c>
      <c r="K129" s="1">
        <v>0</v>
      </c>
      <c r="L129" s="1">
        <v>1</v>
      </c>
      <c r="M129" t="s">
        <v>219</v>
      </c>
      <c r="N129" t="s">
        <v>222</v>
      </c>
      <c r="O129" s="1">
        <f t="shared" si="1"/>
        <v>114</v>
      </c>
      <c r="P129" t="s">
        <v>1091</v>
      </c>
      <c r="R129" s="1" t="str">
        <f>VLOOKUP(E129, Sheet1!A:C,2,FALSE)</f>
        <v>S</v>
      </c>
      <c r="S129">
        <v>0</v>
      </c>
      <c r="T129" t="str">
        <f>IFERROR(IF(VLOOKUP(E129, Sheet1!A:D,4,FALSE)=0,"",VLOOKUP(E129, Sheet1!A:D,4,FALSE)),"")</f>
        <v>Referência do fornecedor (VSK)</v>
      </c>
    </row>
    <row r="130" spans="2:20" x14ac:dyDescent="0.25">
      <c r="E130" t="s">
        <v>606</v>
      </c>
      <c r="F130" s="1">
        <v>126</v>
      </c>
      <c r="H130" s="1" t="s">
        <v>26</v>
      </c>
      <c r="I130" s="1">
        <v>1</v>
      </c>
      <c r="J130">
        <v>0</v>
      </c>
      <c r="K130" s="1">
        <v>0</v>
      </c>
      <c r="L130" s="1">
        <v>0</v>
      </c>
      <c r="O130" s="1" t="str">
        <f t="shared" si="1"/>
        <v/>
      </c>
      <c r="P130" t="s">
        <v>1092</v>
      </c>
      <c r="R130" s="1" t="str">
        <f>VLOOKUP(E130, Sheet1!A:C,2,FALSE)</f>
        <v>S</v>
      </c>
      <c r="S130">
        <v>0</v>
      </c>
      <c r="T130" t="str">
        <f>IFERROR(IF(VLOOKUP(E130, Sheet1!A:D,4,FALSE)=0,"",VLOOKUP(E130, Sheet1!A:D,4,FALSE)),"")</f>
        <v/>
      </c>
    </row>
    <row r="131" spans="2:20" x14ac:dyDescent="0.25">
      <c r="B131" t="s">
        <v>587</v>
      </c>
      <c r="C131" t="s">
        <v>239</v>
      </c>
      <c r="D131" t="s">
        <v>239</v>
      </c>
      <c r="E131" t="s">
        <v>741</v>
      </c>
      <c r="F131" s="1">
        <v>127</v>
      </c>
      <c r="G131" t="s">
        <v>240</v>
      </c>
      <c r="H131" s="1" t="s">
        <v>26</v>
      </c>
      <c r="I131" s="1">
        <v>1</v>
      </c>
      <c r="J131">
        <v>0</v>
      </c>
      <c r="K131" s="1">
        <v>0</v>
      </c>
      <c r="L131" s="1">
        <v>1</v>
      </c>
      <c r="M131" t="s">
        <v>176</v>
      </c>
      <c r="N131" t="s">
        <v>240</v>
      </c>
      <c r="O131" s="1">
        <f t="shared" si="1"/>
        <v>115</v>
      </c>
      <c r="P131" t="s">
        <v>177</v>
      </c>
      <c r="R131" s="1" t="str">
        <f>VLOOKUP(E131, Sheet1!A:C,2,FALSE)</f>
        <v>S</v>
      </c>
      <c r="S131">
        <v>0</v>
      </c>
      <c r="T131" t="str">
        <f>IFERROR(IF(VLOOKUP(E131, Sheet1!A:D,4,FALSE)=0,"",VLOOKUP(E131, Sheet1!A:D,4,FALSE)),"")</f>
        <v>"A" - Alteração, "I" - Inclusão ou "D" - Deleção.</v>
      </c>
    </row>
    <row r="132" spans="2:20" x14ac:dyDescent="0.25">
      <c r="B132" t="s">
        <v>587</v>
      </c>
      <c r="C132" t="s">
        <v>241</v>
      </c>
      <c r="D132" t="s">
        <v>241</v>
      </c>
      <c r="E132" t="s">
        <v>742</v>
      </c>
      <c r="F132" s="1">
        <v>128</v>
      </c>
      <c r="G132" t="s">
        <v>240</v>
      </c>
      <c r="H132" s="1" t="s">
        <v>18</v>
      </c>
      <c r="I132" s="1">
        <v>4</v>
      </c>
      <c r="J132">
        <v>0</v>
      </c>
      <c r="K132" s="1">
        <v>0</v>
      </c>
      <c r="L132" s="1">
        <v>1</v>
      </c>
      <c r="M132" t="s">
        <v>180</v>
      </c>
      <c r="N132" t="s">
        <v>240</v>
      </c>
      <c r="O132" s="1">
        <f t="shared" si="1"/>
        <v>116</v>
      </c>
      <c r="P132" t="s">
        <v>1086</v>
      </c>
      <c r="R132" s="1" t="str">
        <f>VLOOKUP(E132, Sheet1!A:C,2,FALSE)</f>
        <v>S</v>
      </c>
      <c r="S132">
        <v>0</v>
      </c>
      <c r="T132" t="str">
        <f>IFERROR(IF(VLOOKUP(E132, Sheet1!A:D,4,FALSE)=0,"",VLOOKUP(E132, Sheet1!A:D,4,FALSE)),"")</f>
        <v>Código da Filial WM.</v>
      </c>
    </row>
    <row r="133" spans="2:20" x14ac:dyDescent="0.25">
      <c r="B133" t="s">
        <v>587</v>
      </c>
      <c r="C133" t="s">
        <v>242</v>
      </c>
      <c r="D133" t="s">
        <v>242</v>
      </c>
      <c r="E133" t="s">
        <v>743</v>
      </c>
      <c r="F133" s="1">
        <v>129</v>
      </c>
      <c r="G133" t="s">
        <v>240</v>
      </c>
      <c r="H133" s="1" t="s">
        <v>18</v>
      </c>
      <c r="I133" s="1">
        <v>5</v>
      </c>
      <c r="J133">
        <v>1</v>
      </c>
      <c r="K133" s="1">
        <v>0</v>
      </c>
      <c r="L133" s="1">
        <v>1</v>
      </c>
      <c r="M133" t="s">
        <v>182</v>
      </c>
      <c r="N133" t="s">
        <v>240</v>
      </c>
      <c r="O133" s="1">
        <f t="shared" si="1"/>
        <v>117</v>
      </c>
      <c r="P133" t="s">
        <v>183</v>
      </c>
      <c r="R133" s="1" t="str">
        <f>VLOOKUP(E133, Sheet1!A:C,2,FALSE)</f>
        <v>S</v>
      </c>
      <c r="S133">
        <v>0</v>
      </c>
      <c r="T133" t="str">
        <f>IFERROR(IF(VLOOKUP(E133, Sheet1!A:D,4,FALSE)=0,"",VLOOKUP(E133, Sheet1!A:D,4,FALSE)),"")</f>
        <v>Margem.</v>
      </c>
    </row>
    <row r="134" spans="2:20" x14ac:dyDescent="0.25">
      <c r="B134" t="s">
        <v>587</v>
      </c>
      <c r="C134" t="s">
        <v>243</v>
      </c>
      <c r="D134" t="s">
        <v>243</v>
      </c>
      <c r="E134" t="s">
        <v>744</v>
      </c>
      <c r="F134" s="1">
        <v>130</v>
      </c>
      <c r="G134" t="s">
        <v>240</v>
      </c>
      <c r="H134" s="1" t="s">
        <v>18</v>
      </c>
      <c r="I134" s="1">
        <v>7</v>
      </c>
      <c r="J134">
        <v>0</v>
      </c>
      <c r="K134" s="1">
        <v>0</v>
      </c>
      <c r="L134" s="1">
        <v>1</v>
      </c>
      <c r="M134" t="s">
        <v>185</v>
      </c>
      <c r="N134" t="s">
        <v>240</v>
      </c>
      <c r="O134" s="1">
        <f t="shared" si="1"/>
        <v>118</v>
      </c>
      <c r="P134" t="s">
        <v>1087</v>
      </c>
      <c r="R134" s="1" t="str">
        <f>VLOOKUP(E134, Sheet1!A:C,2,FALSE)</f>
        <v>S</v>
      </c>
      <c r="S134">
        <v>0</v>
      </c>
      <c r="T134" t="str">
        <f>IFERROR(IF(VLOOKUP(E134, Sheet1!A:D,4,FALSE)=0,"",VLOOKUP(E134, Sheet1!A:D,4,FALSE)),"")</f>
        <v>Código do Fornecedor SAD do Item.</v>
      </c>
    </row>
    <row r="135" spans="2:20" x14ac:dyDescent="0.25">
      <c r="B135" t="s">
        <v>587</v>
      </c>
      <c r="C135" t="s">
        <v>244</v>
      </c>
      <c r="D135" t="s">
        <v>244</v>
      </c>
      <c r="E135" t="s">
        <v>745</v>
      </c>
      <c r="F135" s="1">
        <v>131</v>
      </c>
      <c r="G135" t="s">
        <v>240</v>
      </c>
      <c r="H135" s="1" t="s">
        <v>18</v>
      </c>
      <c r="I135" s="1">
        <v>1</v>
      </c>
      <c r="J135">
        <v>0</v>
      </c>
      <c r="K135" s="1">
        <v>0</v>
      </c>
      <c r="L135" s="1">
        <v>1</v>
      </c>
      <c r="M135" t="s">
        <v>187</v>
      </c>
      <c r="N135" t="s">
        <v>240</v>
      </c>
      <c r="O135" s="1">
        <f t="shared" si="1"/>
        <v>119</v>
      </c>
      <c r="P135" t="s">
        <v>188</v>
      </c>
      <c r="R135" s="1" t="str">
        <f>VLOOKUP(E135, Sheet1!A:C,2,FALSE)</f>
        <v>S</v>
      </c>
      <c r="S135">
        <v>0</v>
      </c>
      <c r="T135" t="str">
        <f>IFERROR(IF(VLOOKUP(E135, Sheet1!A:D,4,FALSE)=0,"",VLOOKUP(E135, Sheet1!A:D,4,FALSE)),"")</f>
        <v>Local de Entrega. 0 - Estocado, 1 - Direto Loja ou 2 - Cross.</v>
      </c>
    </row>
    <row r="136" spans="2:20" x14ac:dyDescent="0.25">
      <c r="B136" t="s">
        <v>587</v>
      </c>
      <c r="C136" t="s">
        <v>245</v>
      </c>
      <c r="D136" t="s">
        <v>245</v>
      </c>
      <c r="E136" t="s">
        <v>746</v>
      </c>
      <c r="F136" s="1">
        <v>132</v>
      </c>
      <c r="G136" t="s">
        <v>240</v>
      </c>
      <c r="H136" s="1" t="s">
        <v>26</v>
      </c>
      <c r="I136" s="1">
        <v>1</v>
      </c>
      <c r="J136">
        <v>0</v>
      </c>
      <c r="K136" s="1">
        <v>0</v>
      </c>
      <c r="L136" s="1">
        <v>1</v>
      </c>
      <c r="M136" t="s">
        <v>190</v>
      </c>
      <c r="N136" t="s">
        <v>240</v>
      </c>
      <c r="O136" s="1">
        <f t="shared" si="1"/>
        <v>120</v>
      </c>
      <c r="P136" t="s">
        <v>1088</v>
      </c>
      <c r="R136" s="1" t="str">
        <f>VLOOKUP(E136, Sheet1!A:C,2,FALSE)</f>
        <v>S</v>
      </c>
      <c r="S136">
        <v>0</v>
      </c>
      <c r="T136" t="str">
        <f>IFERROR(IF(VLOOKUP(E136, Sheet1!A:D,4,FALSE)=0,"",VLOOKUP(E136, Sheet1!A:D,4,FALSE)),"")</f>
        <v>Flag de Item Importado.(N)-NACIONAL,(E)-IMPORTADO</v>
      </c>
    </row>
    <row r="137" spans="2:20" x14ac:dyDescent="0.25">
      <c r="B137" t="s">
        <v>587</v>
      </c>
      <c r="C137" t="s">
        <v>246</v>
      </c>
      <c r="D137" t="s">
        <v>246</v>
      </c>
      <c r="E137" t="s">
        <v>747</v>
      </c>
      <c r="F137" s="1">
        <v>133</v>
      </c>
      <c r="G137" t="s">
        <v>240</v>
      </c>
      <c r="H137" s="1" t="s">
        <v>26</v>
      </c>
      <c r="I137" s="1">
        <v>2</v>
      </c>
      <c r="J137">
        <v>0</v>
      </c>
      <c r="K137" s="1">
        <v>0</v>
      </c>
      <c r="L137" s="1">
        <v>1</v>
      </c>
      <c r="M137" t="s">
        <v>192</v>
      </c>
      <c r="N137" t="s">
        <v>240</v>
      </c>
      <c r="O137" s="1">
        <f t="shared" si="1"/>
        <v>121</v>
      </c>
      <c r="P137" t="s">
        <v>1089</v>
      </c>
      <c r="R137" s="1" t="str">
        <f>VLOOKUP(E137, Sheet1!A:C,2,FALSE)</f>
        <v>S</v>
      </c>
      <c r="S137">
        <v>0</v>
      </c>
      <c r="T137" t="str">
        <f>IFERROR(IF(VLOOKUP(E137, Sheet1!A:D,4,FALSE)=0,"",VLOOKUP(E137, Sheet1!A:D,4,FALSE)),"")</f>
        <v>UF do Fornecedor SAD</v>
      </c>
    </row>
    <row r="138" spans="2:20" x14ac:dyDescent="0.25">
      <c r="B138" t="s">
        <v>587</v>
      </c>
      <c r="C138" t="s">
        <v>247</v>
      </c>
      <c r="D138" t="s">
        <v>247</v>
      </c>
      <c r="E138" t="s">
        <v>748</v>
      </c>
      <c r="F138" s="1">
        <v>134</v>
      </c>
      <c r="G138" t="s">
        <v>240</v>
      </c>
      <c r="H138" s="1" t="s">
        <v>26</v>
      </c>
      <c r="I138" s="1">
        <v>2</v>
      </c>
      <c r="J138">
        <v>0</v>
      </c>
      <c r="K138" s="1">
        <v>0</v>
      </c>
      <c r="L138" s="1">
        <v>1</v>
      </c>
      <c r="M138" t="s">
        <v>194</v>
      </c>
      <c r="N138" t="s">
        <v>240</v>
      </c>
      <c r="O138" s="1">
        <f t="shared" ref="O138:O201" si="2">IF(N138="","",IF(O137="",O136+1,O137+1))</f>
        <v>122</v>
      </c>
      <c r="P138" t="s">
        <v>1090</v>
      </c>
      <c r="R138" s="1" t="str">
        <f>VLOOKUP(E138, Sheet1!A:C,2,FALSE)</f>
        <v>S</v>
      </c>
      <c r="S138">
        <v>0</v>
      </c>
      <c r="T138" t="str">
        <f>IFERROR(IF(VLOOKUP(E138, Sheet1!A:D,4,FALSE)=0,"",VLOOKUP(E138, Sheet1!A:D,4,FALSE)),"")</f>
        <v>Atividade econômica do Fornecedor SAD</v>
      </c>
    </row>
    <row r="139" spans="2:20" x14ac:dyDescent="0.25">
      <c r="B139" t="s">
        <v>587</v>
      </c>
      <c r="C139" t="s">
        <v>248</v>
      </c>
      <c r="D139" t="s">
        <v>248</v>
      </c>
      <c r="E139" t="s">
        <v>749</v>
      </c>
      <c r="F139" s="1">
        <v>135</v>
      </c>
      <c r="G139" t="s">
        <v>240</v>
      </c>
      <c r="H139" s="1" t="s">
        <v>26</v>
      </c>
      <c r="I139" s="1">
        <v>1</v>
      </c>
      <c r="J139">
        <v>0</v>
      </c>
      <c r="K139" s="1">
        <v>0</v>
      </c>
      <c r="L139" s="1">
        <v>1</v>
      </c>
      <c r="M139" t="s">
        <v>196</v>
      </c>
      <c r="N139" t="s">
        <v>240</v>
      </c>
      <c r="O139" s="1">
        <f t="shared" si="2"/>
        <v>123</v>
      </c>
      <c r="P139" t="s">
        <v>197</v>
      </c>
      <c r="R139" s="1" t="str">
        <f>VLOOKUP(E139, Sheet1!A:C,2,FALSE)</f>
        <v>S</v>
      </c>
      <c r="S139">
        <v>0</v>
      </c>
      <c r="T139" t="str">
        <f>IFERROR(IF(VLOOKUP(E139, Sheet1!A:D,4,FALSE)=0,"",VLOOKUP(E139, Sheet1!A:D,4,FALSE)),"")</f>
        <v>Código de Sazonalidade.</v>
      </c>
    </row>
    <row r="140" spans="2:20" x14ac:dyDescent="0.25">
      <c r="B140" t="s">
        <v>587</v>
      </c>
      <c r="C140" t="s">
        <v>249</v>
      </c>
      <c r="D140" t="s">
        <v>249</v>
      </c>
      <c r="E140" t="s">
        <v>750</v>
      </c>
      <c r="F140" s="1">
        <v>136</v>
      </c>
      <c r="G140" t="s">
        <v>240</v>
      </c>
      <c r="H140" s="1" t="s">
        <v>26</v>
      </c>
      <c r="I140" s="1">
        <v>1</v>
      </c>
      <c r="J140">
        <v>0</v>
      </c>
      <c r="K140" s="1">
        <v>0</v>
      </c>
      <c r="L140" s="1">
        <v>1</v>
      </c>
      <c r="M140" t="s">
        <v>199</v>
      </c>
      <c r="N140" t="s">
        <v>240</v>
      </c>
      <c r="O140" s="1">
        <f t="shared" si="2"/>
        <v>124</v>
      </c>
      <c r="P140" t="s">
        <v>200</v>
      </c>
      <c r="R140" s="1" t="str">
        <f>VLOOKUP(E140, Sheet1!A:C,2,FALSE)</f>
        <v>S</v>
      </c>
      <c r="S140">
        <v>0</v>
      </c>
      <c r="T140" t="str">
        <f>IFERROR(IF(VLOOKUP(E140, Sheet1!A:D,4,FALSE)=0,"",VLOOKUP(E140, Sheet1!A:D,4,FALSE)),"")</f>
        <v>Flag de subgrupo de faturamento.</v>
      </c>
    </row>
    <row r="141" spans="2:20" x14ac:dyDescent="0.25">
      <c r="B141" t="s">
        <v>587</v>
      </c>
      <c r="C141" t="s">
        <v>250</v>
      </c>
      <c r="D141" t="s">
        <v>250</v>
      </c>
      <c r="E141" t="s">
        <v>751</v>
      </c>
      <c r="F141" s="1">
        <v>137</v>
      </c>
      <c r="G141" t="s">
        <v>240</v>
      </c>
      <c r="H141" s="1" t="s">
        <v>26</v>
      </c>
      <c r="I141" s="1">
        <v>1</v>
      </c>
      <c r="J141">
        <v>0</v>
      </c>
      <c r="K141" s="1">
        <v>0</v>
      </c>
      <c r="L141" s="1">
        <v>1</v>
      </c>
      <c r="M141" t="s">
        <v>202</v>
      </c>
      <c r="N141" t="s">
        <v>240</v>
      </c>
      <c r="O141" s="1">
        <f t="shared" si="2"/>
        <v>125</v>
      </c>
      <c r="P141" t="s">
        <v>203</v>
      </c>
      <c r="R141" s="1" t="str">
        <f>VLOOKUP(E141, Sheet1!A:C,2,FALSE)</f>
        <v>S</v>
      </c>
      <c r="S141">
        <v>0</v>
      </c>
      <c r="T141" t="str">
        <f>IFERROR(IF(VLOOKUP(E141, Sheet1!A:D,4,FALSE)=0,"",VLOOKUP(E141, Sheet1!A:D,4,FALSE)),"")</f>
        <v>Situação da Filial na Grid. (Campo apenas de Consulta, será retornado no serviço de Consulta).</v>
      </c>
    </row>
    <row r="142" spans="2:20" x14ac:dyDescent="0.25">
      <c r="B142" t="s">
        <v>587</v>
      </c>
      <c r="C142" t="s">
        <v>251</v>
      </c>
      <c r="D142" t="s">
        <v>251</v>
      </c>
      <c r="E142" t="s">
        <v>752</v>
      </c>
      <c r="F142" s="1">
        <v>138</v>
      </c>
      <c r="G142" t="s">
        <v>240</v>
      </c>
      <c r="H142" s="1" t="s">
        <v>26</v>
      </c>
      <c r="I142" s="1">
        <v>1</v>
      </c>
      <c r="J142">
        <v>0</v>
      </c>
      <c r="K142" s="1">
        <v>0</v>
      </c>
      <c r="L142" s="1">
        <v>1</v>
      </c>
      <c r="M142" t="s">
        <v>205</v>
      </c>
      <c r="N142" t="s">
        <v>240</v>
      </c>
      <c r="O142" s="1">
        <f t="shared" si="2"/>
        <v>126</v>
      </c>
      <c r="P142" t="s">
        <v>206</v>
      </c>
      <c r="R142" s="1" t="str">
        <f>VLOOKUP(E142, Sheet1!A:C,2,FALSE)</f>
        <v>S</v>
      </c>
      <c r="S142">
        <v>0</v>
      </c>
      <c r="T142" t="str">
        <f>IFERROR(IF(VLOOKUP(E142, Sheet1!A:D,4,FALSE)=0,"",VLOOKUP(E142, Sheet1!A:D,4,FALSE)),"")</f>
        <v>Status de Suspensão. (Na inclusão será permitida a inclusão para igual a "S").</v>
      </c>
    </row>
    <row r="143" spans="2:20" x14ac:dyDescent="0.25">
      <c r="B143" t="s">
        <v>587</v>
      </c>
      <c r="C143" t="s">
        <v>252</v>
      </c>
      <c r="D143" t="s">
        <v>252</v>
      </c>
      <c r="E143" t="s">
        <v>753</v>
      </c>
      <c r="F143" s="1">
        <v>139</v>
      </c>
      <c r="G143" t="s">
        <v>240</v>
      </c>
      <c r="H143" s="1" t="s">
        <v>18</v>
      </c>
      <c r="I143" s="1">
        <v>2</v>
      </c>
      <c r="J143">
        <v>0</v>
      </c>
      <c r="K143" s="1">
        <v>0</v>
      </c>
      <c r="L143" s="1">
        <v>1</v>
      </c>
      <c r="M143" t="s">
        <v>208</v>
      </c>
      <c r="N143" t="s">
        <v>240</v>
      </c>
      <c r="O143" s="1">
        <f t="shared" si="2"/>
        <v>127</v>
      </c>
      <c r="P143" t="s">
        <v>209</v>
      </c>
      <c r="R143" s="1" t="str">
        <f>VLOOKUP(E143, Sheet1!A:C,2,FALSE)</f>
        <v>S</v>
      </c>
      <c r="S143">
        <v>0</v>
      </c>
      <c r="T143" t="str">
        <f>IFERROR(IF(VLOOKUP(E143, Sheet1!A:D,4,FALSE)=0,"",VLOOKUP(E143, Sheet1!A:D,4,FALSE)),"")</f>
        <v xml:space="preserve">Motivo da Suspensão. </v>
      </c>
    </row>
    <row r="144" spans="2:20" x14ac:dyDescent="0.25">
      <c r="B144" t="s">
        <v>587</v>
      </c>
      <c r="C144" t="s">
        <v>253</v>
      </c>
      <c r="D144" t="s">
        <v>253</v>
      </c>
      <c r="E144" t="s">
        <v>1043</v>
      </c>
      <c r="F144" s="1">
        <v>140</v>
      </c>
      <c r="G144" t="s">
        <v>240</v>
      </c>
      <c r="H144" s="1" t="s">
        <v>26</v>
      </c>
      <c r="I144" s="1">
        <v>1</v>
      </c>
      <c r="J144">
        <v>0</v>
      </c>
      <c r="K144" s="1">
        <v>0</v>
      </c>
      <c r="L144" s="1">
        <v>1</v>
      </c>
      <c r="M144" t="s">
        <v>211</v>
      </c>
      <c r="N144" t="s">
        <v>240</v>
      </c>
      <c r="O144" s="1">
        <f t="shared" si="2"/>
        <v>128</v>
      </c>
      <c r="P144" t="s">
        <v>212</v>
      </c>
      <c r="R144" s="1" t="str">
        <f>VLOOKUP(E144, Sheet1!A:C,2,FALSE)</f>
        <v>S</v>
      </c>
      <c r="S144">
        <v>0</v>
      </c>
      <c r="T144" t="str">
        <f>IFERROR(IF(VLOOKUP(E144, Sheet1!A:D,4,FALSE)=0,"",VLOOKUP(E144, Sheet1!A:D,4,FALSE)),"")</f>
        <v>Classe de Distribuição.</v>
      </c>
    </row>
    <row r="145" spans="2:20" x14ac:dyDescent="0.25">
      <c r="B145" t="s">
        <v>587</v>
      </c>
      <c r="C145" t="s">
        <v>254</v>
      </c>
      <c r="D145" t="s">
        <v>254</v>
      </c>
      <c r="E145" t="s">
        <v>754</v>
      </c>
      <c r="F145" s="1">
        <v>141</v>
      </c>
      <c r="G145" t="s">
        <v>240</v>
      </c>
      <c r="H145" s="1" t="s">
        <v>26</v>
      </c>
      <c r="I145" s="1">
        <v>1</v>
      </c>
      <c r="J145">
        <v>0</v>
      </c>
      <c r="K145" s="1">
        <v>0</v>
      </c>
      <c r="L145" s="1">
        <v>1</v>
      </c>
      <c r="M145" t="s">
        <v>214</v>
      </c>
      <c r="N145" t="s">
        <v>240</v>
      </c>
      <c r="O145" s="1">
        <f t="shared" si="2"/>
        <v>129</v>
      </c>
      <c r="P145" t="s">
        <v>215</v>
      </c>
      <c r="R145" s="1" t="str">
        <f>VLOOKUP(E145, Sheet1!A:C,2,FALSE)</f>
        <v>S</v>
      </c>
      <c r="S145">
        <v>0</v>
      </c>
      <c r="T145" t="str">
        <f>IFERROR(IF(VLOOKUP(E145, Sheet1!A:D,4,FALSE)=0,"",VLOOKUP(E145, Sheet1!A:D,4,FALSE)),"")</f>
        <v>Flag de sinalização de item de Cesta.</v>
      </c>
    </row>
    <row r="146" spans="2:20" x14ac:dyDescent="0.25">
      <c r="B146" t="s">
        <v>587</v>
      </c>
      <c r="C146" t="s">
        <v>255</v>
      </c>
      <c r="D146" t="s">
        <v>255</v>
      </c>
      <c r="E146" t="s">
        <v>1095</v>
      </c>
      <c r="F146" s="1">
        <v>142</v>
      </c>
      <c r="G146" t="s">
        <v>240</v>
      </c>
      <c r="H146" s="1" t="s">
        <v>26</v>
      </c>
      <c r="I146" s="1">
        <v>1</v>
      </c>
      <c r="J146">
        <v>0</v>
      </c>
      <c r="K146" s="1">
        <v>0</v>
      </c>
      <c r="L146" s="1">
        <v>1</v>
      </c>
      <c r="M146" t="s">
        <v>217</v>
      </c>
      <c r="N146" t="s">
        <v>240</v>
      </c>
      <c r="O146" s="1">
        <f t="shared" si="2"/>
        <v>130</v>
      </c>
      <c r="P146" t="s">
        <v>1115</v>
      </c>
      <c r="R146" s="1" t="str">
        <f>VLOOKUP(E146, Sheet1!A:C,2,FALSE)</f>
        <v>S</v>
      </c>
      <c r="S146">
        <v>0</v>
      </c>
      <c r="T146" t="str">
        <f>IFERROR(IF(VLOOKUP(E146, Sheet1!A:D,4,FALSE)=0,"",VLOOKUP(E146, Sheet1!A:D,4,FALSE)),"")</f>
        <v>Flag de Compra Unitária.</v>
      </c>
    </row>
    <row r="147" spans="2:20" x14ac:dyDescent="0.25">
      <c r="B147" t="s">
        <v>587</v>
      </c>
      <c r="C147" t="s">
        <v>256</v>
      </c>
      <c r="D147" t="s">
        <v>256</v>
      </c>
      <c r="E147" t="s">
        <v>755</v>
      </c>
      <c r="F147" s="1">
        <v>143</v>
      </c>
      <c r="G147" t="s">
        <v>240</v>
      </c>
      <c r="H147" s="1" t="s">
        <v>26</v>
      </c>
      <c r="I147" s="1">
        <v>15</v>
      </c>
      <c r="J147">
        <v>0</v>
      </c>
      <c r="K147" s="1">
        <v>0</v>
      </c>
      <c r="L147" s="1">
        <v>1</v>
      </c>
      <c r="M147" t="s">
        <v>219</v>
      </c>
      <c r="N147" t="s">
        <v>240</v>
      </c>
      <c r="O147" s="1">
        <f t="shared" si="2"/>
        <v>131</v>
      </c>
      <c r="P147" t="s">
        <v>1091</v>
      </c>
      <c r="R147" s="1" t="str">
        <f>VLOOKUP(E147, Sheet1!A:C,2,FALSE)</f>
        <v>S</v>
      </c>
      <c r="S147">
        <v>0</v>
      </c>
      <c r="T147" t="str">
        <f>IFERROR(IF(VLOOKUP(E147, Sheet1!A:D,4,FALSE)=0,"",VLOOKUP(E147, Sheet1!A:D,4,FALSE)),"")</f>
        <v>Referência do fornecedor (VSK)</v>
      </c>
    </row>
    <row r="148" spans="2:20" x14ac:dyDescent="0.25">
      <c r="E148" t="s">
        <v>607</v>
      </c>
      <c r="F148" s="1">
        <v>144</v>
      </c>
      <c r="H148" s="1" t="s">
        <v>26</v>
      </c>
      <c r="I148" s="1">
        <v>1</v>
      </c>
      <c r="J148">
        <v>0</v>
      </c>
      <c r="K148" s="1">
        <v>0</v>
      </c>
      <c r="L148" s="1">
        <v>0</v>
      </c>
      <c r="O148" s="1" t="str">
        <f t="shared" si="2"/>
        <v/>
      </c>
      <c r="P148" t="s">
        <v>1092</v>
      </c>
      <c r="R148" s="1" t="str">
        <f>VLOOKUP(E148, Sheet1!A:C,2,FALSE)</f>
        <v>S</v>
      </c>
      <c r="S148">
        <v>0</v>
      </c>
      <c r="T148" t="str">
        <f>IFERROR(IF(VLOOKUP(E148, Sheet1!A:D,4,FALSE)=0,"",VLOOKUP(E148, Sheet1!A:D,4,FALSE)),"")</f>
        <v/>
      </c>
    </row>
    <row r="149" spans="2:20" x14ac:dyDescent="0.25">
      <c r="B149" t="s">
        <v>587</v>
      </c>
      <c r="C149" t="s">
        <v>257</v>
      </c>
      <c r="D149" t="s">
        <v>257</v>
      </c>
      <c r="E149" t="s">
        <v>756</v>
      </c>
      <c r="F149" s="1">
        <v>145</v>
      </c>
      <c r="G149" t="s">
        <v>258</v>
      </c>
      <c r="H149" s="1" t="s">
        <v>26</v>
      </c>
      <c r="I149" s="1">
        <v>1</v>
      </c>
      <c r="J149">
        <v>0</v>
      </c>
      <c r="K149" s="1">
        <v>0</v>
      </c>
      <c r="L149" s="1">
        <v>1</v>
      </c>
      <c r="M149" t="s">
        <v>176</v>
      </c>
      <c r="N149" t="s">
        <v>258</v>
      </c>
      <c r="O149" s="1">
        <f t="shared" si="2"/>
        <v>132</v>
      </c>
      <c r="P149" t="s">
        <v>177</v>
      </c>
      <c r="R149" s="1" t="str">
        <f>VLOOKUP(E149, Sheet1!A:C,2,FALSE)</f>
        <v>S</v>
      </c>
      <c r="S149">
        <v>0</v>
      </c>
      <c r="T149" t="str">
        <f>IFERROR(IF(VLOOKUP(E149, Sheet1!A:D,4,FALSE)=0,"",VLOOKUP(E149, Sheet1!A:D,4,FALSE)),"")</f>
        <v>"A" - Alteração, "I" - Inclusão ou "D" - Deleção.</v>
      </c>
    </row>
    <row r="150" spans="2:20" x14ac:dyDescent="0.25">
      <c r="B150" t="s">
        <v>587</v>
      </c>
      <c r="C150" t="s">
        <v>259</v>
      </c>
      <c r="D150" t="s">
        <v>259</v>
      </c>
      <c r="E150" t="s">
        <v>757</v>
      </c>
      <c r="F150" s="1">
        <v>146</v>
      </c>
      <c r="G150" t="s">
        <v>258</v>
      </c>
      <c r="H150" s="1" t="s">
        <v>18</v>
      </c>
      <c r="I150" s="1">
        <v>4</v>
      </c>
      <c r="J150">
        <v>0</v>
      </c>
      <c r="K150" s="1">
        <v>0</v>
      </c>
      <c r="L150" s="1">
        <v>1</v>
      </c>
      <c r="M150" t="s">
        <v>180</v>
      </c>
      <c r="N150" t="s">
        <v>258</v>
      </c>
      <c r="O150" s="1">
        <f t="shared" si="2"/>
        <v>133</v>
      </c>
      <c r="P150" t="s">
        <v>1086</v>
      </c>
      <c r="R150" s="1" t="str">
        <f>VLOOKUP(E150, Sheet1!A:C,2,FALSE)</f>
        <v>S</v>
      </c>
      <c r="S150">
        <v>0</v>
      </c>
      <c r="T150" t="str">
        <f>IFERROR(IF(VLOOKUP(E150, Sheet1!A:D,4,FALSE)=0,"",VLOOKUP(E150, Sheet1!A:D,4,FALSE)),"")</f>
        <v>Código da Filial WM.</v>
      </c>
    </row>
    <row r="151" spans="2:20" x14ac:dyDescent="0.25">
      <c r="B151" t="s">
        <v>587</v>
      </c>
      <c r="C151" t="s">
        <v>260</v>
      </c>
      <c r="D151" t="s">
        <v>260</v>
      </c>
      <c r="E151" t="s">
        <v>758</v>
      </c>
      <c r="F151" s="1">
        <v>147</v>
      </c>
      <c r="G151" t="s">
        <v>258</v>
      </c>
      <c r="H151" s="1" t="s">
        <v>18</v>
      </c>
      <c r="I151" s="1">
        <v>5</v>
      </c>
      <c r="J151">
        <v>1</v>
      </c>
      <c r="K151" s="1">
        <v>0</v>
      </c>
      <c r="L151" s="1">
        <v>1</v>
      </c>
      <c r="M151" t="s">
        <v>182</v>
      </c>
      <c r="N151" t="s">
        <v>258</v>
      </c>
      <c r="O151" s="1">
        <f t="shared" si="2"/>
        <v>134</v>
      </c>
      <c r="P151" t="s">
        <v>183</v>
      </c>
      <c r="R151" s="1" t="str">
        <f>VLOOKUP(E151, Sheet1!A:C,2,FALSE)</f>
        <v>S</v>
      </c>
      <c r="S151">
        <v>0</v>
      </c>
      <c r="T151" t="str">
        <f>IFERROR(IF(VLOOKUP(E151, Sheet1!A:D,4,FALSE)=0,"",VLOOKUP(E151, Sheet1!A:D,4,FALSE)),"")</f>
        <v>Margem.</v>
      </c>
    </row>
    <row r="152" spans="2:20" x14ac:dyDescent="0.25">
      <c r="B152" t="s">
        <v>587</v>
      </c>
      <c r="C152" t="s">
        <v>261</v>
      </c>
      <c r="D152" t="s">
        <v>261</v>
      </c>
      <c r="E152" t="s">
        <v>759</v>
      </c>
      <c r="F152" s="1">
        <v>148</v>
      </c>
      <c r="G152" t="s">
        <v>258</v>
      </c>
      <c r="H152" s="1" t="s">
        <v>18</v>
      </c>
      <c r="I152" s="1">
        <v>7</v>
      </c>
      <c r="J152">
        <v>0</v>
      </c>
      <c r="K152" s="1">
        <v>0</v>
      </c>
      <c r="L152" s="1">
        <v>1</v>
      </c>
      <c r="M152" t="s">
        <v>185</v>
      </c>
      <c r="N152" t="s">
        <v>258</v>
      </c>
      <c r="O152" s="1">
        <f t="shared" si="2"/>
        <v>135</v>
      </c>
      <c r="P152" t="s">
        <v>1087</v>
      </c>
      <c r="R152" s="1" t="str">
        <f>VLOOKUP(E152, Sheet1!A:C,2,FALSE)</f>
        <v>S</v>
      </c>
      <c r="S152">
        <v>0</v>
      </c>
      <c r="T152" t="str">
        <f>IFERROR(IF(VLOOKUP(E152, Sheet1!A:D,4,FALSE)=0,"",VLOOKUP(E152, Sheet1!A:D,4,FALSE)),"")</f>
        <v>Código do Fornecedor SAD do Item.</v>
      </c>
    </row>
    <row r="153" spans="2:20" x14ac:dyDescent="0.25">
      <c r="B153" t="s">
        <v>587</v>
      </c>
      <c r="C153" t="s">
        <v>262</v>
      </c>
      <c r="D153" t="s">
        <v>262</v>
      </c>
      <c r="E153" t="s">
        <v>760</v>
      </c>
      <c r="F153" s="1">
        <v>149</v>
      </c>
      <c r="G153" t="s">
        <v>258</v>
      </c>
      <c r="H153" s="1" t="s">
        <v>18</v>
      </c>
      <c r="I153" s="1">
        <v>1</v>
      </c>
      <c r="J153">
        <v>0</v>
      </c>
      <c r="K153" s="1">
        <v>0</v>
      </c>
      <c r="L153" s="1">
        <v>1</v>
      </c>
      <c r="M153" t="s">
        <v>187</v>
      </c>
      <c r="N153" t="s">
        <v>258</v>
      </c>
      <c r="O153" s="1">
        <f t="shared" si="2"/>
        <v>136</v>
      </c>
      <c r="P153" t="s">
        <v>188</v>
      </c>
      <c r="R153" s="1" t="str">
        <f>VLOOKUP(E153, Sheet1!A:C,2,FALSE)</f>
        <v>S</v>
      </c>
      <c r="S153">
        <v>0</v>
      </c>
      <c r="T153" t="str">
        <f>IFERROR(IF(VLOOKUP(E153, Sheet1!A:D,4,FALSE)=0,"",VLOOKUP(E153, Sheet1!A:D,4,FALSE)),"")</f>
        <v>Local de Entrega. 0 - Estocado, 1 - Direto Loja ou 2 - Cross.</v>
      </c>
    </row>
    <row r="154" spans="2:20" x14ac:dyDescent="0.25">
      <c r="B154" t="s">
        <v>587</v>
      </c>
      <c r="C154" t="s">
        <v>263</v>
      </c>
      <c r="D154" t="s">
        <v>263</v>
      </c>
      <c r="E154" t="s">
        <v>761</v>
      </c>
      <c r="F154" s="1">
        <v>150</v>
      </c>
      <c r="G154" t="s">
        <v>258</v>
      </c>
      <c r="H154" s="1" t="s">
        <v>26</v>
      </c>
      <c r="I154" s="1">
        <v>1</v>
      </c>
      <c r="J154">
        <v>0</v>
      </c>
      <c r="K154" s="1">
        <v>0</v>
      </c>
      <c r="L154" s="1">
        <v>1</v>
      </c>
      <c r="M154" t="s">
        <v>190</v>
      </c>
      <c r="N154" t="s">
        <v>258</v>
      </c>
      <c r="O154" s="1">
        <f t="shared" si="2"/>
        <v>137</v>
      </c>
      <c r="P154" t="s">
        <v>1088</v>
      </c>
      <c r="R154" s="1" t="str">
        <f>VLOOKUP(E154, Sheet1!A:C,2,FALSE)</f>
        <v>S</v>
      </c>
      <c r="S154">
        <v>0</v>
      </c>
      <c r="T154" t="str">
        <f>IFERROR(IF(VLOOKUP(E154, Sheet1!A:D,4,FALSE)=0,"",VLOOKUP(E154, Sheet1!A:D,4,FALSE)),"")</f>
        <v>Flag de Item Importado.(N)-NACIONAL,(E)-IMPORTADO</v>
      </c>
    </row>
    <row r="155" spans="2:20" x14ac:dyDescent="0.25">
      <c r="B155" t="s">
        <v>587</v>
      </c>
      <c r="C155" t="s">
        <v>264</v>
      </c>
      <c r="D155" t="s">
        <v>264</v>
      </c>
      <c r="E155" t="s">
        <v>762</v>
      </c>
      <c r="F155" s="1">
        <v>151</v>
      </c>
      <c r="G155" t="s">
        <v>258</v>
      </c>
      <c r="H155" s="1" t="s">
        <v>26</v>
      </c>
      <c r="I155" s="1">
        <v>2</v>
      </c>
      <c r="J155">
        <v>0</v>
      </c>
      <c r="K155" s="1">
        <v>0</v>
      </c>
      <c r="L155" s="1">
        <v>1</v>
      </c>
      <c r="M155" t="s">
        <v>192</v>
      </c>
      <c r="N155" t="s">
        <v>258</v>
      </c>
      <c r="O155" s="1">
        <f t="shared" si="2"/>
        <v>138</v>
      </c>
      <c r="P155" t="s">
        <v>1089</v>
      </c>
      <c r="R155" s="1" t="str">
        <f>VLOOKUP(E155, Sheet1!A:C,2,FALSE)</f>
        <v>S</v>
      </c>
      <c r="S155">
        <v>0</v>
      </c>
      <c r="T155" t="str">
        <f>IFERROR(IF(VLOOKUP(E155, Sheet1!A:D,4,FALSE)=0,"",VLOOKUP(E155, Sheet1!A:D,4,FALSE)),"")</f>
        <v>UF do Fornecedor SAD</v>
      </c>
    </row>
    <row r="156" spans="2:20" x14ac:dyDescent="0.25">
      <c r="B156" t="s">
        <v>587</v>
      </c>
      <c r="C156" t="s">
        <v>265</v>
      </c>
      <c r="D156" t="s">
        <v>265</v>
      </c>
      <c r="E156" t="s">
        <v>763</v>
      </c>
      <c r="F156" s="1">
        <v>152</v>
      </c>
      <c r="G156" t="s">
        <v>258</v>
      </c>
      <c r="H156" s="1" t="s">
        <v>26</v>
      </c>
      <c r="I156" s="1">
        <v>2</v>
      </c>
      <c r="J156">
        <v>0</v>
      </c>
      <c r="K156" s="1">
        <v>0</v>
      </c>
      <c r="L156" s="1">
        <v>1</v>
      </c>
      <c r="M156" t="s">
        <v>194</v>
      </c>
      <c r="N156" t="s">
        <v>258</v>
      </c>
      <c r="O156" s="1">
        <f t="shared" si="2"/>
        <v>139</v>
      </c>
      <c r="P156" t="s">
        <v>1090</v>
      </c>
      <c r="R156" s="1" t="str">
        <f>VLOOKUP(E156, Sheet1!A:C,2,FALSE)</f>
        <v>S</v>
      </c>
      <c r="S156">
        <v>0</v>
      </c>
      <c r="T156" t="str">
        <f>IFERROR(IF(VLOOKUP(E156, Sheet1!A:D,4,FALSE)=0,"",VLOOKUP(E156, Sheet1!A:D,4,FALSE)),"")</f>
        <v>Atividade econômica do Fornecedor SAD</v>
      </c>
    </row>
    <row r="157" spans="2:20" x14ac:dyDescent="0.25">
      <c r="B157" t="s">
        <v>587</v>
      </c>
      <c r="C157" t="s">
        <v>266</v>
      </c>
      <c r="D157" t="s">
        <v>266</v>
      </c>
      <c r="E157" t="s">
        <v>764</v>
      </c>
      <c r="F157" s="1">
        <v>153</v>
      </c>
      <c r="G157" t="s">
        <v>258</v>
      </c>
      <c r="H157" s="1" t="s">
        <v>26</v>
      </c>
      <c r="I157" s="1">
        <v>1</v>
      </c>
      <c r="J157">
        <v>0</v>
      </c>
      <c r="K157" s="1">
        <v>0</v>
      </c>
      <c r="L157" s="1">
        <v>1</v>
      </c>
      <c r="M157" t="s">
        <v>196</v>
      </c>
      <c r="N157" t="s">
        <v>258</v>
      </c>
      <c r="O157" s="1">
        <f t="shared" si="2"/>
        <v>140</v>
      </c>
      <c r="P157" t="s">
        <v>197</v>
      </c>
      <c r="R157" s="1" t="str">
        <f>VLOOKUP(E157, Sheet1!A:C,2,FALSE)</f>
        <v>S</v>
      </c>
      <c r="S157">
        <v>0</v>
      </c>
      <c r="T157" t="str">
        <f>IFERROR(IF(VLOOKUP(E157, Sheet1!A:D,4,FALSE)=0,"",VLOOKUP(E157, Sheet1!A:D,4,FALSE)),"")</f>
        <v>Código de Sazonalidade.</v>
      </c>
    </row>
    <row r="158" spans="2:20" x14ac:dyDescent="0.25">
      <c r="B158" t="s">
        <v>587</v>
      </c>
      <c r="C158" t="s">
        <v>267</v>
      </c>
      <c r="D158" t="s">
        <v>267</v>
      </c>
      <c r="E158" t="s">
        <v>765</v>
      </c>
      <c r="F158" s="1">
        <v>154</v>
      </c>
      <c r="G158" t="s">
        <v>258</v>
      </c>
      <c r="H158" s="1" t="s">
        <v>26</v>
      </c>
      <c r="I158" s="1">
        <v>1</v>
      </c>
      <c r="J158">
        <v>0</v>
      </c>
      <c r="K158" s="1">
        <v>0</v>
      </c>
      <c r="L158" s="1">
        <v>1</v>
      </c>
      <c r="M158" t="s">
        <v>199</v>
      </c>
      <c r="N158" t="s">
        <v>258</v>
      </c>
      <c r="O158" s="1">
        <f t="shared" si="2"/>
        <v>141</v>
      </c>
      <c r="P158" t="s">
        <v>200</v>
      </c>
      <c r="R158" s="1" t="str">
        <f>VLOOKUP(E158, Sheet1!A:C,2,FALSE)</f>
        <v>S</v>
      </c>
      <c r="S158">
        <v>0</v>
      </c>
      <c r="T158" t="str">
        <f>IFERROR(IF(VLOOKUP(E158, Sheet1!A:D,4,FALSE)=0,"",VLOOKUP(E158, Sheet1!A:D,4,FALSE)),"")</f>
        <v>Flag de subgrupo de faturamento.</v>
      </c>
    </row>
    <row r="159" spans="2:20" x14ac:dyDescent="0.25">
      <c r="B159" t="s">
        <v>587</v>
      </c>
      <c r="C159" t="s">
        <v>268</v>
      </c>
      <c r="D159" t="s">
        <v>268</v>
      </c>
      <c r="E159" t="s">
        <v>766</v>
      </c>
      <c r="F159" s="1">
        <v>155</v>
      </c>
      <c r="G159" t="s">
        <v>258</v>
      </c>
      <c r="H159" s="1" t="s">
        <v>26</v>
      </c>
      <c r="I159" s="1">
        <v>1</v>
      </c>
      <c r="J159">
        <v>0</v>
      </c>
      <c r="K159" s="1">
        <v>0</v>
      </c>
      <c r="L159" s="1">
        <v>1</v>
      </c>
      <c r="M159" t="s">
        <v>202</v>
      </c>
      <c r="N159" t="s">
        <v>258</v>
      </c>
      <c r="O159" s="1">
        <f t="shared" si="2"/>
        <v>142</v>
      </c>
      <c r="P159" t="s">
        <v>203</v>
      </c>
      <c r="R159" s="1" t="str">
        <f>VLOOKUP(E159, Sheet1!A:C,2,FALSE)</f>
        <v>S</v>
      </c>
      <c r="S159">
        <v>0</v>
      </c>
      <c r="T159" t="str">
        <f>IFERROR(IF(VLOOKUP(E159, Sheet1!A:D,4,FALSE)=0,"",VLOOKUP(E159, Sheet1!A:D,4,FALSE)),"")</f>
        <v>Situação da Filial na Grid. (Campo apenas de Consulta, será retornado no serviço de Consulta).</v>
      </c>
    </row>
    <row r="160" spans="2:20" x14ac:dyDescent="0.25">
      <c r="B160" t="s">
        <v>587</v>
      </c>
      <c r="C160" t="s">
        <v>269</v>
      </c>
      <c r="D160" t="s">
        <v>269</v>
      </c>
      <c r="E160" t="s">
        <v>767</v>
      </c>
      <c r="F160" s="1">
        <v>156</v>
      </c>
      <c r="G160" t="s">
        <v>258</v>
      </c>
      <c r="H160" s="1" t="s">
        <v>26</v>
      </c>
      <c r="I160" s="1">
        <v>1</v>
      </c>
      <c r="J160">
        <v>0</v>
      </c>
      <c r="K160" s="1">
        <v>0</v>
      </c>
      <c r="L160" s="1">
        <v>1</v>
      </c>
      <c r="M160" t="s">
        <v>205</v>
      </c>
      <c r="N160" t="s">
        <v>258</v>
      </c>
      <c r="O160" s="1">
        <f t="shared" si="2"/>
        <v>143</v>
      </c>
      <c r="P160" t="s">
        <v>206</v>
      </c>
      <c r="R160" s="1" t="str">
        <f>VLOOKUP(E160, Sheet1!A:C,2,FALSE)</f>
        <v>S</v>
      </c>
      <c r="S160">
        <v>0</v>
      </c>
      <c r="T160" t="str">
        <f>IFERROR(IF(VLOOKUP(E160, Sheet1!A:D,4,FALSE)=0,"",VLOOKUP(E160, Sheet1!A:D,4,FALSE)),"")</f>
        <v>Status de Suspensão. (Na inclusão será permitida a inclusão para igual a "S").</v>
      </c>
    </row>
    <row r="161" spans="2:20" x14ac:dyDescent="0.25">
      <c r="B161" t="s">
        <v>587</v>
      </c>
      <c r="C161" t="s">
        <v>270</v>
      </c>
      <c r="D161" t="s">
        <v>270</v>
      </c>
      <c r="E161" t="s">
        <v>768</v>
      </c>
      <c r="F161" s="1">
        <v>157</v>
      </c>
      <c r="G161" t="s">
        <v>258</v>
      </c>
      <c r="H161" s="1" t="s">
        <v>18</v>
      </c>
      <c r="I161" s="1">
        <v>2</v>
      </c>
      <c r="J161">
        <v>0</v>
      </c>
      <c r="K161" s="1">
        <v>0</v>
      </c>
      <c r="L161" s="1">
        <v>1</v>
      </c>
      <c r="M161" t="s">
        <v>208</v>
      </c>
      <c r="N161" t="s">
        <v>258</v>
      </c>
      <c r="O161" s="1">
        <f t="shared" si="2"/>
        <v>144</v>
      </c>
      <c r="P161" t="s">
        <v>209</v>
      </c>
      <c r="R161" s="1" t="str">
        <f>VLOOKUP(E161, Sheet1!A:C,2,FALSE)</f>
        <v>S</v>
      </c>
      <c r="S161">
        <v>0</v>
      </c>
      <c r="T161" t="str">
        <f>IFERROR(IF(VLOOKUP(E161, Sheet1!A:D,4,FALSE)=0,"",VLOOKUP(E161, Sheet1!A:D,4,FALSE)),"")</f>
        <v xml:space="preserve">Motivo da Suspensão. </v>
      </c>
    </row>
    <row r="162" spans="2:20" x14ac:dyDescent="0.25">
      <c r="B162" t="s">
        <v>587</v>
      </c>
      <c r="C162" t="s">
        <v>271</v>
      </c>
      <c r="D162" t="s">
        <v>271</v>
      </c>
      <c r="E162" t="s">
        <v>1044</v>
      </c>
      <c r="F162" s="1">
        <v>158</v>
      </c>
      <c r="G162" t="s">
        <v>258</v>
      </c>
      <c r="H162" s="1" t="s">
        <v>26</v>
      </c>
      <c r="I162" s="1">
        <v>1</v>
      </c>
      <c r="J162">
        <v>0</v>
      </c>
      <c r="K162" s="1">
        <v>0</v>
      </c>
      <c r="L162" s="1">
        <v>1</v>
      </c>
      <c r="M162" t="s">
        <v>211</v>
      </c>
      <c r="N162" t="s">
        <v>258</v>
      </c>
      <c r="O162" s="1">
        <f t="shared" si="2"/>
        <v>145</v>
      </c>
      <c r="P162" t="s">
        <v>212</v>
      </c>
      <c r="R162" s="1" t="str">
        <f>VLOOKUP(E162, Sheet1!A:C,2,FALSE)</f>
        <v>S</v>
      </c>
      <c r="S162">
        <v>0</v>
      </c>
      <c r="T162" t="str">
        <f>IFERROR(IF(VLOOKUP(E162, Sheet1!A:D,4,FALSE)=0,"",VLOOKUP(E162, Sheet1!A:D,4,FALSE)),"")</f>
        <v>Classe de Distribuição.</v>
      </c>
    </row>
    <row r="163" spans="2:20" x14ac:dyDescent="0.25">
      <c r="B163" t="s">
        <v>587</v>
      </c>
      <c r="C163" t="s">
        <v>272</v>
      </c>
      <c r="D163" t="s">
        <v>272</v>
      </c>
      <c r="E163" t="s">
        <v>769</v>
      </c>
      <c r="F163" s="1">
        <v>159</v>
      </c>
      <c r="G163" t="s">
        <v>258</v>
      </c>
      <c r="H163" s="1" t="s">
        <v>26</v>
      </c>
      <c r="I163" s="1">
        <v>1</v>
      </c>
      <c r="J163">
        <v>0</v>
      </c>
      <c r="K163" s="1">
        <v>0</v>
      </c>
      <c r="L163" s="1">
        <v>1</v>
      </c>
      <c r="M163" t="s">
        <v>214</v>
      </c>
      <c r="N163" t="s">
        <v>258</v>
      </c>
      <c r="O163" s="1">
        <f t="shared" si="2"/>
        <v>146</v>
      </c>
      <c r="P163" t="s">
        <v>215</v>
      </c>
      <c r="R163" s="1" t="str">
        <f>VLOOKUP(E163, Sheet1!A:C,2,FALSE)</f>
        <v>S</v>
      </c>
      <c r="S163">
        <v>0</v>
      </c>
      <c r="T163" t="str">
        <f>IFERROR(IF(VLOOKUP(E163, Sheet1!A:D,4,FALSE)=0,"",VLOOKUP(E163, Sheet1!A:D,4,FALSE)),"")</f>
        <v>Flag de sinalização de item de Cesta.</v>
      </c>
    </row>
    <row r="164" spans="2:20" x14ac:dyDescent="0.25">
      <c r="B164" t="s">
        <v>587</v>
      </c>
      <c r="C164" t="s">
        <v>273</v>
      </c>
      <c r="D164" t="s">
        <v>273</v>
      </c>
      <c r="E164" t="s">
        <v>1096</v>
      </c>
      <c r="F164" s="1">
        <v>160</v>
      </c>
      <c r="G164" t="s">
        <v>258</v>
      </c>
      <c r="H164" s="1" t="s">
        <v>26</v>
      </c>
      <c r="I164" s="1">
        <v>1</v>
      </c>
      <c r="J164">
        <v>0</v>
      </c>
      <c r="K164" s="1">
        <v>0</v>
      </c>
      <c r="L164" s="1">
        <v>1</v>
      </c>
      <c r="M164" t="s">
        <v>217</v>
      </c>
      <c r="N164" t="s">
        <v>258</v>
      </c>
      <c r="O164" s="1">
        <f t="shared" si="2"/>
        <v>147</v>
      </c>
      <c r="P164" t="s">
        <v>1115</v>
      </c>
      <c r="R164" s="1" t="str">
        <f>VLOOKUP(E164, Sheet1!A:C,2,FALSE)</f>
        <v>S</v>
      </c>
      <c r="S164">
        <v>0</v>
      </c>
      <c r="T164" t="str">
        <f>IFERROR(IF(VLOOKUP(E164, Sheet1!A:D,4,FALSE)=0,"",VLOOKUP(E164, Sheet1!A:D,4,FALSE)),"")</f>
        <v>Flag de Compra Unitária.</v>
      </c>
    </row>
    <row r="165" spans="2:20" x14ac:dyDescent="0.25">
      <c r="B165" t="s">
        <v>587</v>
      </c>
      <c r="C165" t="s">
        <v>274</v>
      </c>
      <c r="D165" t="s">
        <v>274</v>
      </c>
      <c r="E165" t="s">
        <v>770</v>
      </c>
      <c r="F165" s="1">
        <v>161</v>
      </c>
      <c r="G165" t="s">
        <v>258</v>
      </c>
      <c r="H165" s="1" t="s">
        <v>26</v>
      </c>
      <c r="I165" s="1">
        <v>15</v>
      </c>
      <c r="J165">
        <v>0</v>
      </c>
      <c r="K165" s="1">
        <v>0</v>
      </c>
      <c r="L165" s="1">
        <v>1</v>
      </c>
      <c r="M165" t="s">
        <v>219</v>
      </c>
      <c r="N165" t="s">
        <v>258</v>
      </c>
      <c r="O165" s="1">
        <f t="shared" si="2"/>
        <v>148</v>
      </c>
      <c r="P165" t="s">
        <v>1091</v>
      </c>
      <c r="R165" s="1" t="str">
        <f>VLOOKUP(E165, Sheet1!A:C,2,FALSE)</f>
        <v>S</v>
      </c>
      <c r="S165">
        <v>0</v>
      </c>
      <c r="T165" t="str">
        <f>IFERROR(IF(VLOOKUP(E165, Sheet1!A:D,4,FALSE)=0,"",VLOOKUP(E165, Sheet1!A:D,4,FALSE)),"")</f>
        <v>Referência do fornecedor (VSK)</v>
      </c>
    </row>
    <row r="166" spans="2:20" x14ac:dyDescent="0.25">
      <c r="E166" t="s">
        <v>608</v>
      </c>
      <c r="F166" s="1">
        <v>162</v>
      </c>
      <c r="H166" s="1" t="s">
        <v>26</v>
      </c>
      <c r="I166" s="1">
        <v>1</v>
      </c>
      <c r="J166">
        <v>0</v>
      </c>
      <c r="K166" s="1">
        <v>0</v>
      </c>
      <c r="L166" s="1">
        <v>0</v>
      </c>
      <c r="O166" s="1" t="str">
        <f t="shared" si="2"/>
        <v/>
      </c>
      <c r="P166" t="s">
        <v>1092</v>
      </c>
      <c r="R166" s="1" t="str">
        <f>VLOOKUP(E166, Sheet1!A:C,2,FALSE)</f>
        <v>S</v>
      </c>
      <c r="S166">
        <v>0</v>
      </c>
      <c r="T166" t="str">
        <f>IFERROR(IF(VLOOKUP(E166, Sheet1!A:D,4,FALSE)=0,"",VLOOKUP(E166, Sheet1!A:D,4,FALSE)),"")</f>
        <v/>
      </c>
    </row>
    <row r="167" spans="2:20" x14ac:dyDescent="0.25">
      <c r="B167" t="s">
        <v>587</v>
      </c>
      <c r="C167" t="s">
        <v>275</v>
      </c>
      <c r="D167" t="s">
        <v>275</v>
      </c>
      <c r="E167" t="s">
        <v>771</v>
      </c>
      <c r="F167" s="1">
        <v>163</v>
      </c>
      <c r="G167" t="s">
        <v>276</v>
      </c>
      <c r="H167" s="1" t="s">
        <v>26</v>
      </c>
      <c r="I167" s="1">
        <v>1</v>
      </c>
      <c r="J167">
        <v>0</v>
      </c>
      <c r="K167" s="1">
        <v>0</v>
      </c>
      <c r="L167" s="1">
        <v>1</v>
      </c>
      <c r="M167" t="s">
        <v>176</v>
      </c>
      <c r="N167" t="s">
        <v>276</v>
      </c>
      <c r="O167" s="1">
        <f t="shared" si="2"/>
        <v>149</v>
      </c>
      <c r="P167" t="s">
        <v>177</v>
      </c>
      <c r="R167" s="1" t="str">
        <f>VLOOKUP(E167, Sheet1!A:C,2,FALSE)</f>
        <v>S</v>
      </c>
      <c r="S167">
        <v>0</v>
      </c>
      <c r="T167" t="str">
        <f>IFERROR(IF(VLOOKUP(E167, Sheet1!A:D,4,FALSE)=0,"",VLOOKUP(E167, Sheet1!A:D,4,FALSE)),"")</f>
        <v>"A" - Alteração, "I" - Inclusão ou "D" - Deleção.</v>
      </c>
    </row>
    <row r="168" spans="2:20" x14ac:dyDescent="0.25">
      <c r="B168" t="s">
        <v>587</v>
      </c>
      <c r="C168" t="s">
        <v>277</v>
      </c>
      <c r="D168" t="s">
        <v>277</v>
      </c>
      <c r="E168" t="s">
        <v>772</v>
      </c>
      <c r="F168" s="1">
        <v>164</v>
      </c>
      <c r="G168" t="s">
        <v>276</v>
      </c>
      <c r="H168" s="1" t="s">
        <v>18</v>
      </c>
      <c r="I168" s="1">
        <v>4</v>
      </c>
      <c r="J168">
        <v>0</v>
      </c>
      <c r="K168" s="1">
        <v>0</v>
      </c>
      <c r="L168" s="1">
        <v>1</v>
      </c>
      <c r="M168" t="s">
        <v>180</v>
      </c>
      <c r="N168" t="s">
        <v>276</v>
      </c>
      <c r="O168" s="1">
        <f t="shared" si="2"/>
        <v>150</v>
      </c>
      <c r="P168" t="s">
        <v>1086</v>
      </c>
      <c r="R168" s="1" t="str">
        <f>VLOOKUP(E168, Sheet1!A:C,2,FALSE)</f>
        <v>S</v>
      </c>
      <c r="S168">
        <v>0</v>
      </c>
      <c r="T168" t="str">
        <f>IFERROR(IF(VLOOKUP(E168, Sheet1!A:D,4,FALSE)=0,"",VLOOKUP(E168, Sheet1!A:D,4,FALSE)),"")</f>
        <v>Código da Filial WM.</v>
      </c>
    </row>
    <row r="169" spans="2:20" x14ac:dyDescent="0.25">
      <c r="B169" t="s">
        <v>587</v>
      </c>
      <c r="C169" t="s">
        <v>278</v>
      </c>
      <c r="D169" t="s">
        <v>278</v>
      </c>
      <c r="E169" t="s">
        <v>773</v>
      </c>
      <c r="F169" s="1">
        <v>165</v>
      </c>
      <c r="G169" t="s">
        <v>276</v>
      </c>
      <c r="H169" s="1" t="s">
        <v>18</v>
      </c>
      <c r="I169" s="1">
        <v>5</v>
      </c>
      <c r="J169">
        <v>1</v>
      </c>
      <c r="K169" s="1">
        <v>0</v>
      </c>
      <c r="L169" s="1">
        <v>1</v>
      </c>
      <c r="M169" t="s">
        <v>182</v>
      </c>
      <c r="N169" t="s">
        <v>276</v>
      </c>
      <c r="O169" s="1">
        <f t="shared" si="2"/>
        <v>151</v>
      </c>
      <c r="P169" t="s">
        <v>183</v>
      </c>
      <c r="R169" s="1" t="str">
        <f>VLOOKUP(E169, Sheet1!A:C,2,FALSE)</f>
        <v>S</v>
      </c>
      <c r="S169">
        <v>0</v>
      </c>
      <c r="T169" t="str">
        <f>IFERROR(IF(VLOOKUP(E169, Sheet1!A:D,4,FALSE)=0,"",VLOOKUP(E169, Sheet1!A:D,4,FALSE)),"")</f>
        <v>Margem.</v>
      </c>
    </row>
    <row r="170" spans="2:20" x14ac:dyDescent="0.25">
      <c r="B170" t="s">
        <v>587</v>
      </c>
      <c r="C170" t="s">
        <v>279</v>
      </c>
      <c r="D170" t="s">
        <v>279</v>
      </c>
      <c r="E170" t="s">
        <v>774</v>
      </c>
      <c r="F170" s="1">
        <v>166</v>
      </c>
      <c r="G170" t="s">
        <v>276</v>
      </c>
      <c r="H170" s="1" t="s">
        <v>18</v>
      </c>
      <c r="I170" s="1">
        <v>7</v>
      </c>
      <c r="J170">
        <v>0</v>
      </c>
      <c r="K170" s="1">
        <v>0</v>
      </c>
      <c r="L170" s="1">
        <v>1</v>
      </c>
      <c r="M170" t="s">
        <v>185</v>
      </c>
      <c r="N170" t="s">
        <v>276</v>
      </c>
      <c r="O170" s="1">
        <f t="shared" si="2"/>
        <v>152</v>
      </c>
      <c r="P170" t="s">
        <v>1087</v>
      </c>
      <c r="R170" s="1" t="str">
        <f>VLOOKUP(E170, Sheet1!A:C,2,FALSE)</f>
        <v>S</v>
      </c>
      <c r="S170">
        <v>0</v>
      </c>
      <c r="T170" t="str">
        <f>IFERROR(IF(VLOOKUP(E170, Sheet1!A:D,4,FALSE)=0,"",VLOOKUP(E170, Sheet1!A:D,4,FALSE)),"")</f>
        <v>Código do Fornecedor SAD do Item.</v>
      </c>
    </row>
    <row r="171" spans="2:20" x14ac:dyDescent="0.25">
      <c r="B171" t="s">
        <v>587</v>
      </c>
      <c r="C171" t="s">
        <v>280</v>
      </c>
      <c r="D171" t="s">
        <v>280</v>
      </c>
      <c r="E171" t="s">
        <v>775</v>
      </c>
      <c r="F171" s="1">
        <v>167</v>
      </c>
      <c r="G171" t="s">
        <v>276</v>
      </c>
      <c r="H171" s="1" t="s">
        <v>18</v>
      </c>
      <c r="I171" s="1">
        <v>1</v>
      </c>
      <c r="J171">
        <v>0</v>
      </c>
      <c r="K171" s="1">
        <v>0</v>
      </c>
      <c r="L171" s="1">
        <v>1</v>
      </c>
      <c r="M171" t="s">
        <v>187</v>
      </c>
      <c r="N171" t="s">
        <v>276</v>
      </c>
      <c r="O171" s="1">
        <f t="shared" si="2"/>
        <v>153</v>
      </c>
      <c r="P171" t="s">
        <v>188</v>
      </c>
      <c r="R171" s="1" t="str">
        <f>VLOOKUP(E171, Sheet1!A:C,2,FALSE)</f>
        <v>S</v>
      </c>
      <c r="S171">
        <v>0</v>
      </c>
      <c r="T171" t="str">
        <f>IFERROR(IF(VLOOKUP(E171, Sheet1!A:D,4,FALSE)=0,"",VLOOKUP(E171, Sheet1!A:D,4,FALSE)),"")</f>
        <v>Local de Entrega. 0 - Estocado, 1 - Direto Loja ou 2 - Cross.</v>
      </c>
    </row>
    <row r="172" spans="2:20" x14ac:dyDescent="0.25">
      <c r="B172" t="s">
        <v>587</v>
      </c>
      <c r="C172" t="s">
        <v>281</v>
      </c>
      <c r="D172" t="s">
        <v>281</v>
      </c>
      <c r="E172" t="s">
        <v>776</v>
      </c>
      <c r="F172" s="1">
        <v>168</v>
      </c>
      <c r="G172" t="s">
        <v>276</v>
      </c>
      <c r="H172" s="1" t="s">
        <v>26</v>
      </c>
      <c r="I172" s="1">
        <v>1</v>
      </c>
      <c r="J172">
        <v>0</v>
      </c>
      <c r="K172" s="1">
        <v>0</v>
      </c>
      <c r="L172" s="1">
        <v>1</v>
      </c>
      <c r="M172" t="s">
        <v>190</v>
      </c>
      <c r="N172" t="s">
        <v>276</v>
      </c>
      <c r="O172" s="1">
        <f t="shared" si="2"/>
        <v>154</v>
      </c>
      <c r="P172" t="s">
        <v>1088</v>
      </c>
      <c r="R172" s="1" t="str">
        <f>VLOOKUP(E172, Sheet1!A:C,2,FALSE)</f>
        <v>S</v>
      </c>
      <c r="S172">
        <v>0</v>
      </c>
      <c r="T172" t="str">
        <f>IFERROR(IF(VLOOKUP(E172, Sheet1!A:D,4,FALSE)=0,"",VLOOKUP(E172, Sheet1!A:D,4,FALSE)),"")</f>
        <v>Flag de Item Importado.(N)-NACIONAL,(E)-IMPORTADO</v>
      </c>
    </row>
    <row r="173" spans="2:20" x14ac:dyDescent="0.25">
      <c r="B173" t="s">
        <v>587</v>
      </c>
      <c r="C173" t="s">
        <v>282</v>
      </c>
      <c r="D173" t="s">
        <v>282</v>
      </c>
      <c r="E173" t="s">
        <v>777</v>
      </c>
      <c r="F173" s="1">
        <v>169</v>
      </c>
      <c r="G173" t="s">
        <v>276</v>
      </c>
      <c r="H173" s="1" t="s">
        <v>26</v>
      </c>
      <c r="I173" s="1">
        <v>2</v>
      </c>
      <c r="J173">
        <v>0</v>
      </c>
      <c r="K173" s="1">
        <v>0</v>
      </c>
      <c r="L173" s="1">
        <v>1</v>
      </c>
      <c r="M173" t="s">
        <v>192</v>
      </c>
      <c r="N173" t="s">
        <v>276</v>
      </c>
      <c r="O173" s="1">
        <f t="shared" si="2"/>
        <v>155</v>
      </c>
      <c r="P173" t="s">
        <v>1089</v>
      </c>
      <c r="R173" s="1" t="str">
        <f>VLOOKUP(E173, Sheet1!A:C,2,FALSE)</f>
        <v>S</v>
      </c>
      <c r="S173">
        <v>0</v>
      </c>
      <c r="T173" t="str">
        <f>IFERROR(IF(VLOOKUP(E173, Sheet1!A:D,4,FALSE)=0,"",VLOOKUP(E173, Sheet1!A:D,4,FALSE)),"")</f>
        <v>UF do Fornecedor SAD</v>
      </c>
    </row>
    <row r="174" spans="2:20" x14ac:dyDescent="0.25">
      <c r="B174" t="s">
        <v>587</v>
      </c>
      <c r="C174" t="s">
        <v>283</v>
      </c>
      <c r="D174" t="s">
        <v>283</v>
      </c>
      <c r="E174" t="s">
        <v>778</v>
      </c>
      <c r="F174" s="1">
        <v>170</v>
      </c>
      <c r="G174" t="s">
        <v>276</v>
      </c>
      <c r="H174" s="1" t="s">
        <v>26</v>
      </c>
      <c r="I174" s="1">
        <v>2</v>
      </c>
      <c r="J174">
        <v>0</v>
      </c>
      <c r="K174" s="1">
        <v>0</v>
      </c>
      <c r="L174" s="1">
        <v>1</v>
      </c>
      <c r="M174" t="s">
        <v>194</v>
      </c>
      <c r="N174" t="s">
        <v>276</v>
      </c>
      <c r="O174" s="1">
        <f t="shared" si="2"/>
        <v>156</v>
      </c>
      <c r="P174" t="s">
        <v>1090</v>
      </c>
      <c r="R174" s="1" t="str">
        <f>VLOOKUP(E174, Sheet1!A:C,2,FALSE)</f>
        <v>S</v>
      </c>
      <c r="S174">
        <v>0</v>
      </c>
      <c r="T174" t="str">
        <f>IFERROR(IF(VLOOKUP(E174, Sheet1!A:D,4,FALSE)=0,"",VLOOKUP(E174, Sheet1!A:D,4,FALSE)),"")</f>
        <v>Atividade econômica do Fornecedor SAD</v>
      </c>
    </row>
    <row r="175" spans="2:20" x14ac:dyDescent="0.25">
      <c r="B175" t="s">
        <v>587</v>
      </c>
      <c r="C175" t="s">
        <v>284</v>
      </c>
      <c r="D175" t="s">
        <v>284</v>
      </c>
      <c r="E175" t="s">
        <v>779</v>
      </c>
      <c r="F175" s="1">
        <v>171</v>
      </c>
      <c r="G175" t="s">
        <v>276</v>
      </c>
      <c r="H175" s="1" t="s">
        <v>26</v>
      </c>
      <c r="I175" s="1">
        <v>1</v>
      </c>
      <c r="J175">
        <v>0</v>
      </c>
      <c r="K175" s="1">
        <v>0</v>
      </c>
      <c r="L175" s="1">
        <v>1</v>
      </c>
      <c r="M175" t="s">
        <v>196</v>
      </c>
      <c r="N175" t="s">
        <v>276</v>
      </c>
      <c r="O175" s="1">
        <f t="shared" si="2"/>
        <v>157</v>
      </c>
      <c r="P175" t="s">
        <v>197</v>
      </c>
      <c r="R175" s="1" t="str">
        <f>VLOOKUP(E175, Sheet1!A:C,2,FALSE)</f>
        <v>S</v>
      </c>
      <c r="S175">
        <v>0</v>
      </c>
      <c r="T175" t="str">
        <f>IFERROR(IF(VLOOKUP(E175, Sheet1!A:D,4,FALSE)=0,"",VLOOKUP(E175, Sheet1!A:D,4,FALSE)),"")</f>
        <v>Código de Sazonalidade.</v>
      </c>
    </row>
    <row r="176" spans="2:20" x14ac:dyDescent="0.25">
      <c r="B176" t="s">
        <v>587</v>
      </c>
      <c r="C176" t="s">
        <v>285</v>
      </c>
      <c r="D176" t="s">
        <v>285</v>
      </c>
      <c r="E176" t="s">
        <v>780</v>
      </c>
      <c r="F176" s="1">
        <v>172</v>
      </c>
      <c r="G176" t="s">
        <v>276</v>
      </c>
      <c r="H176" s="1" t="s">
        <v>26</v>
      </c>
      <c r="I176" s="1">
        <v>1</v>
      </c>
      <c r="J176">
        <v>0</v>
      </c>
      <c r="K176" s="1">
        <v>0</v>
      </c>
      <c r="L176" s="1">
        <v>1</v>
      </c>
      <c r="M176" t="s">
        <v>199</v>
      </c>
      <c r="N176" t="s">
        <v>276</v>
      </c>
      <c r="O176" s="1">
        <f t="shared" si="2"/>
        <v>158</v>
      </c>
      <c r="P176" t="s">
        <v>200</v>
      </c>
      <c r="R176" s="1" t="str">
        <f>VLOOKUP(E176, Sheet1!A:C,2,FALSE)</f>
        <v>S</v>
      </c>
      <c r="S176">
        <v>0</v>
      </c>
      <c r="T176" t="str">
        <f>IFERROR(IF(VLOOKUP(E176, Sheet1!A:D,4,FALSE)=0,"",VLOOKUP(E176, Sheet1!A:D,4,FALSE)),"")</f>
        <v>Flag de subgrupo de faturamento.</v>
      </c>
    </row>
    <row r="177" spans="2:20" x14ac:dyDescent="0.25">
      <c r="B177" t="s">
        <v>587</v>
      </c>
      <c r="C177" t="s">
        <v>286</v>
      </c>
      <c r="D177" t="s">
        <v>286</v>
      </c>
      <c r="E177" t="s">
        <v>781</v>
      </c>
      <c r="F177" s="1">
        <v>173</v>
      </c>
      <c r="G177" t="s">
        <v>276</v>
      </c>
      <c r="H177" s="1" t="s">
        <v>26</v>
      </c>
      <c r="I177" s="1">
        <v>1</v>
      </c>
      <c r="J177">
        <v>0</v>
      </c>
      <c r="K177" s="1">
        <v>0</v>
      </c>
      <c r="L177" s="1">
        <v>1</v>
      </c>
      <c r="M177" t="s">
        <v>202</v>
      </c>
      <c r="N177" t="s">
        <v>276</v>
      </c>
      <c r="O177" s="1">
        <f t="shared" si="2"/>
        <v>159</v>
      </c>
      <c r="P177" t="s">
        <v>203</v>
      </c>
      <c r="R177" s="1" t="str">
        <f>VLOOKUP(E177, Sheet1!A:C,2,FALSE)</f>
        <v>S</v>
      </c>
      <c r="S177">
        <v>0</v>
      </c>
      <c r="T177" t="str">
        <f>IFERROR(IF(VLOOKUP(E177, Sheet1!A:D,4,FALSE)=0,"",VLOOKUP(E177, Sheet1!A:D,4,FALSE)),"")</f>
        <v>Situação da Filial na Grid. (Campo apenas de Consulta, será retornado no serviço de Consulta).</v>
      </c>
    </row>
    <row r="178" spans="2:20" x14ac:dyDescent="0.25">
      <c r="B178" t="s">
        <v>587</v>
      </c>
      <c r="C178" t="s">
        <v>287</v>
      </c>
      <c r="D178" t="s">
        <v>287</v>
      </c>
      <c r="E178" t="s">
        <v>782</v>
      </c>
      <c r="F178" s="1">
        <v>174</v>
      </c>
      <c r="G178" t="s">
        <v>276</v>
      </c>
      <c r="H178" s="1" t="s">
        <v>26</v>
      </c>
      <c r="I178" s="1">
        <v>1</v>
      </c>
      <c r="J178">
        <v>0</v>
      </c>
      <c r="K178" s="1">
        <v>0</v>
      </c>
      <c r="L178" s="1">
        <v>1</v>
      </c>
      <c r="M178" t="s">
        <v>205</v>
      </c>
      <c r="N178" t="s">
        <v>276</v>
      </c>
      <c r="O178" s="1">
        <f t="shared" si="2"/>
        <v>160</v>
      </c>
      <c r="P178" t="s">
        <v>206</v>
      </c>
      <c r="R178" s="1" t="str">
        <f>VLOOKUP(E178, Sheet1!A:C,2,FALSE)</f>
        <v>S</v>
      </c>
      <c r="S178">
        <v>0</v>
      </c>
      <c r="T178" t="str">
        <f>IFERROR(IF(VLOOKUP(E178, Sheet1!A:D,4,FALSE)=0,"",VLOOKUP(E178, Sheet1!A:D,4,FALSE)),"")</f>
        <v>Status de Suspensão. (Na inclusão será permitida a inclusão para igual a "S").</v>
      </c>
    </row>
    <row r="179" spans="2:20" x14ac:dyDescent="0.25">
      <c r="B179" t="s">
        <v>587</v>
      </c>
      <c r="C179" t="s">
        <v>288</v>
      </c>
      <c r="D179" t="s">
        <v>288</v>
      </c>
      <c r="E179" t="s">
        <v>783</v>
      </c>
      <c r="F179" s="1">
        <v>175</v>
      </c>
      <c r="G179" t="s">
        <v>276</v>
      </c>
      <c r="H179" s="1" t="s">
        <v>18</v>
      </c>
      <c r="I179" s="1">
        <v>2</v>
      </c>
      <c r="J179">
        <v>0</v>
      </c>
      <c r="K179" s="1">
        <v>0</v>
      </c>
      <c r="L179" s="1">
        <v>1</v>
      </c>
      <c r="M179" t="s">
        <v>208</v>
      </c>
      <c r="N179" t="s">
        <v>276</v>
      </c>
      <c r="O179" s="1">
        <f t="shared" si="2"/>
        <v>161</v>
      </c>
      <c r="P179" t="s">
        <v>209</v>
      </c>
      <c r="R179" s="1" t="str">
        <f>VLOOKUP(E179, Sheet1!A:C,2,FALSE)</f>
        <v>S</v>
      </c>
      <c r="S179">
        <v>0</v>
      </c>
      <c r="T179" t="str">
        <f>IFERROR(IF(VLOOKUP(E179, Sheet1!A:D,4,FALSE)=0,"",VLOOKUP(E179, Sheet1!A:D,4,FALSE)),"")</f>
        <v xml:space="preserve">Motivo da Suspensão. </v>
      </c>
    </row>
    <row r="180" spans="2:20" x14ac:dyDescent="0.25">
      <c r="B180" t="s">
        <v>587</v>
      </c>
      <c r="C180" t="s">
        <v>289</v>
      </c>
      <c r="D180" t="s">
        <v>289</v>
      </c>
      <c r="E180" t="s">
        <v>1045</v>
      </c>
      <c r="F180" s="1">
        <v>176</v>
      </c>
      <c r="G180" t="s">
        <v>276</v>
      </c>
      <c r="H180" s="1" t="s">
        <v>26</v>
      </c>
      <c r="I180" s="1">
        <v>1</v>
      </c>
      <c r="J180">
        <v>0</v>
      </c>
      <c r="K180" s="1">
        <v>0</v>
      </c>
      <c r="L180" s="1">
        <v>1</v>
      </c>
      <c r="M180" t="s">
        <v>211</v>
      </c>
      <c r="N180" t="s">
        <v>276</v>
      </c>
      <c r="O180" s="1">
        <f t="shared" si="2"/>
        <v>162</v>
      </c>
      <c r="P180" t="s">
        <v>212</v>
      </c>
      <c r="R180" s="1" t="str">
        <f>VLOOKUP(E180, Sheet1!A:C,2,FALSE)</f>
        <v>S</v>
      </c>
      <c r="S180">
        <v>0</v>
      </c>
      <c r="T180" t="str">
        <f>IFERROR(IF(VLOOKUP(E180, Sheet1!A:D,4,FALSE)=0,"",VLOOKUP(E180, Sheet1!A:D,4,FALSE)),"")</f>
        <v>Classe de Distribuição.</v>
      </c>
    </row>
    <row r="181" spans="2:20" x14ac:dyDescent="0.25">
      <c r="B181" t="s">
        <v>587</v>
      </c>
      <c r="C181" t="s">
        <v>290</v>
      </c>
      <c r="D181" t="s">
        <v>290</v>
      </c>
      <c r="E181" t="s">
        <v>784</v>
      </c>
      <c r="F181" s="1">
        <v>177</v>
      </c>
      <c r="G181" t="s">
        <v>276</v>
      </c>
      <c r="H181" s="1" t="s">
        <v>26</v>
      </c>
      <c r="I181" s="1">
        <v>1</v>
      </c>
      <c r="J181">
        <v>0</v>
      </c>
      <c r="K181" s="1">
        <v>0</v>
      </c>
      <c r="L181" s="1">
        <v>1</v>
      </c>
      <c r="M181" t="s">
        <v>214</v>
      </c>
      <c r="N181" t="s">
        <v>276</v>
      </c>
      <c r="O181" s="1">
        <f t="shared" si="2"/>
        <v>163</v>
      </c>
      <c r="P181" t="s">
        <v>215</v>
      </c>
      <c r="R181" s="1" t="str">
        <f>VLOOKUP(E181, Sheet1!A:C,2,FALSE)</f>
        <v>S</v>
      </c>
      <c r="S181">
        <v>0</v>
      </c>
      <c r="T181" t="str">
        <f>IFERROR(IF(VLOOKUP(E181, Sheet1!A:D,4,FALSE)=0,"",VLOOKUP(E181, Sheet1!A:D,4,FALSE)),"")</f>
        <v>Flag de sinalização de item de Cesta.</v>
      </c>
    </row>
    <row r="182" spans="2:20" x14ac:dyDescent="0.25">
      <c r="B182" t="s">
        <v>587</v>
      </c>
      <c r="C182" t="s">
        <v>291</v>
      </c>
      <c r="D182" t="s">
        <v>291</v>
      </c>
      <c r="E182" t="s">
        <v>1097</v>
      </c>
      <c r="F182" s="1">
        <v>178</v>
      </c>
      <c r="G182" t="s">
        <v>276</v>
      </c>
      <c r="H182" s="1" t="s">
        <v>26</v>
      </c>
      <c r="I182" s="1">
        <v>1</v>
      </c>
      <c r="J182">
        <v>0</v>
      </c>
      <c r="K182" s="1">
        <v>0</v>
      </c>
      <c r="L182" s="1">
        <v>1</v>
      </c>
      <c r="M182" t="s">
        <v>217</v>
      </c>
      <c r="N182" t="s">
        <v>276</v>
      </c>
      <c r="O182" s="1">
        <f t="shared" si="2"/>
        <v>164</v>
      </c>
      <c r="P182" t="s">
        <v>1115</v>
      </c>
      <c r="R182" s="1" t="str">
        <f>VLOOKUP(E182, Sheet1!A:C,2,FALSE)</f>
        <v>S</v>
      </c>
      <c r="S182">
        <v>0</v>
      </c>
      <c r="T182" t="str">
        <f>IFERROR(IF(VLOOKUP(E182, Sheet1!A:D,4,FALSE)=0,"",VLOOKUP(E182, Sheet1!A:D,4,FALSE)),"")</f>
        <v>Flag de Compra Unitária.</v>
      </c>
    </row>
    <row r="183" spans="2:20" x14ac:dyDescent="0.25">
      <c r="B183" t="s">
        <v>587</v>
      </c>
      <c r="C183" t="s">
        <v>292</v>
      </c>
      <c r="D183" t="s">
        <v>292</v>
      </c>
      <c r="E183" t="s">
        <v>785</v>
      </c>
      <c r="F183" s="1">
        <v>179</v>
      </c>
      <c r="G183" t="s">
        <v>276</v>
      </c>
      <c r="H183" s="1" t="s">
        <v>26</v>
      </c>
      <c r="I183" s="1">
        <v>15</v>
      </c>
      <c r="J183">
        <v>0</v>
      </c>
      <c r="K183" s="1">
        <v>0</v>
      </c>
      <c r="L183" s="1">
        <v>1</v>
      </c>
      <c r="M183" t="s">
        <v>219</v>
      </c>
      <c r="N183" t="s">
        <v>276</v>
      </c>
      <c r="O183" s="1">
        <f t="shared" si="2"/>
        <v>165</v>
      </c>
      <c r="P183" t="s">
        <v>1091</v>
      </c>
      <c r="R183" s="1" t="str">
        <f>VLOOKUP(E183, Sheet1!A:C,2,FALSE)</f>
        <v>S</v>
      </c>
      <c r="S183">
        <v>0</v>
      </c>
      <c r="T183" t="str">
        <f>IFERROR(IF(VLOOKUP(E183, Sheet1!A:D,4,FALSE)=0,"",VLOOKUP(E183, Sheet1!A:D,4,FALSE)),"")</f>
        <v>Referência do fornecedor (VSK)</v>
      </c>
    </row>
    <row r="184" spans="2:20" x14ac:dyDescent="0.25">
      <c r="E184" t="s">
        <v>609</v>
      </c>
      <c r="F184" s="1">
        <v>180</v>
      </c>
      <c r="H184" s="1" t="s">
        <v>26</v>
      </c>
      <c r="I184" s="1">
        <v>1</v>
      </c>
      <c r="J184">
        <v>0</v>
      </c>
      <c r="K184" s="1">
        <v>0</v>
      </c>
      <c r="L184" s="1">
        <v>0</v>
      </c>
      <c r="O184" s="1" t="str">
        <f t="shared" si="2"/>
        <v/>
      </c>
      <c r="P184" t="s">
        <v>1092</v>
      </c>
      <c r="R184" s="1" t="str">
        <f>VLOOKUP(E184, Sheet1!A:C,2,FALSE)</f>
        <v>S</v>
      </c>
      <c r="S184">
        <v>0</v>
      </c>
      <c r="T184" t="str">
        <f>IFERROR(IF(VLOOKUP(E184, Sheet1!A:D,4,FALSE)=0,"",VLOOKUP(E184, Sheet1!A:D,4,FALSE)),"")</f>
        <v/>
      </c>
    </row>
    <row r="185" spans="2:20" x14ac:dyDescent="0.25">
      <c r="B185" t="s">
        <v>587</v>
      </c>
      <c r="C185" t="s">
        <v>293</v>
      </c>
      <c r="D185" t="s">
        <v>293</v>
      </c>
      <c r="E185" t="s">
        <v>786</v>
      </c>
      <c r="F185" s="1">
        <v>181</v>
      </c>
      <c r="G185" t="s">
        <v>294</v>
      </c>
      <c r="H185" s="1" t="s">
        <v>26</v>
      </c>
      <c r="I185" s="1">
        <v>1</v>
      </c>
      <c r="J185">
        <v>0</v>
      </c>
      <c r="K185" s="1">
        <v>0</v>
      </c>
      <c r="L185" s="1">
        <v>1</v>
      </c>
      <c r="M185" t="s">
        <v>176</v>
      </c>
      <c r="N185" t="s">
        <v>294</v>
      </c>
      <c r="O185" s="1">
        <f t="shared" si="2"/>
        <v>166</v>
      </c>
      <c r="P185" t="s">
        <v>177</v>
      </c>
      <c r="R185" s="1" t="str">
        <f>VLOOKUP(E185, Sheet1!A:C,2,FALSE)</f>
        <v>S</v>
      </c>
      <c r="S185">
        <v>0</v>
      </c>
      <c r="T185" t="str">
        <f>IFERROR(IF(VLOOKUP(E185, Sheet1!A:D,4,FALSE)=0,"",VLOOKUP(E185, Sheet1!A:D,4,FALSE)),"")</f>
        <v>"A" - Alteração, "I" - Inclusão ou "D" - Deleção.</v>
      </c>
    </row>
    <row r="186" spans="2:20" x14ac:dyDescent="0.25">
      <c r="B186" t="s">
        <v>587</v>
      </c>
      <c r="C186" t="s">
        <v>295</v>
      </c>
      <c r="D186" t="s">
        <v>295</v>
      </c>
      <c r="E186" t="s">
        <v>787</v>
      </c>
      <c r="F186" s="1">
        <v>182</v>
      </c>
      <c r="G186" t="s">
        <v>294</v>
      </c>
      <c r="H186" s="1" t="s">
        <v>18</v>
      </c>
      <c r="I186" s="1">
        <v>4</v>
      </c>
      <c r="J186">
        <v>0</v>
      </c>
      <c r="K186" s="1">
        <v>0</v>
      </c>
      <c r="L186" s="1">
        <v>1</v>
      </c>
      <c r="M186" t="s">
        <v>180</v>
      </c>
      <c r="N186" t="s">
        <v>294</v>
      </c>
      <c r="O186" s="1">
        <f t="shared" si="2"/>
        <v>167</v>
      </c>
      <c r="P186" t="s">
        <v>1086</v>
      </c>
      <c r="R186" s="1" t="str">
        <f>VLOOKUP(E186, Sheet1!A:C,2,FALSE)</f>
        <v>S</v>
      </c>
      <c r="S186">
        <v>0</v>
      </c>
      <c r="T186" t="str">
        <f>IFERROR(IF(VLOOKUP(E186, Sheet1!A:D,4,FALSE)=0,"",VLOOKUP(E186, Sheet1!A:D,4,FALSE)),"")</f>
        <v>Código da Filial WM.</v>
      </c>
    </row>
    <row r="187" spans="2:20" x14ac:dyDescent="0.25">
      <c r="B187" t="s">
        <v>587</v>
      </c>
      <c r="C187" t="s">
        <v>296</v>
      </c>
      <c r="D187" t="s">
        <v>296</v>
      </c>
      <c r="E187" t="s">
        <v>788</v>
      </c>
      <c r="F187" s="1">
        <v>183</v>
      </c>
      <c r="G187" t="s">
        <v>294</v>
      </c>
      <c r="H187" s="1" t="s">
        <v>18</v>
      </c>
      <c r="I187" s="1">
        <v>5</v>
      </c>
      <c r="J187">
        <v>1</v>
      </c>
      <c r="K187" s="1">
        <v>0</v>
      </c>
      <c r="L187" s="1">
        <v>1</v>
      </c>
      <c r="M187" t="s">
        <v>182</v>
      </c>
      <c r="N187" t="s">
        <v>294</v>
      </c>
      <c r="O187" s="1">
        <f t="shared" si="2"/>
        <v>168</v>
      </c>
      <c r="P187" t="s">
        <v>183</v>
      </c>
      <c r="R187" s="1" t="str">
        <f>VLOOKUP(E187, Sheet1!A:C,2,FALSE)</f>
        <v>S</v>
      </c>
      <c r="S187">
        <v>0</v>
      </c>
      <c r="T187" t="str">
        <f>IFERROR(IF(VLOOKUP(E187, Sheet1!A:D,4,FALSE)=0,"",VLOOKUP(E187, Sheet1!A:D,4,FALSE)),"")</f>
        <v>Margem.</v>
      </c>
    </row>
    <row r="188" spans="2:20" x14ac:dyDescent="0.25">
      <c r="B188" t="s">
        <v>587</v>
      </c>
      <c r="C188" t="s">
        <v>297</v>
      </c>
      <c r="D188" t="s">
        <v>297</v>
      </c>
      <c r="E188" t="s">
        <v>789</v>
      </c>
      <c r="F188" s="1">
        <v>184</v>
      </c>
      <c r="G188" t="s">
        <v>294</v>
      </c>
      <c r="H188" s="1" t="s">
        <v>18</v>
      </c>
      <c r="I188" s="1">
        <v>7</v>
      </c>
      <c r="J188">
        <v>0</v>
      </c>
      <c r="K188" s="1">
        <v>0</v>
      </c>
      <c r="L188" s="1">
        <v>1</v>
      </c>
      <c r="M188" t="s">
        <v>185</v>
      </c>
      <c r="N188" t="s">
        <v>294</v>
      </c>
      <c r="O188" s="1">
        <f t="shared" si="2"/>
        <v>169</v>
      </c>
      <c r="P188" t="s">
        <v>1087</v>
      </c>
      <c r="R188" s="1" t="str">
        <f>VLOOKUP(E188, Sheet1!A:C,2,FALSE)</f>
        <v>S</v>
      </c>
      <c r="S188">
        <v>0</v>
      </c>
      <c r="T188" t="str">
        <f>IFERROR(IF(VLOOKUP(E188, Sheet1!A:D,4,FALSE)=0,"",VLOOKUP(E188, Sheet1!A:D,4,FALSE)),"")</f>
        <v>Código do Fornecedor SAD do Item.</v>
      </c>
    </row>
    <row r="189" spans="2:20" x14ac:dyDescent="0.25">
      <c r="B189" t="s">
        <v>587</v>
      </c>
      <c r="C189" t="s">
        <v>298</v>
      </c>
      <c r="D189" t="s">
        <v>298</v>
      </c>
      <c r="E189" t="s">
        <v>790</v>
      </c>
      <c r="F189" s="1">
        <v>185</v>
      </c>
      <c r="G189" t="s">
        <v>294</v>
      </c>
      <c r="H189" s="1" t="s">
        <v>18</v>
      </c>
      <c r="I189" s="1">
        <v>1</v>
      </c>
      <c r="J189">
        <v>0</v>
      </c>
      <c r="K189" s="1">
        <v>0</v>
      </c>
      <c r="L189" s="1">
        <v>1</v>
      </c>
      <c r="M189" t="s">
        <v>187</v>
      </c>
      <c r="N189" t="s">
        <v>294</v>
      </c>
      <c r="O189" s="1">
        <f t="shared" si="2"/>
        <v>170</v>
      </c>
      <c r="P189" t="s">
        <v>188</v>
      </c>
      <c r="R189" s="1" t="str">
        <f>VLOOKUP(E189, Sheet1!A:C,2,FALSE)</f>
        <v>S</v>
      </c>
      <c r="S189">
        <v>0</v>
      </c>
      <c r="T189" t="str">
        <f>IFERROR(IF(VLOOKUP(E189, Sheet1!A:D,4,FALSE)=0,"",VLOOKUP(E189, Sheet1!A:D,4,FALSE)),"")</f>
        <v>Local de Entrega. 0 - Estocado, 1 - Direto Loja ou 2 - Cross.</v>
      </c>
    </row>
    <row r="190" spans="2:20" x14ac:dyDescent="0.25">
      <c r="B190" t="s">
        <v>587</v>
      </c>
      <c r="C190" t="s">
        <v>299</v>
      </c>
      <c r="D190" t="s">
        <v>299</v>
      </c>
      <c r="E190" t="s">
        <v>791</v>
      </c>
      <c r="F190" s="1">
        <v>186</v>
      </c>
      <c r="G190" t="s">
        <v>294</v>
      </c>
      <c r="H190" s="1" t="s">
        <v>26</v>
      </c>
      <c r="I190" s="1">
        <v>1</v>
      </c>
      <c r="J190">
        <v>0</v>
      </c>
      <c r="K190" s="1">
        <v>0</v>
      </c>
      <c r="L190" s="1">
        <v>1</v>
      </c>
      <c r="M190" t="s">
        <v>190</v>
      </c>
      <c r="N190" t="s">
        <v>294</v>
      </c>
      <c r="O190" s="1">
        <f t="shared" si="2"/>
        <v>171</v>
      </c>
      <c r="P190" t="s">
        <v>1088</v>
      </c>
      <c r="R190" s="1" t="str">
        <f>VLOOKUP(E190, Sheet1!A:C,2,FALSE)</f>
        <v>S</v>
      </c>
      <c r="S190">
        <v>0</v>
      </c>
      <c r="T190" t="str">
        <f>IFERROR(IF(VLOOKUP(E190, Sheet1!A:D,4,FALSE)=0,"",VLOOKUP(E190, Sheet1!A:D,4,FALSE)),"")</f>
        <v>Flag de Item Importado.(N)-NACIONAL,(E)-IMPORTADO</v>
      </c>
    </row>
    <row r="191" spans="2:20" x14ac:dyDescent="0.25">
      <c r="B191" t="s">
        <v>587</v>
      </c>
      <c r="C191" t="s">
        <v>300</v>
      </c>
      <c r="D191" t="s">
        <v>300</v>
      </c>
      <c r="E191" t="s">
        <v>792</v>
      </c>
      <c r="F191" s="1">
        <v>187</v>
      </c>
      <c r="G191" t="s">
        <v>294</v>
      </c>
      <c r="H191" s="1" t="s">
        <v>26</v>
      </c>
      <c r="I191" s="1">
        <v>2</v>
      </c>
      <c r="J191">
        <v>0</v>
      </c>
      <c r="K191" s="1">
        <v>0</v>
      </c>
      <c r="L191" s="1">
        <v>1</v>
      </c>
      <c r="M191" t="s">
        <v>192</v>
      </c>
      <c r="N191" t="s">
        <v>294</v>
      </c>
      <c r="O191" s="1">
        <f t="shared" si="2"/>
        <v>172</v>
      </c>
      <c r="P191" t="s">
        <v>1089</v>
      </c>
      <c r="R191" s="1" t="str">
        <f>VLOOKUP(E191, Sheet1!A:C,2,FALSE)</f>
        <v>S</v>
      </c>
      <c r="S191">
        <v>0</v>
      </c>
      <c r="T191" t="str">
        <f>IFERROR(IF(VLOOKUP(E191, Sheet1!A:D,4,FALSE)=0,"",VLOOKUP(E191, Sheet1!A:D,4,FALSE)),"")</f>
        <v>UF do Fornecedor SAD</v>
      </c>
    </row>
    <row r="192" spans="2:20" x14ac:dyDescent="0.25">
      <c r="B192" t="s">
        <v>587</v>
      </c>
      <c r="C192" t="s">
        <v>301</v>
      </c>
      <c r="D192" t="s">
        <v>301</v>
      </c>
      <c r="E192" t="s">
        <v>793</v>
      </c>
      <c r="F192" s="1">
        <v>188</v>
      </c>
      <c r="G192" t="s">
        <v>294</v>
      </c>
      <c r="H192" s="1" t="s">
        <v>26</v>
      </c>
      <c r="I192" s="1">
        <v>2</v>
      </c>
      <c r="J192">
        <v>0</v>
      </c>
      <c r="K192" s="1">
        <v>0</v>
      </c>
      <c r="L192" s="1">
        <v>1</v>
      </c>
      <c r="M192" t="s">
        <v>194</v>
      </c>
      <c r="N192" t="s">
        <v>294</v>
      </c>
      <c r="O192" s="1">
        <f t="shared" si="2"/>
        <v>173</v>
      </c>
      <c r="P192" t="s">
        <v>1090</v>
      </c>
      <c r="R192" s="1" t="str">
        <f>VLOOKUP(E192, Sheet1!A:C,2,FALSE)</f>
        <v>S</v>
      </c>
      <c r="S192">
        <v>0</v>
      </c>
      <c r="T192" t="str">
        <f>IFERROR(IF(VLOOKUP(E192, Sheet1!A:D,4,FALSE)=0,"",VLOOKUP(E192, Sheet1!A:D,4,FALSE)),"")</f>
        <v>Atividade econômica do Fornecedor SAD</v>
      </c>
    </row>
    <row r="193" spans="2:20" x14ac:dyDescent="0.25">
      <c r="B193" t="s">
        <v>587</v>
      </c>
      <c r="C193" t="s">
        <v>302</v>
      </c>
      <c r="D193" t="s">
        <v>302</v>
      </c>
      <c r="E193" t="s">
        <v>794</v>
      </c>
      <c r="F193" s="1">
        <v>189</v>
      </c>
      <c r="G193" t="s">
        <v>294</v>
      </c>
      <c r="H193" s="1" t="s">
        <v>26</v>
      </c>
      <c r="I193" s="1">
        <v>1</v>
      </c>
      <c r="J193">
        <v>0</v>
      </c>
      <c r="K193" s="1">
        <v>0</v>
      </c>
      <c r="L193" s="1">
        <v>1</v>
      </c>
      <c r="M193" t="s">
        <v>196</v>
      </c>
      <c r="N193" t="s">
        <v>294</v>
      </c>
      <c r="O193" s="1">
        <f t="shared" si="2"/>
        <v>174</v>
      </c>
      <c r="P193" t="s">
        <v>197</v>
      </c>
      <c r="R193" s="1" t="str">
        <f>VLOOKUP(E193, Sheet1!A:C,2,FALSE)</f>
        <v>S</v>
      </c>
      <c r="S193">
        <v>0</v>
      </c>
      <c r="T193" t="str">
        <f>IFERROR(IF(VLOOKUP(E193, Sheet1!A:D,4,FALSE)=0,"",VLOOKUP(E193, Sheet1!A:D,4,FALSE)),"")</f>
        <v>Código de Sazonalidade.</v>
      </c>
    </row>
    <row r="194" spans="2:20" x14ac:dyDescent="0.25">
      <c r="B194" t="s">
        <v>587</v>
      </c>
      <c r="C194" t="s">
        <v>303</v>
      </c>
      <c r="D194" t="s">
        <v>303</v>
      </c>
      <c r="E194" t="s">
        <v>795</v>
      </c>
      <c r="F194" s="1">
        <v>190</v>
      </c>
      <c r="G194" t="s">
        <v>294</v>
      </c>
      <c r="H194" s="1" t="s">
        <v>26</v>
      </c>
      <c r="I194" s="1">
        <v>1</v>
      </c>
      <c r="J194">
        <v>0</v>
      </c>
      <c r="K194" s="1">
        <v>0</v>
      </c>
      <c r="L194" s="1">
        <v>1</v>
      </c>
      <c r="M194" t="s">
        <v>199</v>
      </c>
      <c r="N194" t="s">
        <v>294</v>
      </c>
      <c r="O194" s="1">
        <f t="shared" si="2"/>
        <v>175</v>
      </c>
      <c r="P194" t="s">
        <v>200</v>
      </c>
      <c r="R194" s="1" t="str">
        <f>VLOOKUP(E194, Sheet1!A:C,2,FALSE)</f>
        <v>S</v>
      </c>
      <c r="S194">
        <v>0</v>
      </c>
      <c r="T194" t="str">
        <f>IFERROR(IF(VLOOKUP(E194, Sheet1!A:D,4,FALSE)=0,"",VLOOKUP(E194, Sheet1!A:D,4,FALSE)),"")</f>
        <v>Flag de subgrupo de faturamento.</v>
      </c>
    </row>
    <row r="195" spans="2:20" x14ac:dyDescent="0.25">
      <c r="B195" t="s">
        <v>587</v>
      </c>
      <c r="C195" t="s">
        <v>304</v>
      </c>
      <c r="D195" t="s">
        <v>304</v>
      </c>
      <c r="E195" t="s">
        <v>796</v>
      </c>
      <c r="F195" s="1">
        <v>191</v>
      </c>
      <c r="G195" t="s">
        <v>294</v>
      </c>
      <c r="H195" s="1" t="s">
        <v>26</v>
      </c>
      <c r="I195" s="1">
        <v>1</v>
      </c>
      <c r="J195">
        <v>0</v>
      </c>
      <c r="K195" s="1">
        <v>0</v>
      </c>
      <c r="L195" s="1">
        <v>1</v>
      </c>
      <c r="M195" t="s">
        <v>202</v>
      </c>
      <c r="N195" t="s">
        <v>294</v>
      </c>
      <c r="O195" s="1">
        <f t="shared" si="2"/>
        <v>176</v>
      </c>
      <c r="P195" t="s">
        <v>203</v>
      </c>
      <c r="R195" s="1" t="str">
        <f>VLOOKUP(E195, Sheet1!A:C,2,FALSE)</f>
        <v>S</v>
      </c>
      <c r="S195">
        <v>0</v>
      </c>
      <c r="T195" t="str">
        <f>IFERROR(IF(VLOOKUP(E195, Sheet1!A:D,4,FALSE)=0,"",VLOOKUP(E195, Sheet1!A:D,4,FALSE)),"")</f>
        <v>Situação da Filial na Grid. (Campo apenas de Consulta, será retornado no serviço de Consulta).</v>
      </c>
    </row>
    <row r="196" spans="2:20" x14ac:dyDescent="0.25">
      <c r="B196" t="s">
        <v>587</v>
      </c>
      <c r="C196" t="s">
        <v>305</v>
      </c>
      <c r="D196" t="s">
        <v>305</v>
      </c>
      <c r="E196" t="s">
        <v>797</v>
      </c>
      <c r="F196" s="1">
        <v>192</v>
      </c>
      <c r="G196" t="s">
        <v>294</v>
      </c>
      <c r="H196" s="1" t="s">
        <v>26</v>
      </c>
      <c r="I196" s="1">
        <v>1</v>
      </c>
      <c r="J196">
        <v>0</v>
      </c>
      <c r="K196" s="1">
        <v>0</v>
      </c>
      <c r="L196" s="1">
        <v>1</v>
      </c>
      <c r="M196" t="s">
        <v>205</v>
      </c>
      <c r="N196" t="s">
        <v>294</v>
      </c>
      <c r="O196" s="1">
        <f t="shared" si="2"/>
        <v>177</v>
      </c>
      <c r="P196" t="s">
        <v>206</v>
      </c>
      <c r="R196" s="1" t="str">
        <f>VLOOKUP(E196, Sheet1!A:C,2,FALSE)</f>
        <v>S</v>
      </c>
      <c r="S196">
        <v>0</v>
      </c>
      <c r="T196" t="str">
        <f>IFERROR(IF(VLOOKUP(E196, Sheet1!A:D,4,FALSE)=0,"",VLOOKUP(E196, Sheet1!A:D,4,FALSE)),"")</f>
        <v>Status de Suspensão. (Na inclusão será permitida a inclusão para igual a "S").</v>
      </c>
    </row>
    <row r="197" spans="2:20" x14ac:dyDescent="0.25">
      <c r="B197" t="s">
        <v>587</v>
      </c>
      <c r="C197" t="s">
        <v>306</v>
      </c>
      <c r="D197" t="s">
        <v>306</v>
      </c>
      <c r="E197" t="s">
        <v>798</v>
      </c>
      <c r="F197" s="1">
        <v>193</v>
      </c>
      <c r="G197" t="s">
        <v>294</v>
      </c>
      <c r="H197" s="1" t="s">
        <v>18</v>
      </c>
      <c r="I197" s="1">
        <v>2</v>
      </c>
      <c r="J197">
        <v>0</v>
      </c>
      <c r="K197" s="1">
        <v>0</v>
      </c>
      <c r="L197" s="1">
        <v>1</v>
      </c>
      <c r="M197" t="s">
        <v>208</v>
      </c>
      <c r="N197" t="s">
        <v>294</v>
      </c>
      <c r="O197" s="1">
        <f t="shared" si="2"/>
        <v>178</v>
      </c>
      <c r="P197" t="s">
        <v>209</v>
      </c>
      <c r="R197" s="1" t="str">
        <f>VLOOKUP(E197, Sheet1!A:C,2,FALSE)</f>
        <v>S</v>
      </c>
      <c r="S197">
        <v>0</v>
      </c>
      <c r="T197" t="str">
        <f>IFERROR(IF(VLOOKUP(E197, Sheet1!A:D,4,FALSE)=0,"",VLOOKUP(E197, Sheet1!A:D,4,FALSE)),"")</f>
        <v xml:space="preserve">Motivo da Suspensão. </v>
      </c>
    </row>
    <row r="198" spans="2:20" x14ac:dyDescent="0.25">
      <c r="B198" t="s">
        <v>587</v>
      </c>
      <c r="C198" t="s">
        <v>307</v>
      </c>
      <c r="D198" t="s">
        <v>307</v>
      </c>
      <c r="E198" t="s">
        <v>1046</v>
      </c>
      <c r="F198" s="1">
        <v>194</v>
      </c>
      <c r="G198" t="s">
        <v>294</v>
      </c>
      <c r="H198" s="1" t="s">
        <v>26</v>
      </c>
      <c r="I198" s="1">
        <v>1</v>
      </c>
      <c r="J198">
        <v>0</v>
      </c>
      <c r="K198" s="1">
        <v>0</v>
      </c>
      <c r="L198" s="1">
        <v>1</v>
      </c>
      <c r="M198" t="s">
        <v>211</v>
      </c>
      <c r="N198" t="s">
        <v>294</v>
      </c>
      <c r="O198" s="1">
        <f t="shared" si="2"/>
        <v>179</v>
      </c>
      <c r="P198" t="s">
        <v>212</v>
      </c>
      <c r="R198" s="1" t="str">
        <f>VLOOKUP(E198, Sheet1!A:C,2,FALSE)</f>
        <v>S</v>
      </c>
      <c r="S198">
        <v>0</v>
      </c>
      <c r="T198" t="str">
        <f>IFERROR(IF(VLOOKUP(E198, Sheet1!A:D,4,FALSE)=0,"",VLOOKUP(E198, Sheet1!A:D,4,FALSE)),"")</f>
        <v>Classe de Distribuição.</v>
      </c>
    </row>
    <row r="199" spans="2:20" x14ac:dyDescent="0.25">
      <c r="B199" t="s">
        <v>587</v>
      </c>
      <c r="C199" t="s">
        <v>308</v>
      </c>
      <c r="D199" t="s">
        <v>308</v>
      </c>
      <c r="E199" t="s">
        <v>799</v>
      </c>
      <c r="F199" s="1">
        <v>195</v>
      </c>
      <c r="G199" t="s">
        <v>294</v>
      </c>
      <c r="H199" s="1" t="s">
        <v>26</v>
      </c>
      <c r="I199" s="1">
        <v>1</v>
      </c>
      <c r="J199">
        <v>0</v>
      </c>
      <c r="K199" s="1">
        <v>0</v>
      </c>
      <c r="L199" s="1">
        <v>1</v>
      </c>
      <c r="M199" t="s">
        <v>214</v>
      </c>
      <c r="N199" t="s">
        <v>294</v>
      </c>
      <c r="O199" s="1">
        <f t="shared" si="2"/>
        <v>180</v>
      </c>
      <c r="P199" t="s">
        <v>215</v>
      </c>
      <c r="R199" s="1" t="str">
        <f>VLOOKUP(E199, Sheet1!A:C,2,FALSE)</f>
        <v>S</v>
      </c>
      <c r="S199">
        <v>0</v>
      </c>
      <c r="T199" t="str">
        <f>IFERROR(IF(VLOOKUP(E199, Sheet1!A:D,4,FALSE)=0,"",VLOOKUP(E199, Sheet1!A:D,4,FALSE)),"")</f>
        <v>Flag de sinalização de item de Cesta.</v>
      </c>
    </row>
    <row r="200" spans="2:20" x14ac:dyDescent="0.25">
      <c r="B200" t="s">
        <v>587</v>
      </c>
      <c r="C200" t="s">
        <v>309</v>
      </c>
      <c r="D200" t="s">
        <v>309</v>
      </c>
      <c r="E200" t="s">
        <v>1098</v>
      </c>
      <c r="F200" s="1">
        <v>196</v>
      </c>
      <c r="G200" t="s">
        <v>294</v>
      </c>
      <c r="H200" s="1" t="s">
        <v>26</v>
      </c>
      <c r="I200" s="1">
        <v>1</v>
      </c>
      <c r="J200">
        <v>0</v>
      </c>
      <c r="K200" s="1">
        <v>0</v>
      </c>
      <c r="L200" s="1">
        <v>1</v>
      </c>
      <c r="M200" t="s">
        <v>217</v>
      </c>
      <c r="N200" t="s">
        <v>294</v>
      </c>
      <c r="O200" s="1">
        <f t="shared" si="2"/>
        <v>181</v>
      </c>
      <c r="P200" t="s">
        <v>1115</v>
      </c>
      <c r="R200" s="1" t="str">
        <f>VLOOKUP(E200, Sheet1!A:C,2,FALSE)</f>
        <v>S</v>
      </c>
      <c r="S200">
        <v>0</v>
      </c>
      <c r="T200" t="str">
        <f>IFERROR(IF(VLOOKUP(E200, Sheet1!A:D,4,FALSE)=0,"",VLOOKUP(E200, Sheet1!A:D,4,FALSE)),"")</f>
        <v>Flag de Compra Unitária.</v>
      </c>
    </row>
    <row r="201" spans="2:20" x14ac:dyDescent="0.25">
      <c r="B201" t="s">
        <v>587</v>
      </c>
      <c r="C201" t="s">
        <v>310</v>
      </c>
      <c r="D201" t="s">
        <v>310</v>
      </c>
      <c r="E201" t="s">
        <v>800</v>
      </c>
      <c r="F201" s="1">
        <v>197</v>
      </c>
      <c r="G201" t="s">
        <v>294</v>
      </c>
      <c r="H201" s="1" t="s">
        <v>26</v>
      </c>
      <c r="I201" s="1">
        <v>15</v>
      </c>
      <c r="J201">
        <v>0</v>
      </c>
      <c r="K201" s="1">
        <v>0</v>
      </c>
      <c r="L201" s="1">
        <v>1</v>
      </c>
      <c r="M201" t="s">
        <v>219</v>
      </c>
      <c r="N201" t="s">
        <v>294</v>
      </c>
      <c r="O201" s="1">
        <f t="shared" si="2"/>
        <v>182</v>
      </c>
      <c r="P201" t="s">
        <v>1091</v>
      </c>
      <c r="R201" s="1" t="str">
        <f>VLOOKUP(E201, Sheet1!A:C,2,FALSE)</f>
        <v>S</v>
      </c>
      <c r="S201">
        <v>0</v>
      </c>
      <c r="T201" t="str">
        <f>IFERROR(IF(VLOOKUP(E201, Sheet1!A:D,4,FALSE)=0,"",VLOOKUP(E201, Sheet1!A:D,4,FALSE)),"")</f>
        <v>Referência do fornecedor (VSK)</v>
      </c>
    </row>
    <row r="202" spans="2:20" x14ac:dyDescent="0.25">
      <c r="E202" t="s">
        <v>610</v>
      </c>
      <c r="F202" s="1">
        <v>198</v>
      </c>
      <c r="H202" s="1" t="s">
        <v>26</v>
      </c>
      <c r="I202" s="1">
        <v>1</v>
      </c>
      <c r="J202">
        <v>0</v>
      </c>
      <c r="K202" s="1">
        <v>0</v>
      </c>
      <c r="L202" s="1">
        <v>0</v>
      </c>
      <c r="O202" s="1" t="str">
        <f t="shared" ref="O202:O265" si="3">IF(N202="","",IF(O201="",O200+1,O201+1))</f>
        <v/>
      </c>
      <c r="P202" t="s">
        <v>1092</v>
      </c>
      <c r="R202" s="1" t="str">
        <f>VLOOKUP(E202, Sheet1!A:C,2,FALSE)</f>
        <v>S</v>
      </c>
      <c r="S202">
        <v>0</v>
      </c>
      <c r="T202" t="str">
        <f>IFERROR(IF(VLOOKUP(E202, Sheet1!A:D,4,FALSE)=0,"",VLOOKUP(E202, Sheet1!A:D,4,FALSE)),"")</f>
        <v/>
      </c>
    </row>
    <row r="203" spans="2:20" x14ac:dyDescent="0.25">
      <c r="B203" t="s">
        <v>587</v>
      </c>
      <c r="C203" t="s">
        <v>311</v>
      </c>
      <c r="D203" t="s">
        <v>311</v>
      </c>
      <c r="E203" t="s">
        <v>801</v>
      </c>
      <c r="F203" s="1">
        <v>199</v>
      </c>
      <c r="G203" t="s">
        <v>312</v>
      </c>
      <c r="H203" s="1" t="s">
        <v>26</v>
      </c>
      <c r="I203" s="1">
        <v>1</v>
      </c>
      <c r="J203">
        <v>0</v>
      </c>
      <c r="K203" s="1">
        <v>0</v>
      </c>
      <c r="L203" s="1">
        <v>1</v>
      </c>
      <c r="M203" t="s">
        <v>176</v>
      </c>
      <c r="N203" t="s">
        <v>312</v>
      </c>
      <c r="O203" s="1">
        <f t="shared" si="3"/>
        <v>183</v>
      </c>
      <c r="P203" t="s">
        <v>177</v>
      </c>
      <c r="R203" s="1" t="str">
        <f>VLOOKUP(E203, Sheet1!A:C,2,FALSE)</f>
        <v>S</v>
      </c>
      <c r="S203">
        <v>0</v>
      </c>
      <c r="T203" t="str">
        <f>IFERROR(IF(VLOOKUP(E203, Sheet1!A:D,4,FALSE)=0,"",VLOOKUP(E203, Sheet1!A:D,4,FALSE)),"")</f>
        <v>"A" - Alteração, "I" - Inclusão ou "D" - Deleção.</v>
      </c>
    </row>
    <row r="204" spans="2:20" x14ac:dyDescent="0.25">
      <c r="B204" t="s">
        <v>587</v>
      </c>
      <c r="C204" t="s">
        <v>313</v>
      </c>
      <c r="D204" t="s">
        <v>313</v>
      </c>
      <c r="E204" t="s">
        <v>802</v>
      </c>
      <c r="F204" s="1">
        <v>200</v>
      </c>
      <c r="G204" t="s">
        <v>312</v>
      </c>
      <c r="H204" s="1" t="s">
        <v>18</v>
      </c>
      <c r="I204" s="1">
        <v>4</v>
      </c>
      <c r="J204">
        <v>0</v>
      </c>
      <c r="K204" s="1">
        <v>0</v>
      </c>
      <c r="L204" s="1">
        <v>1</v>
      </c>
      <c r="M204" t="s">
        <v>180</v>
      </c>
      <c r="N204" t="s">
        <v>312</v>
      </c>
      <c r="O204" s="1">
        <f t="shared" si="3"/>
        <v>184</v>
      </c>
      <c r="P204" t="s">
        <v>1086</v>
      </c>
      <c r="R204" s="1" t="str">
        <f>VLOOKUP(E204, Sheet1!A:C,2,FALSE)</f>
        <v>S</v>
      </c>
      <c r="S204">
        <v>0</v>
      </c>
      <c r="T204" t="str">
        <f>IFERROR(IF(VLOOKUP(E204, Sheet1!A:D,4,FALSE)=0,"",VLOOKUP(E204, Sheet1!A:D,4,FALSE)),"")</f>
        <v>Código da Filial WM.</v>
      </c>
    </row>
    <row r="205" spans="2:20" x14ac:dyDescent="0.25">
      <c r="B205" t="s">
        <v>587</v>
      </c>
      <c r="C205" t="s">
        <v>314</v>
      </c>
      <c r="D205" t="s">
        <v>314</v>
      </c>
      <c r="E205" t="s">
        <v>803</v>
      </c>
      <c r="F205" s="1">
        <v>201</v>
      </c>
      <c r="G205" t="s">
        <v>312</v>
      </c>
      <c r="H205" s="1" t="s">
        <v>18</v>
      </c>
      <c r="I205" s="1">
        <v>5</v>
      </c>
      <c r="J205">
        <v>1</v>
      </c>
      <c r="K205" s="1">
        <v>0</v>
      </c>
      <c r="L205" s="1">
        <v>1</v>
      </c>
      <c r="M205" t="s">
        <v>182</v>
      </c>
      <c r="N205" t="s">
        <v>312</v>
      </c>
      <c r="O205" s="1">
        <f t="shared" si="3"/>
        <v>185</v>
      </c>
      <c r="P205" t="s">
        <v>183</v>
      </c>
      <c r="R205" s="1" t="str">
        <f>VLOOKUP(E205, Sheet1!A:C,2,FALSE)</f>
        <v>S</v>
      </c>
      <c r="S205">
        <v>0</v>
      </c>
      <c r="T205" t="str">
        <f>IFERROR(IF(VLOOKUP(E205, Sheet1!A:D,4,FALSE)=0,"",VLOOKUP(E205, Sheet1!A:D,4,FALSE)),"")</f>
        <v>Margem.</v>
      </c>
    </row>
    <row r="206" spans="2:20" x14ac:dyDescent="0.25">
      <c r="B206" t="s">
        <v>587</v>
      </c>
      <c r="C206" t="s">
        <v>315</v>
      </c>
      <c r="D206" t="s">
        <v>315</v>
      </c>
      <c r="E206" t="s">
        <v>804</v>
      </c>
      <c r="F206" s="1">
        <v>202</v>
      </c>
      <c r="G206" t="s">
        <v>312</v>
      </c>
      <c r="H206" s="1" t="s">
        <v>18</v>
      </c>
      <c r="I206" s="1">
        <v>7</v>
      </c>
      <c r="J206">
        <v>0</v>
      </c>
      <c r="K206" s="1">
        <v>0</v>
      </c>
      <c r="L206" s="1">
        <v>1</v>
      </c>
      <c r="M206" t="s">
        <v>185</v>
      </c>
      <c r="N206" t="s">
        <v>312</v>
      </c>
      <c r="O206" s="1">
        <f t="shared" si="3"/>
        <v>186</v>
      </c>
      <c r="P206" t="s">
        <v>1087</v>
      </c>
      <c r="R206" s="1" t="str">
        <f>VLOOKUP(E206, Sheet1!A:C,2,FALSE)</f>
        <v>S</v>
      </c>
      <c r="S206">
        <v>0</v>
      </c>
      <c r="T206" t="str">
        <f>IFERROR(IF(VLOOKUP(E206, Sheet1!A:D,4,FALSE)=0,"",VLOOKUP(E206, Sheet1!A:D,4,FALSE)),"")</f>
        <v>Código do Fornecedor SAD do Item.</v>
      </c>
    </row>
    <row r="207" spans="2:20" x14ac:dyDescent="0.25">
      <c r="B207" t="s">
        <v>587</v>
      </c>
      <c r="C207" t="s">
        <v>316</v>
      </c>
      <c r="D207" t="s">
        <v>316</v>
      </c>
      <c r="E207" t="s">
        <v>805</v>
      </c>
      <c r="F207" s="1">
        <v>203</v>
      </c>
      <c r="G207" t="s">
        <v>312</v>
      </c>
      <c r="H207" s="1" t="s">
        <v>18</v>
      </c>
      <c r="I207" s="1">
        <v>1</v>
      </c>
      <c r="J207">
        <v>0</v>
      </c>
      <c r="K207" s="1">
        <v>0</v>
      </c>
      <c r="L207" s="1">
        <v>1</v>
      </c>
      <c r="M207" t="s">
        <v>187</v>
      </c>
      <c r="N207" t="s">
        <v>312</v>
      </c>
      <c r="O207" s="1">
        <f t="shared" si="3"/>
        <v>187</v>
      </c>
      <c r="P207" t="s">
        <v>188</v>
      </c>
      <c r="R207" s="1" t="str">
        <f>VLOOKUP(E207, Sheet1!A:C,2,FALSE)</f>
        <v>S</v>
      </c>
      <c r="S207">
        <v>0</v>
      </c>
      <c r="T207" t="str">
        <f>IFERROR(IF(VLOOKUP(E207, Sheet1!A:D,4,FALSE)=0,"",VLOOKUP(E207, Sheet1!A:D,4,FALSE)),"")</f>
        <v>Local de Entrega. 0 - Estocado, 1 - Direto Loja ou 2 - Cross.</v>
      </c>
    </row>
    <row r="208" spans="2:20" x14ac:dyDescent="0.25">
      <c r="B208" t="s">
        <v>587</v>
      </c>
      <c r="C208" t="s">
        <v>317</v>
      </c>
      <c r="D208" t="s">
        <v>317</v>
      </c>
      <c r="E208" t="s">
        <v>806</v>
      </c>
      <c r="F208" s="1">
        <v>204</v>
      </c>
      <c r="G208" t="s">
        <v>312</v>
      </c>
      <c r="H208" s="1" t="s">
        <v>26</v>
      </c>
      <c r="I208" s="1">
        <v>1</v>
      </c>
      <c r="J208">
        <v>0</v>
      </c>
      <c r="K208" s="1">
        <v>0</v>
      </c>
      <c r="L208" s="1">
        <v>1</v>
      </c>
      <c r="M208" t="s">
        <v>190</v>
      </c>
      <c r="N208" t="s">
        <v>312</v>
      </c>
      <c r="O208" s="1">
        <f t="shared" si="3"/>
        <v>188</v>
      </c>
      <c r="P208" t="s">
        <v>1088</v>
      </c>
      <c r="R208" s="1" t="str">
        <f>VLOOKUP(E208, Sheet1!A:C,2,FALSE)</f>
        <v>S</v>
      </c>
      <c r="S208">
        <v>0</v>
      </c>
      <c r="T208" t="str">
        <f>IFERROR(IF(VLOOKUP(E208, Sheet1!A:D,4,FALSE)=0,"",VLOOKUP(E208, Sheet1!A:D,4,FALSE)),"")</f>
        <v>Flag de Item Importado.(N)-NACIONAL,(E)-IMPORTADO</v>
      </c>
    </row>
    <row r="209" spans="2:20" x14ac:dyDescent="0.25">
      <c r="B209" t="s">
        <v>587</v>
      </c>
      <c r="C209" t="s">
        <v>318</v>
      </c>
      <c r="D209" t="s">
        <v>318</v>
      </c>
      <c r="E209" t="s">
        <v>807</v>
      </c>
      <c r="F209" s="1">
        <v>205</v>
      </c>
      <c r="G209" t="s">
        <v>312</v>
      </c>
      <c r="H209" s="1" t="s">
        <v>26</v>
      </c>
      <c r="I209" s="1">
        <v>2</v>
      </c>
      <c r="J209">
        <v>0</v>
      </c>
      <c r="K209" s="1">
        <v>0</v>
      </c>
      <c r="L209" s="1">
        <v>1</v>
      </c>
      <c r="M209" t="s">
        <v>192</v>
      </c>
      <c r="N209" t="s">
        <v>312</v>
      </c>
      <c r="O209" s="1">
        <f t="shared" si="3"/>
        <v>189</v>
      </c>
      <c r="P209" t="s">
        <v>1089</v>
      </c>
      <c r="R209" s="1" t="str">
        <f>VLOOKUP(E209, Sheet1!A:C,2,FALSE)</f>
        <v>S</v>
      </c>
      <c r="S209">
        <v>0</v>
      </c>
      <c r="T209" t="str">
        <f>IFERROR(IF(VLOOKUP(E209, Sheet1!A:D,4,FALSE)=0,"",VLOOKUP(E209, Sheet1!A:D,4,FALSE)),"")</f>
        <v>UF do Fornecedor SAD</v>
      </c>
    </row>
    <row r="210" spans="2:20" x14ac:dyDescent="0.25">
      <c r="B210" t="s">
        <v>587</v>
      </c>
      <c r="C210" t="s">
        <v>319</v>
      </c>
      <c r="D210" t="s">
        <v>319</v>
      </c>
      <c r="E210" t="s">
        <v>808</v>
      </c>
      <c r="F210" s="1">
        <v>206</v>
      </c>
      <c r="G210" t="s">
        <v>312</v>
      </c>
      <c r="H210" s="1" t="s">
        <v>26</v>
      </c>
      <c r="I210" s="1">
        <v>2</v>
      </c>
      <c r="J210">
        <v>0</v>
      </c>
      <c r="K210" s="1">
        <v>0</v>
      </c>
      <c r="L210" s="1">
        <v>1</v>
      </c>
      <c r="M210" t="s">
        <v>194</v>
      </c>
      <c r="N210" t="s">
        <v>312</v>
      </c>
      <c r="O210" s="1">
        <f t="shared" si="3"/>
        <v>190</v>
      </c>
      <c r="P210" t="s">
        <v>1090</v>
      </c>
      <c r="R210" s="1" t="str">
        <f>VLOOKUP(E210, Sheet1!A:C,2,FALSE)</f>
        <v>S</v>
      </c>
      <c r="S210">
        <v>0</v>
      </c>
      <c r="T210" t="str">
        <f>IFERROR(IF(VLOOKUP(E210, Sheet1!A:D,4,FALSE)=0,"",VLOOKUP(E210, Sheet1!A:D,4,FALSE)),"")</f>
        <v>Atividade econômica do Fornecedor SAD</v>
      </c>
    </row>
    <row r="211" spans="2:20" x14ac:dyDescent="0.25">
      <c r="B211" t="s">
        <v>587</v>
      </c>
      <c r="C211" t="s">
        <v>320</v>
      </c>
      <c r="D211" t="s">
        <v>320</v>
      </c>
      <c r="E211" t="s">
        <v>809</v>
      </c>
      <c r="F211" s="1">
        <v>207</v>
      </c>
      <c r="G211" t="s">
        <v>312</v>
      </c>
      <c r="H211" s="1" t="s">
        <v>26</v>
      </c>
      <c r="I211" s="1">
        <v>1</v>
      </c>
      <c r="J211">
        <v>0</v>
      </c>
      <c r="K211" s="1">
        <v>0</v>
      </c>
      <c r="L211" s="1">
        <v>1</v>
      </c>
      <c r="M211" t="s">
        <v>196</v>
      </c>
      <c r="N211" t="s">
        <v>312</v>
      </c>
      <c r="O211" s="1">
        <f t="shared" si="3"/>
        <v>191</v>
      </c>
      <c r="P211" t="s">
        <v>197</v>
      </c>
      <c r="R211" s="1" t="str">
        <f>VLOOKUP(E211, Sheet1!A:C,2,FALSE)</f>
        <v>S</v>
      </c>
      <c r="S211">
        <v>0</v>
      </c>
      <c r="T211" t="str">
        <f>IFERROR(IF(VLOOKUP(E211, Sheet1!A:D,4,FALSE)=0,"",VLOOKUP(E211, Sheet1!A:D,4,FALSE)),"")</f>
        <v>Código de Sazonalidade.</v>
      </c>
    </row>
    <row r="212" spans="2:20" x14ac:dyDescent="0.25">
      <c r="B212" t="s">
        <v>587</v>
      </c>
      <c r="C212" t="s">
        <v>321</v>
      </c>
      <c r="D212" t="s">
        <v>321</v>
      </c>
      <c r="E212" t="s">
        <v>810</v>
      </c>
      <c r="F212" s="1">
        <v>208</v>
      </c>
      <c r="G212" t="s">
        <v>312</v>
      </c>
      <c r="H212" s="1" t="s">
        <v>26</v>
      </c>
      <c r="I212" s="1">
        <v>1</v>
      </c>
      <c r="J212">
        <v>0</v>
      </c>
      <c r="K212" s="1">
        <v>0</v>
      </c>
      <c r="L212" s="1">
        <v>1</v>
      </c>
      <c r="M212" t="s">
        <v>199</v>
      </c>
      <c r="N212" t="s">
        <v>312</v>
      </c>
      <c r="O212" s="1">
        <f t="shared" si="3"/>
        <v>192</v>
      </c>
      <c r="P212" t="s">
        <v>200</v>
      </c>
      <c r="R212" s="1" t="str">
        <f>VLOOKUP(E212, Sheet1!A:C,2,FALSE)</f>
        <v>S</v>
      </c>
      <c r="S212">
        <v>0</v>
      </c>
      <c r="T212" t="str">
        <f>IFERROR(IF(VLOOKUP(E212, Sheet1!A:D,4,FALSE)=0,"",VLOOKUP(E212, Sheet1!A:D,4,FALSE)),"")</f>
        <v>Flag de subgrupo de faturamento.</v>
      </c>
    </row>
    <row r="213" spans="2:20" x14ac:dyDescent="0.25">
      <c r="B213" t="s">
        <v>587</v>
      </c>
      <c r="C213" t="s">
        <v>322</v>
      </c>
      <c r="D213" t="s">
        <v>322</v>
      </c>
      <c r="E213" t="s">
        <v>811</v>
      </c>
      <c r="F213" s="1">
        <v>209</v>
      </c>
      <c r="G213" t="s">
        <v>312</v>
      </c>
      <c r="H213" s="1" t="s">
        <v>26</v>
      </c>
      <c r="I213" s="1">
        <v>1</v>
      </c>
      <c r="J213">
        <v>0</v>
      </c>
      <c r="K213" s="1">
        <v>0</v>
      </c>
      <c r="L213" s="1">
        <v>1</v>
      </c>
      <c r="M213" t="s">
        <v>202</v>
      </c>
      <c r="N213" t="s">
        <v>312</v>
      </c>
      <c r="O213" s="1">
        <f t="shared" si="3"/>
        <v>193</v>
      </c>
      <c r="P213" t="s">
        <v>203</v>
      </c>
      <c r="R213" s="1" t="str">
        <f>VLOOKUP(E213, Sheet1!A:C,2,FALSE)</f>
        <v>S</v>
      </c>
      <c r="S213">
        <v>0</v>
      </c>
      <c r="T213" t="str">
        <f>IFERROR(IF(VLOOKUP(E213, Sheet1!A:D,4,FALSE)=0,"",VLOOKUP(E213, Sheet1!A:D,4,FALSE)),"")</f>
        <v>Situação da Filial na Grid. (Campo apenas de Consulta, será retornado no serviço de Consulta).</v>
      </c>
    </row>
    <row r="214" spans="2:20" x14ac:dyDescent="0.25">
      <c r="B214" t="s">
        <v>587</v>
      </c>
      <c r="C214" t="s">
        <v>323</v>
      </c>
      <c r="D214" t="s">
        <v>323</v>
      </c>
      <c r="E214" t="s">
        <v>812</v>
      </c>
      <c r="F214" s="1">
        <v>210</v>
      </c>
      <c r="G214" t="s">
        <v>312</v>
      </c>
      <c r="H214" s="1" t="s">
        <v>26</v>
      </c>
      <c r="I214" s="1">
        <v>1</v>
      </c>
      <c r="J214">
        <v>0</v>
      </c>
      <c r="K214" s="1">
        <v>0</v>
      </c>
      <c r="L214" s="1">
        <v>1</v>
      </c>
      <c r="M214" t="s">
        <v>205</v>
      </c>
      <c r="N214" t="s">
        <v>312</v>
      </c>
      <c r="O214" s="1">
        <f t="shared" si="3"/>
        <v>194</v>
      </c>
      <c r="P214" t="s">
        <v>206</v>
      </c>
      <c r="R214" s="1" t="str">
        <f>VLOOKUP(E214, Sheet1!A:C,2,FALSE)</f>
        <v>S</v>
      </c>
      <c r="S214">
        <v>0</v>
      </c>
      <c r="T214" t="str">
        <f>IFERROR(IF(VLOOKUP(E214, Sheet1!A:D,4,FALSE)=0,"",VLOOKUP(E214, Sheet1!A:D,4,FALSE)),"")</f>
        <v>Status de Suspensão. (Na inclusão será permitida a inclusão para igual a "S").</v>
      </c>
    </row>
    <row r="215" spans="2:20" x14ac:dyDescent="0.25">
      <c r="B215" t="s">
        <v>587</v>
      </c>
      <c r="C215" t="s">
        <v>324</v>
      </c>
      <c r="D215" t="s">
        <v>324</v>
      </c>
      <c r="E215" t="s">
        <v>813</v>
      </c>
      <c r="F215" s="1">
        <v>211</v>
      </c>
      <c r="G215" t="s">
        <v>312</v>
      </c>
      <c r="H215" s="1" t="s">
        <v>18</v>
      </c>
      <c r="I215" s="1">
        <v>2</v>
      </c>
      <c r="J215">
        <v>0</v>
      </c>
      <c r="K215" s="1">
        <v>0</v>
      </c>
      <c r="L215" s="1">
        <v>1</v>
      </c>
      <c r="M215" t="s">
        <v>208</v>
      </c>
      <c r="N215" t="s">
        <v>312</v>
      </c>
      <c r="O215" s="1">
        <f t="shared" si="3"/>
        <v>195</v>
      </c>
      <c r="P215" t="s">
        <v>209</v>
      </c>
      <c r="R215" s="1" t="str">
        <f>VLOOKUP(E215, Sheet1!A:C,2,FALSE)</f>
        <v>S</v>
      </c>
      <c r="S215">
        <v>0</v>
      </c>
      <c r="T215" t="str">
        <f>IFERROR(IF(VLOOKUP(E215, Sheet1!A:D,4,FALSE)=0,"",VLOOKUP(E215, Sheet1!A:D,4,FALSE)),"")</f>
        <v xml:space="preserve">Motivo da Suspensão. </v>
      </c>
    </row>
    <row r="216" spans="2:20" x14ac:dyDescent="0.25">
      <c r="B216" t="s">
        <v>587</v>
      </c>
      <c r="C216" t="s">
        <v>325</v>
      </c>
      <c r="D216" t="s">
        <v>325</v>
      </c>
      <c r="E216" t="s">
        <v>1047</v>
      </c>
      <c r="F216" s="1">
        <v>212</v>
      </c>
      <c r="G216" t="s">
        <v>312</v>
      </c>
      <c r="H216" s="1" t="s">
        <v>26</v>
      </c>
      <c r="I216" s="1">
        <v>1</v>
      </c>
      <c r="J216">
        <v>0</v>
      </c>
      <c r="K216" s="1">
        <v>0</v>
      </c>
      <c r="L216" s="1">
        <v>1</v>
      </c>
      <c r="M216" t="s">
        <v>211</v>
      </c>
      <c r="N216" t="s">
        <v>312</v>
      </c>
      <c r="O216" s="1">
        <f t="shared" si="3"/>
        <v>196</v>
      </c>
      <c r="P216" t="s">
        <v>212</v>
      </c>
      <c r="R216" s="1" t="str">
        <f>VLOOKUP(E216, Sheet1!A:C,2,FALSE)</f>
        <v>S</v>
      </c>
      <c r="S216">
        <v>0</v>
      </c>
      <c r="T216" t="str">
        <f>IFERROR(IF(VLOOKUP(E216, Sheet1!A:D,4,FALSE)=0,"",VLOOKUP(E216, Sheet1!A:D,4,FALSE)),"")</f>
        <v>Classe de Distribuição.</v>
      </c>
    </row>
    <row r="217" spans="2:20" x14ac:dyDescent="0.25">
      <c r="B217" t="s">
        <v>587</v>
      </c>
      <c r="C217" t="s">
        <v>326</v>
      </c>
      <c r="D217" t="s">
        <v>326</v>
      </c>
      <c r="E217" t="s">
        <v>814</v>
      </c>
      <c r="F217" s="1">
        <v>213</v>
      </c>
      <c r="G217" t="s">
        <v>312</v>
      </c>
      <c r="H217" s="1" t="s">
        <v>26</v>
      </c>
      <c r="I217" s="1">
        <v>1</v>
      </c>
      <c r="J217">
        <v>0</v>
      </c>
      <c r="K217" s="1">
        <v>0</v>
      </c>
      <c r="L217" s="1">
        <v>1</v>
      </c>
      <c r="M217" t="s">
        <v>214</v>
      </c>
      <c r="N217" t="s">
        <v>312</v>
      </c>
      <c r="O217" s="1">
        <f t="shared" si="3"/>
        <v>197</v>
      </c>
      <c r="P217" t="s">
        <v>215</v>
      </c>
      <c r="R217" s="1" t="str">
        <f>VLOOKUP(E217, Sheet1!A:C,2,FALSE)</f>
        <v>S</v>
      </c>
      <c r="S217">
        <v>0</v>
      </c>
      <c r="T217" t="str">
        <f>IFERROR(IF(VLOOKUP(E217, Sheet1!A:D,4,FALSE)=0,"",VLOOKUP(E217, Sheet1!A:D,4,FALSE)),"")</f>
        <v>Flag de sinalização de item de Cesta.</v>
      </c>
    </row>
    <row r="218" spans="2:20" x14ac:dyDescent="0.25">
      <c r="B218" t="s">
        <v>587</v>
      </c>
      <c r="C218" t="s">
        <v>327</v>
      </c>
      <c r="D218" t="s">
        <v>327</v>
      </c>
      <c r="E218" t="s">
        <v>1099</v>
      </c>
      <c r="F218" s="1">
        <v>214</v>
      </c>
      <c r="G218" t="s">
        <v>312</v>
      </c>
      <c r="H218" s="1" t="s">
        <v>26</v>
      </c>
      <c r="I218" s="1">
        <v>1</v>
      </c>
      <c r="J218">
        <v>0</v>
      </c>
      <c r="K218" s="1">
        <v>0</v>
      </c>
      <c r="L218" s="1">
        <v>1</v>
      </c>
      <c r="M218" t="s">
        <v>217</v>
      </c>
      <c r="N218" t="s">
        <v>312</v>
      </c>
      <c r="O218" s="1">
        <f t="shared" si="3"/>
        <v>198</v>
      </c>
      <c r="P218" t="s">
        <v>1115</v>
      </c>
      <c r="R218" s="1" t="str">
        <f>VLOOKUP(E218, Sheet1!A:C,2,FALSE)</f>
        <v>S</v>
      </c>
      <c r="S218">
        <v>0</v>
      </c>
      <c r="T218" t="str">
        <f>IFERROR(IF(VLOOKUP(E218, Sheet1!A:D,4,FALSE)=0,"",VLOOKUP(E218, Sheet1!A:D,4,FALSE)),"")</f>
        <v>Flag de Compra Unitária.</v>
      </c>
    </row>
    <row r="219" spans="2:20" x14ac:dyDescent="0.25">
      <c r="B219" t="s">
        <v>587</v>
      </c>
      <c r="C219" t="s">
        <v>328</v>
      </c>
      <c r="D219" t="s">
        <v>328</v>
      </c>
      <c r="E219" t="s">
        <v>815</v>
      </c>
      <c r="F219" s="1">
        <v>215</v>
      </c>
      <c r="G219" t="s">
        <v>312</v>
      </c>
      <c r="H219" s="1" t="s">
        <v>26</v>
      </c>
      <c r="I219" s="1">
        <v>15</v>
      </c>
      <c r="J219">
        <v>0</v>
      </c>
      <c r="K219" s="1">
        <v>0</v>
      </c>
      <c r="L219" s="1">
        <v>1</v>
      </c>
      <c r="M219" t="s">
        <v>219</v>
      </c>
      <c r="N219" t="s">
        <v>312</v>
      </c>
      <c r="O219" s="1">
        <f t="shared" si="3"/>
        <v>199</v>
      </c>
      <c r="P219" t="s">
        <v>1091</v>
      </c>
      <c r="R219" s="1" t="str">
        <f>VLOOKUP(E219, Sheet1!A:C,2,FALSE)</f>
        <v>S</v>
      </c>
      <c r="S219">
        <v>0</v>
      </c>
      <c r="T219" t="str">
        <f>IFERROR(IF(VLOOKUP(E219, Sheet1!A:D,4,FALSE)=0,"",VLOOKUP(E219, Sheet1!A:D,4,FALSE)),"")</f>
        <v>Referência do fornecedor (VSK)</v>
      </c>
    </row>
    <row r="220" spans="2:20" x14ac:dyDescent="0.25">
      <c r="E220" t="s">
        <v>611</v>
      </c>
      <c r="F220" s="1">
        <v>216</v>
      </c>
      <c r="H220" s="1" t="s">
        <v>26</v>
      </c>
      <c r="I220" s="1">
        <v>1</v>
      </c>
      <c r="J220">
        <v>0</v>
      </c>
      <c r="K220" s="1">
        <v>0</v>
      </c>
      <c r="L220" s="1">
        <v>0</v>
      </c>
      <c r="O220" s="1" t="str">
        <f t="shared" si="3"/>
        <v/>
      </c>
      <c r="P220" t="s">
        <v>1092</v>
      </c>
      <c r="R220" s="1" t="str">
        <f>VLOOKUP(E220, Sheet1!A:C,2,FALSE)</f>
        <v>S</v>
      </c>
      <c r="S220">
        <v>0</v>
      </c>
      <c r="T220" t="str">
        <f>IFERROR(IF(VLOOKUP(E220, Sheet1!A:D,4,FALSE)=0,"",VLOOKUP(E220, Sheet1!A:D,4,FALSE)),"")</f>
        <v/>
      </c>
    </row>
    <row r="221" spans="2:20" x14ac:dyDescent="0.25">
      <c r="B221" t="s">
        <v>587</v>
      </c>
      <c r="C221" t="s">
        <v>329</v>
      </c>
      <c r="D221" t="s">
        <v>329</v>
      </c>
      <c r="E221" t="s">
        <v>816</v>
      </c>
      <c r="F221" s="1">
        <v>217</v>
      </c>
      <c r="G221" t="s">
        <v>330</v>
      </c>
      <c r="H221" s="1" t="s">
        <v>26</v>
      </c>
      <c r="I221" s="1">
        <v>1</v>
      </c>
      <c r="J221">
        <v>0</v>
      </c>
      <c r="K221" s="1">
        <v>0</v>
      </c>
      <c r="L221" s="1">
        <v>1</v>
      </c>
      <c r="M221" t="s">
        <v>176</v>
      </c>
      <c r="N221" t="s">
        <v>330</v>
      </c>
      <c r="O221" s="1">
        <f t="shared" si="3"/>
        <v>200</v>
      </c>
      <c r="P221" t="s">
        <v>177</v>
      </c>
      <c r="R221" s="1" t="str">
        <f>VLOOKUP(E221, Sheet1!A:C,2,FALSE)</f>
        <v>S</v>
      </c>
      <c r="S221">
        <v>0</v>
      </c>
      <c r="T221" t="str">
        <f>IFERROR(IF(VLOOKUP(E221, Sheet1!A:D,4,FALSE)=0,"",VLOOKUP(E221, Sheet1!A:D,4,FALSE)),"")</f>
        <v>"A" - Alteração, "I" - Inclusão ou "D" - Deleção.</v>
      </c>
    </row>
    <row r="222" spans="2:20" x14ac:dyDescent="0.25">
      <c r="B222" t="s">
        <v>587</v>
      </c>
      <c r="C222" t="s">
        <v>331</v>
      </c>
      <c r="D222" t="s">
        <v>331</v>
      </c>
      <c r="E222" t="s">
        <v>817</v>
      </c>
      <c r="F222" s="1">
        <v>218</v>
      </c>
      <c r="G222" t="s">
        <v>330</v>
      </c>
      <c r="H222" s="1" t="s">
        <v>18</v>
      </c>
      <c r="I222" s="1">
        <v>4</v>
      </c>
      <c r="J222">
        <v>0</v>
      </c>
      <c r="K222" s="1">
        <v>0</v>
      </c>
      <c r="L222" s="1">
        <v>1</v>
      </c>
      <c r="M222" t="s">
        <v>180</v>
      </c>
      <c r="N222" t="s">
        <v>330</v>
      </c>
      <c r="O222" s="1">
        <f t="shared" si="3"/>
        <v>201</v>
      </c>
      <c r="P222" t="s">
        <v>1086</v>
      </c>
      <c r="R222" s="1" t="str">
        <f>VLOOKUP(E222, Sheet1!A:C,2,FALSE)</f>
        <v>S</v>
      </c>
      <c r="S222">
        <v>0</v>
      </c>
      <c r="T222" t="str">
        <f>IFERROR(IF(VLOOKUP(E222, Sheet1!A:D,4,FALSE)=0,"",VLOOKUP(E222, Sheet1!A:D,4,FALSE)),"")</f>
        <v>Código da Filial WM.</v>
      </c>
    </row>
    <row r="223" spans="2:20" x14ac:dyDescent="0.25">
      <c r="B223" t="s">
        <v>587</v>
      </c>
      <c r="C223" t="s">
        <v>332</v>
      </c>
      <c r="D223" t="s">
        <v>332</v>
      </c>
      <c r="E223" t="s">
        <v>818</v>
      </c>
      <c r="F223" s="1">
        <v>219</v>
      </c>
      <c r="G223" t="s">
        <v>330</v>
      </c>
      <c r="H223" s="1" t="s">
        <v>18</v>
      </c>
      <c r="I223" s="1">
        <v>5</v>
      </c>
      <c r="J223">
        <v>1</v>
      </c>
      <c r="K223" s="1">
        <v>0</v>
      </c>
      <c r="L223" s="1">
        <v>1</v>
      </c>
      <c r="M223" t="s">
        <v>182</v>
      </c>
      <c r="N223" t="s">
        <v>330</v>
      </c>
      <c r="O223" s="1">
        <f t="shared" si="3"/>
        <v>202</v>
      </c>
      <c r="P223" t="s">
        <v>183</v>
      </c>
      <c r="R223" s="1" t="str">
        <f>VLOOKUP(E223, Sheet1!A:C,2,FALSE)</f>
        <v>S</v>
      </c>
      <c r="S223">
        <v>0</v>
      </c>
      <c r="T223" t="str">
        <f>IFERROR(IF(VLOOKUP(E223, Sheet1!A:D,4,FALSE)=0,"",VLOOKUP(E223, Sheet1!A:D,4,FALSE)),"")</f>
        <v>Margem.</v>
      </c>
    </row>
    <row r="224" spans="2:20" x14ac:dyDescent="0.25">
      <c r="B224" t="s">
        <v>587</v>
      </c>
      <c r="C224" t="s">
        <v>333</v>
      </c>
      <c r="D224" t="s">
        <v>333</v>
      </c>
      <c r="E224" t="s">
        <v>819</v>
      </c>
      <c r="F224" s="1">
        <v>220</v>
      </c>
      <c r="G224" t="s">
        <v>330</v>
      </c>
      <c r="H224" s="1" t="s">
        <v>18</v>
      </c>
      <c r="I224" s="1">
        <v>7</v>
      </c>
      <c r="J224">
        <v>0</v>
      </c>
      <c r="K224" s="1">
        <v>0</v>
      </c>
      <c r="L224" s="1">
        <v>1</v>
      </c>
      <c r="M224" t="s">
        <v>185</v>
      </c>
      <c r="N224" t="s">
        <v>330</v>
      </c>
      <c r="O224" s="1">
        <f t="shared" si="3"/>
        <v>203</v>
      </c>
      <c r="P224" t="s">
        <v>1087</v>
      </c>
      <c r="R224" s="1" t="str">
        <f>VLOOKUP(E224, Sheet1!A:C,2,FALSE)</f>
        <v>S</v>
      </c>
      <c r="S224">
        <v>0</v>
      </c>
      <c r="T224" t="str">
        <f>IFERROR(IF(VLOOKUP(E224, Sheet1!A:D,4,FALSE)=0,"",VLOOKUP(E224, Sheet1!A:D,4,FALSE)),"")</f>
        <v>Código do Fornecedor SAD do Item.</v>
      </c>
    </row>
    <row r="225" spans="2:20" x14ac:dyDescent="0.25">
      <c r="B225" t="s">
        <v>587</v>
      </c>
      <c r="C225" t="s">
        <v>334</v>
      </c>
      <c r="D225" t="s">
        <v>334</v>
      </c>
      <c r="E225" t="s">
        <v>820</v>
      </c>
      <c r="F225" s="1">
        <v>221</v>
      </c>
      <c r="G225" t="s">
        <v>330</v>
      </c>
      <c r="H225" s="1" t="s">
        <v>18</v>
      </c>
      <c r="I225" s="1">
        <v>1</v>
      </c>
      <c r="J225">
        <v>0</v>
      </c>
      <c r="K225" s="1">
        <v>0</v>
      </c>
      <c r="L225" s="1">
        <v>1</v>
      </c>
      <c r="M225" t="s">
        <v>187</v>
      </c>
      <c r="N225" t="s">
        <v>330</v>
      </c>
      <c r="O225" s="1">
        <f t="shared" si="3"/>
        <v>204</v>
      </c>
      <c r="P225" t="s">
        <v>188</v>
      </c>
      <c r="R225" s="1" t="str">
        <f>VLOOKUP(E225, Sheet1!A:C,2,FALSE)</f>
        <v>S</v>
      </c>
      <c r="S225">
        <v>0</v>
      </c>
      <c r="T225" t="str">
        <f>IFERROR(IF(VLOOKUP(E225, Sheet1!A:D,4,FALSE)=0,"",VLOOKUP(E225, Sheet1!A:D,4,FALSE)),"")</f>
        <v>Local de Entrega. 0 - Estocado, 1 - Direto Loja ou 2 - Cross.</v>
      </c>
    </row>
    <row r="226" spans="2:20" x14ac:dyDescent="0.25">
      <c r="B226" t="s">
        <v>587</v>
      </c>
      <c r="C226" t="s">
        <v>335</v>
      </c>
      <c r="D226" t="s">
        <v>335</v>
      </c>
      <c r="E226" t="s">
        <v>821</v>
      </c>
      <c r="F226" s="1">
        <v>222</v>
      </c>
      <c r="G226" t="s">
        <v>330</v>
      </c>
      <c r="H226" s="1" t="s">
        <v>26</v>
      </c>
      <c r="I226" s="1">
        <v>1</v>
      </c>
      <c r="J226">
        <v>0</v>
      </c>
      <c r="K226" s="1">
        <v>0</v>
      </c>
      <c r="L226" s="1">
        <v>1</v>
      </c>
      <c r="M226" t="s">
        <v>190</v>
      </c>
      <c r="N226" t="s">
        <v>330</v>
      </c>
      <c r="O226" s="1">
        <f t="shared" si="3"/>
        <v>205</v>
      </c>
      <c r="P226" t="s">
        <v>1088</v>
      </c>
      <c r="R226" s="1" t="str">
        <f>VLOOKUP(E226, Sheet1!A:C,2,FALSE)</f>
        <v>S</v>
      </c>
      <c r="S226">
        <v>0</v>
      </c>
      <c r="T226" t="str">
        <f>IFERROR(IF(VLOOKUP(E226, Sheet1!A:D,4,FALSE)=0,"",VLOOKUP(E226, Sheet1!A:D,4,FALSE)),"")</f>
        <v>Flag de Item Importado.(N)-NACIONAL,(E)-IMPORTADO</v>
      </c>
    </row>
    <row r="227" spans="2:20" x14ac:dyDescent="0.25">
      <c r="B227" t="s">
        <v>587</v>
      </c>
      <c r="C227" t="s">
        <v>336</v>
      </c>
      <c r="D227" t="s">
        <v>336</v>
      </c>
      <c r="E227" t="s">
        <v>822</v>
      </c>
      <c r="F227" s="1">
        <v>223</v>
      </c>
      <c r="G227" t="s">
        <v>330</v>
      </c>
      <c r="H227" s="1" t="s">
        <v>26</v>
      </c>
      <c r="I227" s="1">
        <v>2</v>
      </c>
      <c r="J227">
        <v>0</v>
      </c>
      <c r="K227" s="1">
        <v>0</v>
      </c>
      <c r="L227" s="1">
        <v>1</v>
      </c>
      <c r="M227" t="s">
        <v>192</v>
      </c>
      <c r="N227" t="s">
        <v>330</v>
      </c>
      <c r="O227" s="1">
        <f t="shared" si="3"/>
        <v>206</v>
      </c>
      <c r="P227" t="s">
        <v>1089</v>
      </c>
      <c r="R227" s="1" t="str">
        <f>VLOOKUP(E227, Sheet1!A:C,2,FALSE)</f>
        <v>S</v>
      </c>
      <c r="S227">
        <v>0</v>
      </c>
      <c r="T227" t="str">
        <f>IFERROR(IF(VLOOKUP(E227, Sheet1!A:D,4,FALSE)=0,"",VLOOKUP(E227, Sheet1!A:D,4,FALSE)),"")</f>
        <v>UF do Fornecedor SAD</v>
      </c>
    </row>
    <row r="228" spans="2:20" x14ac:dyDescent="0.25">
      <c r="B228" t="s">
        <v>587</v>
      </c>
      <c r="C228" t="s">
        <v>337</v>
      </c>
      <c r="D228" t="s">
        <v>337</v>
      </c>
      <c r="E228" t="s">
        <v>823</v>
      </c>
      <c r="F228" s="1">
        <v>224</v>
      </c>
      <c r="G228" t="s">
        <v>330</v>
      </c>
      <c r="H228" s="1" t="s">
        <v>26</v>
      </c>
      <c r="I228" s="1">
        <v>2</v>
      </c>
      <c r="J228">
        <v>0</v>
      </c>
      <c r="K228" s="1">
        <v>0</v>
      </c>
      <c r="L228" s="1">
        <v>1</v>
      </c>
      <c r="M228" t="s">
        <v>194</v>
      </c>
      <c r="N228" t="s">
        <v>330</v>
      </c>
      <c r="O228" s="1">
        <f t="shared" si="3"/>
        <v>207</v>
      </c>
      <c r="P228" t="s">
        <v>1090</v>
      </c>
      <c r="R228" s="1" t="str">
        <f>VLOOKUP(E228, Sheet1!A:C,2,FALSE)</f>
        <v>S</v>
      </c>
      <c r="S228">
        <v>0</v>
      </c>
      <c r="T228" t="str">
        <f>IFERROR(IF(VLOOKUP(E228, Sheet1!A:D,4,FALSE)=0,"",VLOOKUP(E228, Sheet1!A:D,4,FALSE)),"")</f>
        <v>Atividade econômica do Fornecedor SAD</v>
      </c>
    </row>
    <row r="229" spans="2:20" x14ac:dyDescent="0.25">
      <c r="B229" t="s">
        <v>587</v>
      </c>
      <c r="C229" t="s">
        <v>338</v>
      </c>
      <c r="D229" t="s">
        <v>338</v>
      </c>
      <c r="E229" t="s">
        <v>824</v>
      </c>
      <c r="F229" s="1">
        <v>225</v>
      </c>
      <c r="G229" t="s">
        <v>330</v>
      </c>
      <c r="H229" s="1" t="s">
        <v>26</v>
      </c>
      <c r="I229" s="1">
        <v>1</v>
      </c>
      <c r="J229">
        <v>0</v>
      </c>
      <c r="K229" s="1">
        <v>0</v>
      </c>
      <c r="L229" s="1">
        <v>1</v>
      </c>
      <c r="M229" t="s">
        <v>196</v>
      </c>
      <c r="N229" t="s">
        <v>330</v>
      </c>
      <c r="O229" s="1">
        <f t="shared" si="3"/>
        <v>208</v>
      </c>
      <c r="P229" t="s">
        <v>197</v>
      </c>
      <c r="R229" s="1" t="str">
        <f>VLOOKUP(E229, Sheet1!A:C,2,FALSE)</f>
        <v>S</v>
      </c>
      <c r="S229">
        <v>0</v>
      </c>
      <c r="T229" t="str">
        <f>IFERROR(IF(VLOOKUP(E229, Sheet1!A:D,4,FALSE)=0,"",VLOOKUP(E229, Sheet1!A:D,4,FALSE)),"")</f>
        <v>Código de Sazonalidade.</v>
      </c>
    </row>
    <row r="230" spans="2:20" x14ac:dyDescent="0.25">
      <c r="B230" t="s">
        <v>587</v>
      </c>
      <c r="C230" t="s">
        <v>339</v>
      </c>
      <c r="D230" t="s">
        <v>339</v>
      </c>
      <c r="E230" t="s">
        <v>825</v>
      </c>
      <c r="F230" s="1">
        <v>226</v>
      </c>
      <c r="G230" t="s">
        <v>330</v>
      </c>
      <c r="H230" s="1" t="s">
        <v>26</v>
      </c>
      <c r="I230" s="1">
        <v>1</v>
      </c>
      <c r="J230">
        <v>0</v>
      </c>
      <c r="K230" s="1">
        <v>0</v>
      </c>
      <c r="L230" s="1">
        <v>1</v>
      </c>
      <c r="M230" t="s">
        <v>199</v>
      </c>
      <c r="N230" t="s">
        <v>330</v>
      </c>
      <c r="O230" s="1">
        <f t="shared" si="3"/>
        <v>209</v>
      </c>
      <c r="P230" t="s">
        <v>200</v>
      </c>
      <c r="R230" s="1" t="str">
        <f>VLOOKUP(E230, Sheet1!A:C,2,FALSE)</f>
        <v>S</v>
      </c>
      <c r="S230">
        <v>0</v>
      </c>
      <c r="T230" t="str">
        <f>IFERROR(IF(VLOOKUP(E230, Sheet1!A:D,4,FALSE)=0,"",VLOOKUP(E230, Sheet1!A:D,4,FALSE)),"")</f>
        <v>Flag de subgrupo de faturamento.</v>
      </c>
    </row>
    <row r="231" spans="2:20" x14ac:dyDescent="0.25">
      <c r="B231" t="s">
        <v>587</v>
      </c>
      <c r="C231" t="s">
        <v>340</v>
      </c>
      <c r="D231" t="s">
        <v>340</v>
      </c>
      <c r="E231" t="s">
        <v>826</v>
      </c>
      <c r="F231" s="1">
        <v>227</v>
      </c>
      <c r="G231" t="s">
        <v>330</v>
      </c>
      <c r="H231" s="1" t="s">
        <v>26</v>
      </c>
      <c r="I231" s="1">
        <v>1</v>
      </c>
      <c r="J231">
        <v>0</v>
      </c>
      <c r="K231" s="1">
        <v>0</v>
      </c>
      <c r="L231" s="1">
        <v>1</v>
      </c>
      <c r="M231" t="s">
        <v>202</v>
      </c>
      <c r="N231" t="s">
        <v>330</v>
      </c>
      <c r="O231" s="1">
        <f t="shared" si="3"/>
        <v>210</v>
      </c>
      <c r="P231" t="s">
        <v>203</v>
      </c>
      <c r="R231" s="1" t="str">
        <f>VLOOKUP(E231, Sheet1!A:C,2,FALSE)</f>
        <v>S</v>
      </c>
      <c r="S231">
        <v>0</v>
      </c>
      <c r="T231" t="str">
        <f>IFERROR(IF(VLOOKUP(E231, Sheet1!A:D,4,FALSE)=0,"",VLOOKUP(E231, Sheet1!A:D,4,FALSE)),"")</f>
        <v>Situação da Filial na Grid. (Campo apenas de Consulta, será retornado no serviço de Consulta).</v>
      </c>
    </row>
    <row r="232" spans="2:20" x14ac:dyDescent="0.25">
      <c r="B232" t="s">
        <v>587</v>
      </c>
      <c r="C232" t="s">
        <v>341</v>
      </c>
      <c r="D232" t="s">
        <v>341</v>
      </c>
      <c r="E232" t="s">
        <v>827</v>
      </c>
      <c r="F232" s="1">
        <v>228</v>
      </c>
      <c r="G232" t="s">
        <v>330</v>
      </c>
      <c r="H232" s="1" t="s">
        <v>26</v>
      </c>
      <c r="I232" s="1">
        <v>1</v>
      </c>
      <c r="J232">
        <v>0</v>
      </c>
      <c r="K232" s="1">
        <v>0</v>
      </c>
      <c r="L232" s="1">
        <v>1</v>
      </c>
      <c r="M232" t="s">
        <v>205</v>
      </c>
      <c r="N232" t="s">
        <v>330</v>
      </c>
      <c r="O232" s="1">
        <f t="shared" si="3"/>
        <v>211</v>
      </c>
      <c r="P232" t="s">
        <v>206</v>
      </c>
      <c r="R232" s="1" t="str">
        <f>VLOOKUP(E232, Sheet1!A:C,2,FALSE)</f>
        <v>S</v>
      </c>
      <c r="S232">
        <v>0</v>
      </c>
      <c r="T232" t="str">
        <f>IFERROR(IF(VLOOKUP(E232, Sheet1!A:D,4,FALSE)=0,"",VLOOKUP(E232, Sheet1!A:D,4,FALSE)),"")</f>
        <v>Status de Suspensão. (Na inclusão será permitida a inclusão para igual a "S").</v>
      </c>
    </row>
    <row r="233" spans="2:20" x14ac:dyDescent="0.25">
      <c r="B233" t="s">
        <v>587</v>
      </c>
      <c r="C233" t="s">
        <v>342</v>
      </c>
      <c r="D233" t="s">
        <v>342</v>
      </c>
      <c r="E233" t="s">
        <v>828</v>
      </c>
      <c r="F233" s="1">
        <v>229</v>
      </c>
      <c r="G233" t="s">
        <v>330</v>
      </c>
      <c r="H233" s="1" t="s">
        <v>18</v>
      </c>
      <c r="I233" s="1">
        <v>2</v>
      </c>
      <c r="J233">
        <v>0</v>
      </c>
      <c r="K233" s="1">
        <v>0</v>
      </c>
      <c r="L233" s="1">
        <v>1</v>
      </c>
      <c r="M233" t="s">
        <v>208</v>
      </c>
      <c r="N233" t="s">
        <v>330</v>
      </c>
      <c r="O233" s="1">
        <f t="shared" si="3"/>
        <v>212</v>
      </c>
      <c r="P233" t="s">
        <v>209</v>
      </c>
      <c r="R233" s="1" t="str">
        <f>VLOOKUP(E233, Sheet1!A:C,2,FALSE)</f>
        <v>S</v>
      </c>
      <c r="S233">
        <v>0</v>
      </c>
      <c r="T233" t="str">
        <f>IFERROR(IF(VLOOKUP(E233, Sheet1!A:D,4,FALSE)=0,"",VLOOKUP(E233, Sheet1!A:D,4,FALSE)),"")</f>
        <v xml:space="preserve">Motivo da Suspensão. </v>
      </c>
    </row>
    <row r="234" spans="2:20" x14ac:dyDescent="0.25">
      <c r="B234" t="s">
        <v>587</v>
      </c>
      <c r="C234" t="s">
        <v>343</v>
      </c>
      <c r="D234" t="s">
        <v>343</v>
      </c>
      <c r="E234" t="s">
        <v>1048</v>
      </c>
      <c r="F234" s="1">
        <v>230</v>
      </c>
      <c r="G234" t="s">
        <v>330</v>
      </c>
      <c r="H234" s="1" t="s">
        <v>26</v>
      </c>
      <c r="I234" s="1">
        <v>1</v>
      </c>
      <c r="J234">
        <v>0</v>
      </c>
      <c r="K234" s="1">
        <v>0</v>
      </c>
      <c r="L234" s="1">
        <v>1</v>
      </c>
      <c r="M234" t="s">
        <v>211</v>
      </c>
      <c r="N234" t="s">
        <v>330</v>
      </c>
      <c r="O234" s="1">
        <f t="shared" si="3"/>
        <v>213</v>
      </c>
      <c r="P234" t="s">
        <v>212</v>
      </c>
      <c r="R234" s="1" t="str">
        <f>VLOOKUP(E234, Sheet1!A:C,2,FALSE)</f>
        <v>S</v>
      </c>
      <c r="S234">
        <v>0</v>
      </c>
      <c r="T234" t="str">
        <f>IFERROR(IF(VLOOKUP(E234, Sheet1!A:D,4,FALSE)=0,"",VLOOKUP(E234, Sheet1!A:D,4,FALSE)),"")</f>
        <v>Classe de Distribuição.</v>
      </c>
    </row>
    <row r="235" spans="2:20" x14ac:dyDescent="0.25">
      <c r="B235" t="s">
        <v>587</v>
      </c>
      <c r="C235" t="s">
        <v>344</v>
      </c>
      <c r="D235" t="s">
        <v>344</v>
      </c>
      <c r="E235" t="s">
        <v>829</v>
      </c>
      <c r="F235" s="1">
        <v>231</v>
      </c>
      <c r="G235" t="s">
        <v>330</v>
      </c>
      <c r="H235" s="1" t="s">
        <v>26</v>
      </c>
      <c r="I235" s="1">
        <v>1</v>
      </c>
      <c r="J235">
        <v>0</v>
      </c>
      <c r="K235" s="1">
        <v>0</v>
      </c>
      <c r="L235" s="1">
        <v>1</v>
      </c>
      <c r="M235" t="s">
        <v>214</v>
      </c>
      <c r="N235" t="s">
        <v>330</v>
      </c>
      <c r="O235" s="1">
        <f t="shared" si="3"/>
        <v>214</v>
      </c>
      <c r="P235" t="s">
        <v>215</v>
      </c>
      <c r="R235" s="1" t="str">
        <f>VLOOKUP(E235, Sheet1!A:C,2,FALSE)</f>
        <v>S</v>
      </c>
      <c r="S235">
        <v>0</v>
      </c>
      <c r="T235" t="str">
        <f>IFERROR(IF(VLOOKUP(E235, Sheet1!A:D,4,FALSE)=0,"",VLOOKUP(E235, Sheet1!A:D,4,FALSE)),"")</f>
        <v>Flag de sinalização de item de Cesta.</v>
      </c>
    </row>
    <row r="236" spans="2:20" x14ac:dyDescent="0.25">
      <c r="B236" t="s">
        <v>587</v>
      </c>
      <c r="C236" t="s">
        <v>345</v>
      </c>
      <c r="D236" t="s">
        <v>345</v>
      </c>
      <c r="E236" t="s">
        <v>1100</v>
      </c>
      <c r="F236" s="1">
        <v>232</v>
      </c>
      <c r="G236" t="s">
        <v>330</v>
      </c>
      <c r="H236" s="1" t="s">
        <v>26</v>
      </c>
      <c r="I236" s="1">
        <v>1</v>
      </c>
      <c r="J236">
        <v>0</v>
      </c>
      <c r="K236" s="1">
        <v>0</v>
      </c>
      <c r="L236" s="1">
        <v>1</v>
      </c>
      <c r="M236" t="s">
        <v>217</v>
      </c>
      <c r="N236" t="s">
        <v>330</v>
      </c>
      <c r="O236" s="1">
        <f t="shared" si="3"/>
        <v>215</v>
      </c>
      <c r="P236" t="s">
        <v>1115</v>
      </c>
      <c r="R236" s="1" t="str">
        <f>VLOOKUP(E236, Sheet1!A:C,2,FALSE)</f>
        <v>S</v>
      </c>
      <c r="S236">
        <v>0</v>
      </c>
      <c r="T236" t="str">
        <f>IFERROR(IF(VLOOKUP(E236, Sheet1!A:D,4,FALSE)=0,"",VLOOKUP(E236, Sheet1!A:D,4,FALSE)),"")</f>
        <v>Flag de Compra Unitária.</v>
      </c>
    </row>
    <row r="237" spans="2:20" x14ac:dyDescent="0.25">
      <c r="B237" t="s">
        <v>587</v>
      </c>
      <c r="C237" t="s">
        <v>346</v>
      </c>
      <c r="D237" t="s">
        <v>346</v>
      </c>
      <c r="E237" t="s">
        <v>830</v>
      </c>
      <c r="F237" s="1">
        <v>233</v>
      </c>
      <c r="G237" t="s">
        <v>330</v>
      </c>
      <c r="H237" s="1" t="s">
        <v>26</v>
      </c>
      <c r="I237" s="1">
        <v>15</v>
      </c>
      <c r="J237">
        <v>0</v>
      </c>
      <c r="K237" s="1">
        <v>0</v>
      </c>
      <c r="L237" s="1">
        <v>1</v>
      </c>
      <c r="M237" t="s">
        <v>219</v>
      </c>
      <c r="N237" t="s">
        <v>330</v>
      </c>
      <c r="O237" s="1">
        <f t="shared" si="3"/>
        <v>216</v>
      </c>
      <c r="P237" t="s">
        <v>1091</v>
      </c>
      <c r="R237" s="1" t="str">
        <f>VLOOKUP(E237, Sheet1!A:C,2,FALSE)</f>
        <v>S</v>
      </c>
      <c r="S237">
        <v>0</v>
      </c>
      <c r="T237" t="str">
        <f>IFERROR(IF(VLOOKUP(E237, Sheet1!A:D,4,FALSE)=0,"",VLOOKUP(E237, Sheet1!A:D,4,FALSE)),"")</f>
        <v>Referência do fornecedor (VSK)</v>
      </c>
    </row>
    <row r="238" spans="2:20" x14ac:dyDescent="0.25">
      <c r="E238" t="s">
        <v>612</v>
      </c>
      <c r="F238" s="1">
        <v>234</v>
      </c>
      <c r="H238" s="1" t="s">
        <v>26</v>
      </c>
      <c r="I238" s="1">
        <v>1</v>
      </c>
      <c r="J238">
        <v>0</v>
      </c>
      <c r="K238" s="1">
        <v>0</v>
      </c>
      <c r="L238" s="1">
        <v>0</v>
      </c>
      <c r="O238" s="1" t="str">
        <f t="shared" si="3"/>
        <v/>
      </c>
      <c r="P238" t="s">
        <v>1092</v>
      </c>
      <c r="R238" s="1" t="str">
        <f>VLOOKUP(E238, Sheet1!A:C,2,FALSE)</f>
        <v>S</v>
      </c>
      <c r="S238">
        <v>0</v>
      </c>
      <c r="T238" t="str">
        <f>IFERROR(IF(VLOOKUP(E238, Sheet1!A:D,4,FALSE)=0,"",VLOOKUP(E238, Sheet1!A:D,4,FALSE)),"")</f>
        <v/>
      </c>
    </row>
    <row r="239" spans="2:20" x14ac:dyDescent="0.25">
      <c r="B239" t="s">
        <v>587</v>
      </c>
      <c r="C239" t="s">
        <v>347</v>
      </c>
      <c r="D239" t="s">
        <v>347</v>
      </c>
      <c r="E239" t="s">
        <v>831</v>
      </c>
      <c r="F239" s="1">
        <v>235</v>
      </c>
      <c r="G239" t="s">
        <v>348</v>
      </c>
      <c r="H239" s="1" t="s">
        <v>26</v>
      </c>
      <c r="I239" s="1">
        <v>1</v>
      </c>
      <c r="J239">
        <v>0</v>
      </c>
      <c r="K239" s="1">
        <v>0</v>
      </c>
      <c r="L239" s="1">
        <v>1</v>
      </c>
      <c r="M239" t="s">
        <v>176</v>
      </c>
      <c r="N239" t="s">
        <v>348</v>
      </c>
      <c r="O239" s="1">
        <f t="shared" si="3"/>
        <v>217</v>
      </c>
      <c r="P239" t="s">
        <v>177</v>
      </c>
      <c r="R239" s="1" t="str">
        <f>VLOOKUP(E239, Sheet1!A:C,2,FALSE)</f>
        <v>S</v>
      </c>
      <c r="S239">
        <v>0</v>
      </c>
      <c r="T239" t="str">
        <f>IFERROR(IF(VLOOKUP(E239, Sheet1!A:D,4,FALSE)=0,"",VLOOKUP(E239, Sheet1!A:D,4,FALSE)),"")</f>
        <v>"A" - Alteração, "I" - Inclusão ou "D" - Deleção.</v>
      </c>
    </row>
    <row r="240" spans="2:20" x14ac:dyDescent="0.25">
      <c r="B240" t="s">
        <v>587</v>
      </c>
      <c r="C240" t="s">
        <v>349</v>
      </c>
      <c r="D240" t="s">
        <v>349</v>
      </c>
      <c r="E240" t="s">
        <v>832</v>
      </c>
      <c r="F240" s="1">
        <v>236</v>
      </c>
      <c r="G240" t="s">
        <v>348</v>
      </c>
      <c r="H240" s="1" t="s">
        <v>18</v>
      </c>
      <c r="I240" s="1">
        <v>4</v>
      </c>
      <c r="J240">
        <v>0</v>
      </c>
      <c r="K240" s="1">
        <v>0</v>
      </c>
      <c r="L240" s="1">
        <v>1</v>
      </c>
      <c r="M240" t="s">
        <v>180</v>
      </c>
      <c r="N240" t="s">
        <v>348</v>
      </c>
      <c r="O240" s="1">
        <f t="shared" si="3"/>
        <v>218</v>
      </c>
      <c r="P240" t="s">
        <v>1086</v>
      </c>
      <c r="R240" s="1" t="str">
        <f>VLOOKUP(E240, Sheet1!A:C,2,FALSE)</f>
        <v>S</v>
      </c>
      <c r="S240">
        <v>0</v>
      </c>
      <c r="T240" t="str">
        <f>IFERROR(IF(VLOOKUP(E240, Sheet1!A:D,4,FALSE)=0,"",VLOOKUP(E240, Sheet1!A:D,4,FALSE)),"")</f>
        <v>Código da Filial WM.</v>
      </c>
    </row>
    <row r="241" spans="2:20" x14ac:dyDescent="0.25">
      <c r="B241" t="s">
        <v>587</v>
      </c>
      <c r="C241" t="s">
        <v>350</v>
      </c>
      <c r="D241" t="s">
        <v>350</v>
      </c>
      <c r="E241" t="s">
        <v>833</v>
      </c>
      <c r="F241" s="1">
        <v>237</v>
      </c>
      <c r="G241" t="s">
        <v>348</v>
      </c>
      <c r="H241" s="1" t="s">
        <v>18</v>
      </c>
      <c r="I241" s="1">
        <v>5</v>
      </c>
      <c r="J241">
        <v>1</v>
      </c>
      <c r="K241" s="1">
        <v>0</v>
      </c>
      <c r="L241" s="1">
        <v>1</v>
      </c>
      <c r="M241" t="s">
        <v>182</v>
      </c>
      <c r="N241" t="s">
        <v>348</v>
      </c>
      <c r="O241" s="1">
        <f t="shared" si="3"/>
        <v>219</v>
      </c>
      <c r="P241" t="s">
        <v>183</v>
      </c>
      <c r="R241" s="1" t="str">
        <f>VLOOKUP(E241, Sheet1!A:C,2,FALSE)</f>
        <v>S</v>
      </c>
      <c r="S241">
        <v>0</v>
      </c>
      <c r="T241" t="str">
        <f>IFERROR(IF(VLOOKUP(E241, Sheet1!A:D,4,FALSE)=0,"",VLOOKUP(E241, Sheet1!A:D,4,FALSE)),"")</f>
        <v>Margem.</v>
      </c>
    </row>
    <row r="242" spans="2:20" x14ac:dyDescent="0.25">
      <c r="B242" t="s">
        <v>587</v>
      </c>
      <c r="C242" t="s">
        <v>351</v>
      </c>
      <c r="D242" t="s">
        <v>351</v>
      </c>
      <c r="E242" t="s">
        <v>834</v>
      </c>
      <c r="F242" s="1">
        <v>238</v>
      </c>
      <c r="G242" t="s">
        <v>348</v>
      </c>
      <c r="H242" s="1" t="s">
        <v>18</v>
      </c>
      <c r="I242" s="1">
        <v>7</v>
      </c>
      <c r="J242">
        <v>0</v>
      </c>
      <c r="K242" s="1">
        <v>0</v>
      </c>
      <c r="L242" s="1">
        <v>1</v>
      </c>
      <c r="M242" t="s">
        <v>185</v>
      </c>
      <c r="N242" t="s">
        <v>348</v>
      </c>
      <c r="O242" s="1">
        <f t="shared" si="3"/>
        <v>220</v>
      </c>
      <c r="P242" t="s">
        <v>1087</v>
      </c>
      <c r="R242" s="1" t="str">
        <f>VLOOKUP(E242, Sheet1!A:C,2,FALSE)</f>
        <v>S</v>
      </c>
      <c r="S242">
        <v>0</v>
      </c>
      <c r="T242" t="str">
        <f>IFERROR(IF(VLOOKUP(E242, Sheet1!A:D,4,FALSE)=0,"",VLOOKUP(E242, Sheet1!A:D,4,FALSE)),"")</f>
        <v>Código do Fornecedor SAD do Item.</v>
      </c>
    </row>
    <row r="243" spans="2:20" x14ac:dyDescent="0.25">
      <c r="B243" t="s">
        <v>587</v>
      </c>
      <c r="C243" t="s">
        <v>352</v>
      </c>
      <c r="D243" t="s">
        <v>352</v>
      </c>
      <c r="E243" t="s">
        <v>835</v>
      </c>
      <c r="F243" s="1">
        <v>239</v>
      </c>
      <c r="G243" t="s">
        <v>348</v>
      </c>
      <c r="H243" s="1" t="s">
        <v>18</v>
      </c>
      <c r="I243" s="1">
        <v>1</v>
      </c>
      <c r="J243">
        <v>0</v>
      </c>
      <c r="K243" s="1">
        <v>0</v>
      </c>
      <c r="L243" s="1">
        <v>1</v>
      </c>
      <c r="M243" t="s">
        <v>187</v>
      </c>
      <c r="N243" t="s">
        <v>348</v>
      </c>
      <c r="O243" s="1">
        <f t="shared" si="3"/>
        <v>221</v>
      </c>
      <c r="P243" t="s">
        <v>188</v>
      </c>
      <c r="R243" s="1" t="str">
        <f>VLOOKUP(E243, Sheet1!A:C,2,FALSE)</f>
        <v>S</v>
      </c>
      <c r="S243">
        <v>0</v>
      </c>
      <c r="T243" t="str">
        <f>IFERROR(IF(VLOOKUP(E243, Sheet1!A:D,4,FALSE)=0,"",VLOOKUP(E243, Sheet1!A:D,4,FALSE)),"")</f>
        <v>Local de Entrega. 0 - Estocado, 1 - Direto Loja ou 2 - Cross.</v>
      </c>
    </row>
    <row r="244" spans="2:20" x14ac:dyDescent="0.25">
      <c r="B244" t="s">
        <v>587</v>
      </c>
      <c r="C244" t="s">
        <v>353</v>
      </c>
      <c r="D244" t="s">
        <v>353</v>
      </c>
      <c r="E244" t="s">
        <v>836</v>
      </c>
      <c r="F244" s="1">
        <v>240</v>
      </c>
      <c r="G244" t="s">
        <v>348</v>
      </c>
      <c r="H244" s="1" t="s">
        <v>26</v>
      </c>
      <c r="I244" s="1">
        <v>1</v>
      </c>
      <c r="J244">
        <v>0</v>
      </c>
      <c r="K244" s="1">
        <v>0</v>
      </c>
      <c r="L244" s="1">
        <v>1</v>
      </c>
      <c r="M244" t="s">
        <v>190</v>
      </c>
      <c r="N244" t="s">
        <v>348</v>
      </c>
      <c r="O244" s="1">
        <f t="shared" si="3"/>
        <v>222</v>
      </c>
      <c r="P244" t="s">
        <v>1088</v>
      </c>
      <c r="R244" s="1" t="str">
        <f>VLOOKUP(E244, Sheet1!A:C,2,FALSE)</f>
        <v>S</v>
      </c>
      <c r="S244">
        <v>0</v>
      </c>
      <c r="T244" t="str">
        <f>IFERROR(IF(VLOOKUP(E244, Sheet1!A:D,4,FALSE)=0,"",VLOOKUP(E244, Sheet1!A:D,4,FALSE)),"")</f>
        <v>Flag de Item Importado.(N)-NACIONAL,(E)-IMPORTADO</v>
      </c>
    </row>
    <row r="245" spans="2:20" x14ac:dyDescent="0.25">
      <c r="B245" t="s">
        <v>587</v>
      </c>
      <c r="C245" t="s">
        <v>354</v>
      </c>
      <c r="D245" t="s">
        <v>354</v>
      </c>
      <c r="E245" t="s">
        <v>837</v>
      </c>
      <c r="F245" s="1">
        <v>241</v>
      </c>
      <c r="G245" t="s">
        <v>348</v>
      </c>
      <c r="H245" s="1" t="s">
        <v>26</v>
      </c>
      <c r="I245" s="1">
        <v>2</v>
      </c>
      <c r="J245">
        <v>0</v>
      </c>
      <c r="K245" s="1">
        <v>0</v>
      </c>
      <c r="L245" s="1">
        <v>1</v>
      </c>
      <c r="M245" t="s">
        <v>192</v>
      </c>
      <c r="N245" t="s">
        <v>348</v>
      </c>
      <c r="O245" s="1">
        <f t="shared" si="3"/>
        <v>223</v>
      </c>
      <c r="P245" t="s">
        <v>1089</v>
      </c>
      <c r="R245" s="1" t="str">
        <f>VLOOKUP(E245, Sheet1!A:C,2,FALSE)</f>
        <v>S</v>
      </c>
      <c r="S245">
        <v>0</v>
      </c>
      <c r="T245" t="str">
        <f>IFERROR(IF(VLOOKUP(E245, Sheet1!A:D,4,FALSE)=0,"",VLOOKUP(E245, Sheet1!A:D,4,FALSE)),"")</f>
        <v>UF do Fornecedor SAD</v>
      </c>
    </row>
    <row r="246" spans="2:20" x14ac:dyDescent="0.25">
      <c r="B246" t="s">
        <v>587</v>
      </c>
      <c r="C246" t="s">
        <v>355</v>
      </c>
      <c r="D246" t="s">
        <v>355</v>
      </c>
      <c r="E246" t="s">
        <v>838</v>
      </c>
      <c r="F246" s="1">
        <v>242</v>
      </c>
      <c r="G246" t="s">
        <v>348</v>
      </c>
      <c r="H246" s="1" t="s">
        <v>26</v>
      </c>
      <c r="I246" s="1">
        <v>2</v>
      </c>
      <c r="J246">
        <v>0</v>
      </c>
      <c r="K246" s="1">
        <v>0</v>
      </c>
      <c r="L246" s="1">
        <v>1</v>
      </c>
      <c r="M246" t="s">
        <v>194</v>
      </c>
      <c r="N246" t="s">
        <v>348</v>
      </c>
      <c r="O246" s="1">
        <f t="shared" si="3"/>
        <v>224</v>
      </c>
      <c r="P246" t="s">
        <v>1090</v>
      </c>
      <c r="R246" s="1" t="str">
        <f>VLOOKUP(E246, Sheet1!A:C,2,FALSE)</f>
        <v>S</v>
      </c>
      <c r="S246">
        <v>0</v>
      </c>
      <c r="T246" t="str">
        <f>IFERROR(IF(VLOOKUP(E246, Sheet1!A:D,4,FALSE)=0,"",VLOOKUP(E246, Sheet1!A:D,4,FALSE)),"")</f>
        <v>Atividade econômica do Fornecedor SAD</v>
      </c>
    </row>
    <row r="247" spans="2:20" x14ac:dyDescent="0.25">
      <c r="B247" t="s">
        <v>587</v>
      </c>
      <c r="C247" t="s">
        <v>356</v>
      </c>
      <c r="D247" t="s">
        <v>356</v>
      </c>
      <c r="E247" t="s">
        <v>839</v>
      </c>
      <c r="F247" s="1">
        <v>243</v>
      </c>
      <c r="G247" t="s">
        <v>348</v>
      </c>
      <c r="H247" s="1" t="s">
        <v>26</v>
      </c>
      <c r="I247" s="1">
        <v>1</v>
      </c>
      <c r="J247">
        <v>0</v>
      </c>
      <c r="K247" s="1">
        <v>0</v>
      </c>
      <c r="L247" s="1">
        <v>1</v>
      </c>
      <c r="M247" t="s">
        <v>196</v>
      </c>
      <c r="N247" t="s">
        <v>348</v>
      </c>
      <c r="O247" s="1">
        <f t="shared" si="3"/>
        <v>225</v>
      </c>
      <c r="P247" t="s">
        <v>197</v>
      </c>
      <c r="R247" s="1" t="str">
        <f>VLOOKUP(E247, Sheet1!A:C,2,FALSE)</f>
        <v>S</v>
      </c>
      <c r="S247">
        <v>0</v>
      </c>
      <c r="T247" t="str">
        <f>IFERROR(IF(VLOOKUP(E247, Sheet1!A:D,4,FALSE)=0,"",VLOOKUP(E247, Sheet1!A:D,4,FALSE)),"")</f>
        <v>Código de Sazonalidade.</v>
      </c>
    </row>
    <row r="248" spans="2:20" x14ac:dyDescent="0.25">
      <c r="B248" t="s">
        <v>587</v>
      </c>
      <c r="C248" t="s">
        <v>357</v>
      </c>
      <c r="D248" t="s">
        <v>357</v>
      </c>
      <c r="E248" t="s">
        <v>840</v>
      </c>
      <c r="F248" s="1">
        <v>244</v>
      </c>
      <c r="G248" t="s">
        <v>348</v>
      </c>
      <c r="H248" s="1" t="s">
        <v>26</v>
      </c>
      <c r="I248" s="1">
        <v>1</v>
      </c>
      <c r="J248">
        <v>0</v>
      </c>
      <c r="K248" s="1">
        <v>0</v>
      </c>
      <c r="L248" s="1">
        <v>1</v>
      </c>
      <c r="M248" t="s">
        <v>199</v>
      </c>
      <c r="N248" t="s">
        <v>348</v>
      </c>
      <c r="O248" s="1">
        <f t="shared" si="3"/>
        <v>226</v>
      </c>
      <c r="P248" t="s">
        <v>200</v>
      </c>
      <c r="R248" s="1" t="str">
        <f>VLOOKUP(E248, Sheet1!A:C,2,FALSE)</f>
        <v>S</v>
      </c>
      <c r="S248">
        <v>0</v>
      </c>
      <c r="T248" t="str">
        <f>IFERROR(IF(VLOOKUP(E248, Sheet1!A:D,4,FALSE)=0,"",VLOOKUP(E248, Sheet1!A:D,4,FALSE)),"")</f>
        <v>Flag de subgrupo de faturamento.</v>
      </c>
    </row>
    <row r="249" spans="2:20" x14ac:dyDescent="0.25">
      <c r="B249" t="s">
        <v>587</v>
      </c>
      <c r="C249" t="s">
        <v>358</v>
      </c>
      <c r="D249" t="s">
        <v>358</v>
      </c>
      <c r="E249" t="s">
        <v>841</v>
      </c>
      <c r="F249" s="1">
        <v>245</v>
      </c>
      <c r="G249" t="s">
        <v>348</v>
      </c>
      <c r="H249" s="1" t="s">
        <v>26</v>
      </c>
      <c r="I249" s="1">
        <v>1</v>
      </c>
      <c r="J249">
        <v>0</v>
      </c>
      <c r="K249" s="1">
        <v>0</v>
      </c>
      <c r="L249" s="1">
        <v>1</v>
      </c>
      <c r="M249" t="s">
        <v>202</v>
      </c>
      <c r="N249" t="s">
        <v>348</v>
      </c>
      <c r="O249" s="1">
        <f t="shared" si="3"/>
        <v>227</v>
      </c>
      <c r="P249" t="s">
        <v>203</v>
      </c>
      <c r="R249" s="1" t="str">
        <f>VLOOKUP(E249, Sheet1!A:C,2,FALSE)</f>
        <v>S</v>
      </c>
      <c r="S249">
        <v>0</v>
      </c>
      <c r="T249" t="str">
        <f>IFERROR(IF(VLOOKUP(E249, Sheet1!A:D,4,FALSE)=0,"",VLOOKUP(E249, Sheet1!A:D,4,FALSE)),"")</f>
        <v>Situação da Filial na Grid. (Campo apenas de Consulta, será retornado no serviço de Consulta).</v>
      </c>
    </row>
    <row r="250" spans="2:20" x14ac:dyDescent="0.25">
      <c r="B250" t="s">
        <v>587</v>
      </c>
      <c r="C250" t="s">
        <v>359</v>
      </c>
      <c r="D250" t="s">
        <v>359</v>
      </c>
      <c r="E250" t="s">
        <v>842</v>
      </c>
      <c r="F250" s="1">
        <v>246</v>
      </c>
      <c r="G250" t="s">
        <v>348</v>
      </c>
      <c r="H250" s="1" t="s">
        <v>26</v>
      </c>
      <c r="I250" s="1">
        <v>1</v>
      </c>
      <c r="J250">
        <v>0</v>
      </c>
      <c r="K250" s="1">
        <v>0</v>
      </c>
      <c r="L250" s="1">
        <v>1</v>
      </c>
      <c r="M250" t="s">
        <v>205</v>
      </c>
      <c r="N250" t="s">
        <v>348</v>
      </c>
      <c r="O250" s="1">
        <f t="shared" si="3"/>
        <v>228</v>
      </c>
      <c r="P250" t="s">
        <v>206</v>
      </c>
      <c r="R250" s="1" t="str">
        <f>VLOOKUP(E250, Sheet1!A:C,2,FALSE)</f>
        <v>S</v>
      </c>
      <c r="S250">
        <v>0</v>
      </c>
      <c r="T250" t="str">
        <f>IFERROR(IF(VLOOKUP(E250, Sheet1!A:D,4,FALSE)=0,"",VLOOKUP(E250, Sheet1!A:D,4,FALSE)),"")</f>
        <v>Status de Suspensão. (Na inclusão será permitida a inclusão para igual a "S").</v>
      </c>
    </row>
    <row r="251" spans="2:20" x14ac:dyDescent="0.25">
      <c r="B251" t="s">
        <v>587</v>
      </c>
      <c r="C251" t="s">
        <v>360</v>
      </c>
      <c r="D251" t="s">
        <v>360</v>
      </c>
      <c r="E251" t="s">
        <v>843</v>
      </c>
      <c r="F251" s="1">
        <v>247</v>
      </c>
      <c r="G251" t="s">
        <v>348</v>
      </c>
      <c r="H251" s="1" t="s">
        <v>18</v>
      </c>
      <c r="I251" s="1">
        <v>2</v>
      </c>
      <c r="J251">
        <v>0</v>
      </c>
      <c r="K251" s="1">
        <v>0</v>
      </c>
      <c r="L251" s="1">
        <v>1</v>
      </c>
      <c r="M251" t="s">
        <v>208</v>
      </c>
      <c r="N251" t="s">
        <v>348</v>
      </c>
      <c r="O251" s="1">
        <f t="shared" si="3"/>
        <v>229</v>
      </c>
      <c r="P251" t="s">
        <v>209</v>
      </c>
      <c r="R251" s="1" t="str">
        <f>VLOOKUP(E251, Sheet1!A:C,2,FALSE)</f>
        <v>S</v>
      </c>
      <c r="S251">
        <v>0</v>
      </c>
      <c r="T251" t="str">
        <f>IFERROR(IF(VLOOKUP(E251, Sheet1!A:D,4,FALSE)=0,"",VLOOKUP(E251, Sheet1!A:D,4,FALSE)),"")</f>
        <v xml:space="preserve">Motivo da Suspensão. </v>
      </c>
    </row>
    <row r="252" spans="2:20" x14ac:dyDescent="0.25">
      <c r="B252" t="s">
        <v>587</v>
      </c>
      <c r="C252" t="s">
        <v>361</v>
      </c>
      <c r="D252" t="s">
        <v>361</v>
      </c>
      <c r="E252" t="s">
        <v>1049</v>
      </c>
      <c r="F252" s="1">
        <v>248</v>
      </c>
      <c r="G252" t="s">
        <v>348</v>
      </c>
      <c r="H252" s="1" t="s">
        <v>26</v>
      </c>
      <c r="I252" s="1">
        <v>1</v>
      </c>
      <c r="J252">
        <v>0</v>
      </c>
      <c r="K252" s="1">
        <v>0</v>
      </c>
      <c r="L252" s="1">
        <v>1</v>
      </c>
      <c r="M252" t="s">
        <v>211</v>
      </c>
      <c r="N252" t="s">
        <v>348</v>
      </c>
      <c r="O252" s="1">
        <f t="shared" si="3"/>
        <v>230</v>
      </c>
      <c r="P252" t="s">
        <v>212</v>
      </c>
      <c r="R252" s="1" t="str">
        <f>VLOOKUP(E252, Sheet1!A:C,2,FALSE)</f>
        <v>S</v>
      </c>
      <c r="S252">
        <v>0</v>
      </c>
      <c r="T252" t="str">
        <f>IFERROR(IF(VLOOKUP(E252, Sheet1!A:D,4,FALSE)=0,"",VLOOKUP(E252, Sheet1!A:D,4,FALSE)),"")</f>
        <v>Classe de Distribuição.</v>
      </c>
    </row>
    <row r="253" spans="2:20" x14ac:dyDescent="0.25">
      <c r="B253" t="s">
        <v>587</v>
      </c>
      <c r="C253" t="s">
        <v>362</v>
      </c>
      <c r="D253" t="s">
        <v>362</v>
      </c>
      <c r="E253" t="s">
        <v>844</v>
      </c>
      <c r="F253" s="1">
        <v>249</v>
      </c>
      <c r="G253" t="s">
        <v>348</v>
      </c>
      <c r="H253" s="1" t="s">
        <v>26</v>
      </c>
      <c r="I253" s="1">
        <v>1</v>
      </c>
      <c r="J253">
        <v>0</v>
      </c>
      <c r="K253" s="1">
        <v>0</v>
      </c>
      <c r="L253" s="1">
        <v>1</v>
      </c>
      <c r="M253" t="s">
        <v>214</v>
      </c>
      <c r="N253" t="s">
        <v>348</v>
      </c>
      <c r="O253" s="1">
        <f t="shared" si="3"/>
        <v>231</v>
      </c>
      <c r="P253" t="s">
        <v>215</v>
      </c>
      <c r="R253" s="1" t="str">
        <f>VLOOKUP(E253, Sheet1!A:C,2,FALSE)</f>
        <v>S</v>
      </c>
      <c r="S253">
        <v>0</v>
      </c>
      <c r="T253" t="str">
        <f>IFERROR(IF(VLOOKUP(E253, Sheet1!A:D,4,FALSE)=0,"",VLOOKUP(E253, Sheet1!A:D,4,FALSE)),"")</f>
        <v>Flag de sinalização de item de Cesta.</v>
      </c>
    </row>
    <row r="254" spans="2:20" x14ac:dyDescent="0.25">
      <c r="B254" t="s">
        <v>587</v>
      </c>
      <c r="C254" t="s">
        <v>363</v>
      </c>
      <c r="D254" t="s">
        <v>363</v>
      </c>
      <c r="E254" t="s">
        <v>1101</v>
      </c>
      <c r="F254" s="1">
        <v>250</v>
      </c>
      <c r="G254" t="s">
        <v>348</v>
      </c>
      <c r="H254" s="1" t="s">
        <v>26</v>
      </c>
      <c r="I254" s="1">
        <v>1</v>
      </c>
      <c r="J254">
        <v>0</v>
      </c>
      <c r="K254" s="1">
        <v>0</v>
      </c>
      <c r="L254" s="1">
        <v>1</v>
      </c>
      <c r="M254" t="s">
        <v>217</v>
      </c>
      <c r="N254" t="s">
        <v>348</v>
      </c>
      <c r="O254" s="1">
        <f t="shared" si="3"/>
        <v>232</v>
      </c>
      <c r="P254" t="s">
        <v>1115</v>
      </c>
      <c r="R254" s="1" t="str">
        <f>VLOOKUP(E254, Sheet1!A:C,2,FALSE)</f>
        <v>S</v>
      </c>
      <c r="S254">
        <v>0</v>
      </c>
      <c r="T254" t="str">
        <f>IFERROR(IF(VLOOKUP(E254, Sheet1!A:D,4,FALSE)=0,"",VLOOKUP(E254, Sheet1!A:D,4,FALSE)),"")</f>
        <v>Flag de Compra Unitária.</v>
      </c>
    </row>
    <row r="255" spans="2:20" x14ac:dyDescent="0.25">
      <c r="B255" t="s">
        <v>587</v>
      </c>
      <c r="C255" t="s">
        <v>364</v>
      </c>
      <c r="D255" t="s">
        <v>364</v>
      </c>
      <c r="E255" t="s">
        <v>845</v>
      </c>
      <c r="F255" s="1">
        <v>251</v>
      </c>
      <c r="G255" t="s">
        <v>348</v>
      </c>
      <c r="H255" s="1" t="s">
        <v>26</v>
      </c>
      <c r="I255" s="1">
        <v>15</v>
      </c>
      <c r="J255">
        <v>0</v>
      </c>
      <c r="K255" s="1">
        <v>0</v>
      </c>
      <c r="L255" s="1">
        <v>1</v>
      </c>
      <c r="M255" t="s">
        <v>219</v>
      </c>
      <c r="N255" t="s">
        <v>348</v>
      </c>
      <c r="O255" s="1">
        <f t="shared" si="3"/>
        <v>233</v>
      </c>
      <c r="P255" t="s">
        <v>1091</v>
      </c>
      <c r="R255" s="1" t="str">
        <f>VLOOKUP(E255, Sheet1!A:C,2,FALSE)</f>
        <v>S</v>
      </c>
      <c r="S255">
        <v>0</v>
      </c>
      <c r="T255" t="str">
        <f>IFERROR(IF(VLOOKUP(E255, Sheet1!A:D,4,FALSE)=0,"",VLOOKUP(E255, Sheet1!A:D,4,FALSE)),"")</f>
        <v>Referência do fornecedor (VSK)</v>
      </c>
    </row>
    <row r="256" spans="2:20" x14ac:dyDescent="0.25">
      <c r="E256" t="s">
        <v>613</v>
      </c>
      <c r="F256" s="1">
        <v>252</v>
      </c>
      <c r="H256" s="1" t="s">
        <v>26</v>
      </c>
      <c r="I256" s="1">
        <v>1</v>
      </c>
      <c r="J256">
        <v>0</v>
      </c>
      <c r="K256" s="1">
        <v>0</v>
      </c>
      <c r="L256" s="1">
        <v>0</v>
      </c>
      <c r="O256" s="1" t="str">
        <f t="shared" si="3"/>
        <v/>
      </c>
      <c r="P256" t="s">
        <v>1092</v>
      </c>
      <c r="R256" s="1" t="str">
        <f>VLOOKUP(E256, Sheet1!A:C,2,FALSE)</f>
        <v>S</v>
      </c>
      <c r="S256">
        <v>0</v>
      </c>
      <c r="T256" t="str">
        <f>IFERROR(IF(VLOOKUP(E256, Sheet1!A:D,4,FALSE)=0,"",VLOOKUP(E256, Sheet1!A:D,4,FALSE)),"")</f>
        <v/>
      </c>
    </row>
    <row r="257" spans="2:20" x14ac:dyDescent="0.25">
      <c r="B257" t="s">
        <v>587</v>
      </c>
      <c r="C257" t="s">
        <v>365</v>
      </c>
      <c r="D257" t="s">
        <v>365</v>
      </c>
      <c r="E257" t="s">
        <v>846</v>
      </c>
      <c r="F257" s="1">
        <v>253</v>
      </c>
      <c r="G257" t="s">
        <v>590</v>
      </c>
      <c r="H257" s="1" t="s">
        <v>26</v>
      </c>
      <c r="I257" s="1">
        <v>1</v>
      </c>
      <c r="J257">
        <v>0</v>
      </c>
      <c r="K257" s="1">
        <v>0</v>
      </c>
      <c r="L257" s="1">
        <v>1</v>
      </c>
      <c r="M257" t="s">
        <v>176</v>
      </c>
      <c r="N257" t="s">
        <v>590</v>
      </c>
      <c r="O257" s="1">
        <f t="shared" si="3"/>
        <v>234</v>
      </c>
      <c r="P257" t="s">
        <v>177</v>
      </c>
      <c r="R257" s="1" t="str">
        <f>VLOOKUP(E257, Sheet1!A:C,2,FALSE)</f>
        <v>S</v>
      </c>
      <c r="S257">
        <v>0</v>
      </c>
      <c r="T257" t="str">
        <f>IFERROR(IF(VLOOKUP(E257, Sheet1!A:D,4,FALSE)=0,"",VLOOKUP(E257, Sheet1!A:D,4,FALSE)),"")</f>
        <v>"A" - Alteração, "I" - Inclusão ou "D" - Deleção.</v>
      </c>
    </row>
    <row r="258" spans="2:20" x14ac:dyDescent="0.25">
      <c r="B258" t="s">
        <v>587</v>
      </c>
      <c r="C258" t="s">
        <v>366</v>
      </c>
      <c r="D258" t="s">
        <v>366</v>
      </c>
      <c r="E258" t="s">
        <v>847</v>
      </c>
      <c r="F258" s="1">
        <v>254</v>
      </c>
      <c r="G258" t="s">
        <v>590</v>
      </c>
      <c r="H258" s="1" t="s">
        <v>18</v>
      </c>
      <c r="I258" s="1">
        <v>4</v>
      </c>
      <c r="J258">
        <v>0</v>
      </c>
      <c r="K258" s="1">
        <v>0</v>
      </c>
      <c r="L258" s="1">
        <v>1</v>
      </c>
      <c r="M258" t="s">
        <v>180</v>
      </c>
      <c r="N258" t="s">
        <v>590</v>
      </c>
      <c r="O258" s="1">
        <f t="shared" si="3"/>
        <v>235</v>
      </c>
      <c r="P258" t="s">
        <v>1086</v>
      </c>
      <c r="R258" s="1" t="str">
        <f>VLOOKUP(E258, Sheet1!A:C,2,FALSE)</f>
        <v>S</v>
      </c>
      <c r="S258">
        <v>0</v>
      </c>
      <c r="T258" t="str">
        <f>IFERROR(IF(VLOOKUP(E258, Sheet1!A:D,4,FALSE)=0,"",VLOOKUP(E258, Sheet1!A:D,4,FALSE)),"")</f>
        <v>Código da Filial WM.</v>
      </c>
    </row>
    <row r="259" spans="2:20" x14ac:dyDescent="0.25">
      <c r="B259" t="s">
        <v>587</v>
      </c>
      <c r="C259" t="s">
        <v>367</v>
      </c>
      <c r="D259" t="s">
        <v>367</v>
      </c>
      <c r="E259" t="s">
        <v>848</v>
      </c>
      <c r="F259" s="1">
        <v>255</v>
      </c>
      <c r="G259" t="s">
        <v>590</v>
      </c>
      <c r="H259" s="1" t="s">
        <v>18</v>
      </c>
      <c r="I259" s="1">
        <v>5</v>
      </c>
      <c r="J259">
        <v>1</v>
      </c>
      <c r="K259" s="1">
        <v>0</v>
      </c>
      <c r="L259" s="1">
        <v>1</v>
      </c>
      <c r="M259" t="s">
        <v>182</v>
      </c>
      <c r="N259" t="s">
        <v>590</v>
      </c>
      <c r="O259" s="1">
        <f t="shared" si="3"/>
        <v>236</v>
      </c>
      <c r="P259" t="s">
        <v>183</v>
      </c>
      <c r="R259" s="1" t="str">
        <f>VLOOKUP(E259, Sheet1!A:C,2,FALSE)</f>
        <v>S</v>
      </c>
      <c r="S259">
        <v>0</v>
      </c>
      <c r="T259" t="str">
        <f>IFERROR(IF(VLOOKUP(E259, Sheet1!A:D,4,FALSE)=0,"",VLOOKUP(E259, Sheet1!A:D,4,FALSE)),"")</f>
        <v>Margem.</v>
      </c>
    </row>
    <row r="260" spans="2:20" x14ac:dyDescent="0.25">
      <c r="B260" t="s">
        <v>587</v>
      </c>
      <c r="C260" t="s">
        <v>368</v>
      </c>
      <c r="D260" t="s">
        <v>368</v>
      </c>
      <c r="E260" t="s">
        <v>849</v>
      </c>
      <c r="F260" s="1">
        <v>256</v>
      </c>
      <c r="G260" t="s">
        <v>590</v>
      </c>
      <c r="H260" s="1" t="s">
        <v>18</v>
      </c>
      <c r="I260" s="1">
        <v>7</v>
      </c>
      <c r="J260">
        <v>0</v>
      </c>
      <c r="K260" s="1">
        <v>0</v>
      </c>
      <c r="L260" s="1">
        <v>1</v>
      </c>
      <c r="M260" t="s">
        <v>185</v>
      </c>
      <c r="N260" t="s">
        <v>590</v>
      </c>
      <c r="O260" s="1">
        <f t="shared" si="3"/>
        <v>237</v>
      </c>
      <c r="P260" t="s">
        <v>1087</v>
      </c>
      <c r="R260" s="1" t="str">
        <f>VLOOKUP(E260, Sheet1!A:C,2,FALSE)</f>
        <v>S</v>
      </c>
      <c r="S260">
        <v>0</v>
      </c>
      <c r="T260" t="str">
        <f>IFERROR(IF(VLOOKUP(E260, Sheet1!A:D,4,FALSE)=0,"",VLOOKUP(E260, Sheet1!A:D,4,FALSE)),"")</f>
        <v>Código do Fornecedor SAD do Item.</v>
      </c>
    </row>
    <row r="261" spans="2:20" x14ac:dyDescent="0.25">
      <c r="B261" t="s">
        <v>587</v>
      </c>
      <c r="C261" t="s">
        <v>369</v>
      </c>
      <c r="D261" t="s">
        <v>369</v>
      </c>
      <c r="E261" t="s">
        <v>850</v>
      </c>
      <c r="F261" s="1">
        <v>257</v>
      </c>
      <c r="G261" t="s">
        <v>590</v>
      </c>
      <c r="H261" s="1" t="s">
        <v>18</v>
      </c>
      <c r="I261" s="1">
        <v>1</v>
      </c>
      <c r="J261">
        <v>0</v>
      </c>
      <c r="K261" s="1">
        <v>0</v>
      </c>
      <c r="L261" s="1">
        <v>1</v>
      </c>
      <c r="M261" t="s">
        <v>187</v>
      </c>
      <c r="N261" t="s">
        <v>590</v>
      </c>
      <c r="O261" s="1">
        <f t="shared" si="3"/>
        <v>238</v>
      </c>
      <c r="P261" t="s">
        <v>188</v>
      </c>
      <c r="R261" s="1" t="str">
        <f>VLOOKUP(E261, Sheet1!A:C,2,FALSE)</f>
        <v>S</v>
      </c>
      <c r="S261">
        <v>0</v>
      </c>
      <c r="T261" t="str">
        <f>IFERROR(IF(VLOOKUP(E261, Sheet1!A:D,4,FALSE)=0,"",VLOOKUP(E261, Sheet1!A:D,4,FALSE)),"")</f>
        <v>Local de Entrega. 0 - Estocado, 1 - Direto Loja ou 2 - Cross.</v>
      </c>
    </row>
    <row r="262" spans="2:20" x14ac:dyDescent="0.25">
      <c r="B262" t="s">
        <v>587</v>
      </c>
      <c r="C262" t="s">
        <v>370</v>
      </c>
      <c r="D262" t="s">
        <v>370</v>
      </c>
      <c r="E262" t="s">
        <v>851</v>
      </c>
      <c r="F262" s="1">
        <v>258</v>
      </c>
      <c r="G262" t="s">
        <v>590</v>
      </c>
      <c r="H262" s="1" t="s">
        <v>26</v>
      </c>
      <c r="I262" s="1">
        <v>1</v>
      </c>
      <c r="J262">
        <v>0</v>
      </c>
      <c r="K262" s="1">
        <v>0</v>
      </c>
      <c r="L262" s="1">
        <v>1</v>
      </c>
      <c r="M262" t="s">
        <v>190</v>
      </c>
      <c r="N262" t="s">
        <v>590</v>
      </c>
      <c r="O262" s="1">
        <f t="shared" si="3"/>
        <v>239</v>
      </c>
      <c r="P262" t="s">
        <v>1088</v>
      </c>
      <c r="R262" s="1" t="str">
        <f>VLOOKUP(E262, Sheet1!A:C,2,FALSE)</f>
        <v>S</v>
      </c>
      <c r="S262">
        <v>0</v>
      </c>
      <c r="T262" t="str">
        <f>IFERROR(IF(VLOOKUP(E262, Sheet1!A:D,4,FALSE)=0,"",VLOOKUP(E262, Sheet1!A:D,4,FALSE)),"")</f>
        <v>Flag de Item Importado.(N)-NACIONAL,(E)-IMPORTADO</v>
      </c>
    </row>
    <row r="263" spans="2:20" x14ac:dyDescent="0.25">
      <c r="B263" t="s">
        <v>587</v>
      </c>
      <c r="C263" t="s">
        <v>371</v>
      </c>
      <c r="D263" t="s">
        <v>371</v>
      </c>
      <c r="E263" t="s">
        <v>852</v>
      </c>
      <c r="F263" s="1">
        <v>259</v>
      </c>
      <c r="G263" t="s">
        <v>590</v>
      </c>
      <c r="H263" s="1" t="s">
        <v>26</v>
      </c>
      <c r="I263" s="1">
        <v>2</v>
      </c>
      <c r="J263">
        <v>0</v>
      </c>
      <c r="K263" s="1">
        <v>0</v>
      </c>
      <c r="L263" s="1">
        <v>1</v>
      </c>
      <c r="M263" t="s">
        <v>192</v>
      </c>
      <c r="N263" t="s">
        <v>590</v>
      </c>
      <c r="O263" s="1">
        <f t="shared" si="3"/>
        <v>240</v>
      </c>
      <c r="P263" t="s">
        <v>1089</v>
      </c>
      <c r="R263" s="1" t="str">
        <f>VLOOKUP(E263, Sheet1!A:C,2,FALSE)</f>
        <v>S</v>
      </c>
      <c r="S263">
        <v>0</v>
      </c>
      <c r="T263" t="str">
        <f>IFERROR(IF(VLOOKUP(E263, Sheet1!A:D,4,FALSE)=0,"",VLOOKUP(E263, Sheet1!A:D,4,FALSE)),"")</f>
        <v>UF do Fornecedor SAD</v>
      </c>
    </row>
    <row r="264" spans="2:20" x14ac:dyDescent="0.25">
      <c r="B264" t="s">
        <v>587</v>
      </c>
      <c r="C264" t="s">
        <v>372</v>
      </c>
      <c r="D264" t="s">
        <v>372</v>
      </c>
      <c r="E264" t="s">
        <v>853</v>
      </c>
      <c r="F264" s="1">
        <v>260</v>
      </c>
      <c r="G264" t="s">
        <v>590</v>
      </c>
      <c r="H264" s="1" t="s">
        <v>26</v>
      </c>
      <c r="I264" s="1">
        <v>2</v>
      </c>
      <c r="J264">
        <v>0</v>
      </c>
      <c r="K264" s="1">
        <v>0</v>
      </c>
      <c r="L264" s="1">
        <v>1</v>
      </c>
      <c r="M264" t="s">
        <v>194</v>
      </c>
      <c r="N264" t="s">
        <v>590</v>
      </c>
      <c r="O264" s="1">
        <f t="shared" si="3"/>
        <v>241</v>
      </c>
      <c r="P264" t="s">
        <v>1090</v>
      </c>
      <c r="R264" s="1" t="str">
        <f>VLOOKUP(E264, Sheet1!A:C,2,FALSE)</f>
        <v>S</v>
      </c>
      <c r="S264">
        <v>0</v>
      </c>
      <c r="T264" t="str">
        <f>IFERROR(IF(VLOOKUP(E264, Sheet1!A:D,4,FALSE)=0,"",VLOOKUP(E264, Sheet1!A:D,4,FALSE)),"")</f>
        <v>Atividade econômica do Fornecedor SAD</v>
      </c>
    </row>
    <row r="265" spans="2:20" x14ac:dyDescent="0.25">
      <c r="B265" t="s">
        <v>587</v>
      </c>
      <c r="C265" t="s">
        <v>373</v>
      </c>
      <c r="D265" t="s">
        <v>373</v>
      </c>
      <c r="E265" t="s">
        <v>854</v>
      </c>
      <c r="F265" s="1">
        <v>261</v>
      </c>
      <c r="G265" t="s">
        <v>590</v>
      </c>
      <c r="H265" s="1" t="s">
        <v>26</v>
      </c>
      <c r="I265" s="1">
        <v>1</v>
      </c>
      <c r="J265">
        <v>0</v>
      </c>
      <c r="K265" s="1">
        <v>0</v>
      </c>
      <c r="L265" s="1">
        <v>1</v>
      </c>
      <c r="M265" t="s">
        <v>196</v>
      </c>
      <c r="N265" t="s">
        <v>590</v>
      </c>
      <c r="O265" s="1">
        <f t="shared" si="3"/>
        <v>242</v>
      </c>
      <c r="P265" t="s">
        <v>197</v>
      </c>
      <c r="R265" s="1" t="str">
        <f>VLOOKUP(E265, Sheet1!A:C,2,FALSE)</f>
        <v>S</v>
      </c>
      <c r="S265">
        <v>0</v>
      </c>
      <c r="T265" t="str">
        <f>IFERROR(IF(VLOOKUP(E265, Sheet1!A:D,4,FALSE)=0,"",VLOOKUP(E265, Sheet1!A:D,4,FALSE)),"")</f>
        <v>Código de Sazonalidade.</v>
      </c>
    </row>
    <row r="266" spans="2:20" x14ac:dyDescent="0.25">
      <c r="B266" t="s">
        <v>587</v>
      </c>
      <c r="C266" t="s">
        <v>374</v>
      </c>
      <c r="D266" t="s">
        <v>374</v>
      </c>
      <c r="E266" t="s">
        <v>855</v>
      </c>
      <c r="F266" s="1">
        <v>262</v>
      </c>
      <c r="G266" t="s">
        <v>590</v>
      </c>
      <c r="H266" s="1" t="s">
        <v>26</v>
      </c>
      <c r="I266" s="1">
        <v>1</v>
      </c>
      <c r="J266">
        <v>0</v>
      </c>
      <c r="K266" s="1">
        <v>0</v>
      </c>
      <c r="L266" s="1">
        <v>1</v>
      </c>
      <c r="M266" t="s">
        <v>199</v>
      </c>
      <c r="N266" t="s">
        <v>590</v>
      </c>
      <c r="O266" s="1">
        <f t="shared" ref="O266:O329" si="4">IF(N266="","",IF(O265="",O264+1,O265+1))</f>
        <v>243</v>
      </c>
      <c r="P266" t="s">
        <v>200</v>
      </c>
      <c r="R266" s="1" t="str">
        <f>VLOOKUP(E266, Sheet1!A:C,2,FALSE)</f>
        <v>S</v>
      </c>
      <c r="S266">
        <v>0</v>
      </c>
      <c r="T266" t="str">
        <f>IFERROR(IF(VLOOKUP(E266, Sheet1!A:D,4,FALSE)=0,"",VLOOKUP(E266, Sheet1!A:D,4,FALSE)),"")</f>
        <v>Flag de subgrupo de faturamento.</v>
      </c>
    </row>
    <row r="267" spans="2:20" x14ac:dyDescent="0.25">
      <c r="B267" t="s">
        <v>587</v>
      </c>
      <c r="C267" t="s">
        <v>375</v>
      </c>
      <c r="D267" t="s">
        <v>375</v>
      </c>
      <c r="E267" t="s">
        <v>856</v>
      </c>
      <c r="F267" s="1">
        <v>263</v>
      </c>
      <c r="G267" t="s">
        <v>590</v>
      </c>
      <c r="H267" s="1" t="s">
        <v>26</v>
      </c>
      <c r="I267" s="1">
        <v>1</v>
      </c>
      <c r="J267">
        <v>0</v>
      </c>
      <c r="K267" s="1">
        <v>0</v>
      </c>
      <c r="L267" s="1">
        <v>1</v>
      </c>
      <c r="M267" t="s">
        <v>202</v>
      </c>
      <c r="N267" t="s">
        <v>590</v>
      </c>
      <c r="O267" s="1">
        <f t="shared" si="4"/>
        <v>244</v>
      </c>
      <c r="P267" t="s">
        <v>203</v>
      </c>
      <c r="R267" s="1" t="str">
        <f>VLOOKUP(E267, Sheet1!A:C,2,FALSE)</f>
        <v>S</v>
      </c>
      <c r="S267">
        <v>0</v>
      </c>
      <c r="T267" t="str">
        <f>IFERROR(IF(VLOOKUP(E267, Sheet1!A:D,4,FALSE)=0,"",VLOOKUP(E267, Sheet1!A:D,4,FALSE)),"")</f>
        <v>Situação da Filial na Grid. (Campo apenas de Consulta, será retornado no serviço de Consulta).</v>
      </c>
    </row>
    <row r="268" spans="2:20" x14ac:dyDescent="0.25">
      <c r="B268" t="s">
        <v>587</v>
      </c>
      <c r="C268" t="s">
        <v>376</v>
      </c>
      <c r="D268" t="s">
        <v>376</v>
      </c>
      <c r="E268" t="s">
        <v>857</v>
      </c>
      <c r="F268" s="1">
        <v>264</v>
      </c>
      <c r="G268" t="s">
        <v>590</v>
      </c>
      <c r="H268" s="1" t="s">
        <v>26</v>
      </c>
      <c r="I268" s="1">
        <v>1</v>
      </c>
      <c r="J268">
        <v>0</v>
      </c>
      <c r="K268" s="1">
        <v>0</v>
      </c>
      <c r="L268" s="1">
        <v>1</v>
      </c>
      <c r="M268" t="s">
        <v>205</v>
      </c>
      <c r="N268" t="s">
        <v>590</v>
      </c>
      <c r="O268" s="1">
        <f t="shared" si="4"/>
        <v>245</v>
      </c>
      <c r="P268" t="s">
        <v>206</v>
      </c>
      <c r="R268" s="1" t="str">
        <f>VLOOKUP(E268, Sheet1!A:C,2,FALSE)</f>
        <v>S</v>
      </c>
      <c r="S268">
        <v>0</v>
      </c>
      <c r="T268" t="str">
        <f>IFERROR(IF(VLOOKUP(E268, Sheet1!A:D,4,FALSE)=0,"",VLOOKUP(E268, Sheet1!A:D,4,FALSE)),"")</f>
        <v>Status de Suspensão. (Na inclusão será permitida a inclusão para igual a "S").</v>
      </c>
    </row>
    <row r="269" spans="2:20" x14ac:dyDescent="0.25">
      <c r="B269" t="s">
        <v>587</v>
      </c>
      <c r="C269" t="s">
        <v>377</v>
      </c>
      <c r="D269" t="s">
        <v>377</v>
      </c>
      <c r="E269" t="s">
        <v>858</v>
      </c>
      <c r="F269" s="1">
        <v>265</v>
      </c>
      <c r="G269" t="s">
        <v>590</v>
      </c>
      <c r="H269" s="1" t="s">
        <v>18</v>
      </c>
      <c r="I269" s="1">
        <v>2</v>
      </c>
      <c r="J269">
        <v>0</v>
      </c>
      <c r="K269" s="1">
        <v>0</v>
      </c>
      <c r="L269" s="1">
        <v>1</v>
      </c>
      <c r="M269" t="s">
        <v>208</v>
      </c>
      <c r="N269" t="s">
        <v>590</v>
      </c>
      <c r="O269" s="1">
        <f t="shared" si="4"/>
        <v>246</v>
      </c>
      <c r="P269" t="s">
        <v>209</v>
      </c>
      <c r="R269" s="1" t="str">
        <f>VLOOKUP(E269, Sheet1!A:C,2,FALSE)</f>
        <v>S</v>
      </c>
      <c r="S269">
        <v>0</v>
      </c>
      <c r="T269" t="str">
        <f>IFERROR(IF(VLOOKUP(E269, Sheet1!A:D,4,FALSE)=0,"",VLOOKUP(E269, Sheet1!A:D,4,FALSE)),"")</f>
        <v xml:space="preserve">Motivo da Suspensão. </v>
      </c>
    </row>
    <row r="270" spans="2:20" x14ac:dyDescent="0.25">
      <c r="B270" t="s">
        <v>587</v>
      </c>
      <c r="C270" t="s">
        <v>378</v>
      </c>
      <c r="D270" t="s">
        <v>378</v>
      </c>
      <c r="E270" t="s">
        <v>1050</v>
      </c>
      <c r="F270" s="1">
        <v>266</v>
      </c>
      <c r="G270" t="s">
        <v>590</v>
      </c>
      <c r="H270" s="1" t="s">
        <v>26</v>
      </c>
      <c r="I270" s="1">
        <v>1</v>
      </c>
      <c r="J270">
        <v>0</v>
      </c>
      <c r="K270" s="1">
        <v>0</v>
      </c>
      <c r="L270" s="1">
        <v>1</v>
      </c>
      <c r="M270" t="s">
        <v>211</v>
      </c>
      <c r="N270" t="s">
        <v>590</v>
      </c>
      <c r="O270" s="1">
        <f t="shared" si="4"/>
        <v>247</v>
      </c>
      <c r="P270" t="s">
        <v>212</v>
      </c>
      <c r="R270" s="1" t="str">
        <f>VLOOKUP(E270, Sheet1!A:C,2,FALSE)</f>
        <v>S</v>
      </c>
      <c r="S270">
        <v>0</v>
      </c>
      <c r="T270" t="str">
        <f>IFERROR(IF(VLOOKUP(E270, Sheet1!A:D,4,FALSE)=0,"",VLOOKUP(E270, Sheet1!A:D,4,FALSE)),"")</f>
        <v>Classe de Distribuição.</v>
      </c>
    </row>
    <row r="271" spans="2:20" x14ac:dyDescent="0.25">
      <c r="B271" t="s">
        <v>587</v>
      </c>
      <c r="C271" t="s">
        <v>379</v>
      </c>
      <c r="D271" t="s">
        <v>379</v>
      </c>
      <c r="E271" t="s">
        <v>859</v>
      </c>
      <c r="F271" s="1">
        <v>267</v>
      </c>
      <c r="G271" t="s">
        <v>590</v>
      </c>
      <c r="H271" s="1" t="s">
        <v>26</v>
      </c>
      <c r="I271" s="1">
        <v>1</v>
      </c>
      <c r="J271">
        <v>0</v>
      </c>
      <c r="K271" s="1">
        <v>0</v>
      </c>
      <c r="L271" s="1">
        <v>1</v>
      </c>
      <c r="M271" t="s">
        <v>214</v>
      </c>
      <c r="N271" t="s">
        <v>590</v>
      </c>
      <c r="O271" s="1">
        <f t="shared" si="4"/>
        <v>248</v>
      </c>
      <c r="P271" t="s">
        <v>215</v>
      </c>
      <c r="R271" s="1" t="str">
        <f>VLOOKUP(E271, Sheet1!A:C,2,FALSE)</f>
        <v>S</v>
      </c>
      <c r="S271">
        <v>0</v>
      </c>
      <c r="T271" t="str">
        <f>IFERROR(IF(VLOOKUP(E271, Sheet1!A:D,4,FALSE)=0,"",VLOOKUP(E271, Sheet1!A:D,4,FALSE)),"")</f>
        <v>Flag de sinalização de item de Cesta.</v>
      </c>
    </row>
    <row r="272" spans="2:20" x14ac:dyDescent="0.25">
      <c r="B272" t="s">
        <v>587</v>
      </c>
      <c r="C272" t="s">
        <v>380</v>
      </c>
      <c r="D272" t="s">
        <v>380</v>
      </c>
      <c r="E272" t="s">
        <v>1102</v>
      </c>
      <c r="F272" s="1">
        <v>268</v>
      </c>
      <c r="G272" t="s">
        <v>590</v>
      </c>
      <c r="H272" s="1" t="s">
        <v>26</v>
      </c>
      <c r="I272" s="1">
        <v>1</v>
      </c>
      <c r="J272">
        <v>0</v>
      </c>
      <c r="K272" s="1">
        <v>0</v>
      </c>
      <c r="L272" s="1">
        <v>1</v>
      </c>
      <c r="M272" t="s">
        <v>217</v>
      </c>
      <c r="N272" t="s">
        <v>590</v>
      </c>
      <c r="O272" s="1">
        <f t="shared" si="4"/>
        <v>249</v>
      </c>
      <c r="P272" t="s">
        <v>1115</v>
      </c>
      <c r="R272" s="1" t="str">
        <f>VLOOKUP(E272, Sheet1!A:C,2,FALSE)</f>
        <v>S</v>
      </c>
      <c r="S272">
        <v>0</v>
      </c>
      <c r="T272" t="str">
        <f>IFERROR(IF(VLOOKUP(E272, Sheet1!A:D,4,FALSE)=0,"",VLOOKUP(E272, Sheet1!A:D,4,FALSE)),"")</f>
        <v>Flag de Compra Unitária.</v>
      </c>
    </row>
    <row r="273" spans="2:20" x14ac:dyDescent="0.25">
      <c r="B273" t="s">
        <v>587</v>
      </c>
      <c r="C273" t="s">
        <v>381</v>
      </c>
      <c r="D273" t="s">
        <v>381</v>
      </c>
      <c r="E273" t="s">
        <v>860</v>
      </c>
      <c r="F273" s="1">
        <v>269</v>
      </c>
      <c r="G273" t="s">
        <v>590</v>
      </c>
      <c r="H273" s="1" t="s">
        <v>26</v>
      </c>
      <c r="I273" s="1">
        <v>15</v>
      </c>
      <c r="J273">
        <v>0</v>
      </c>
      <c r="K273" s="1">
        <v>0</v>
      </c>
      <c r="L273" s="1">
        <v>1</v>
      </c>
      <c r="M273" t="s">
        <v>219</v>
      </c>
      <c r="N273" t="s">
        <v>590</v>
      </c>
      <c r="O273" s="1">
        <f t="shared" si="4"/>
        <v>250</v>
      </c>
      <c r="P273" t="s">
        <v>1091</v>
      </c>
      <c r="R273" s="1" t="str">
        <f>VLOOKUP(E273, Sheet1!A:C,2,FALSE)</f>
        <v>S</v>
      </c>
      <c r="S273">
        <v>0</v>
      </c>
      <c r="T273" t="str">
        <f>IFERROR(IF(VLOOKUP(E273, Sheet1!A:D,4,FALSE)=0,"",VLOOKUP(E273, Sheet1!A:D,4,FALSE)),"")</f>
        <v>Referência do fornecedor (VSK)</v>
      </c>
    </row>
    <row r="274" spans="2:20" x14ac:dyDescent="0.25">
      <c r="E274" t="s">
        <v>614</v>
      </c>
      <c r="F274" s="1">
        <v>270</v>
      </c>
      <c r="H274" s="1" t="s">
        <v>26</v>
      </c>
      <c r="I274" s="1">
        <v>1</v>
      </c>
      <c r="J274">
        <v>0</v>
      </c>
      <c r="K274" s="1">
        <v>0</v>
      </c>
      <c r="L274" s="1">
        <v>0</v>
      </c>
      <c r="O274" s="1" t="str">
        <f t="shared" si="4"/>
        <v/>
      </c>
      <c r="P274" t="s">
        <v>1092</v>
      </c>
      <c r="R274" s="1" t="str">
        <f>VLOOKUP(E274, Sheet1!A:C,2,FALSE)</f>
        <v>S</v>
      </c>
      <c r="S274">
        <v>0</v>
      </c>
      <c r="T274" t="str">
        <f>IFERROR(IF(VLOOKUP(E274, Sheet1!A:D,4,FALSE)=0,"",VLOOKUP(E274, Sheet1!A:D,4,FALSE)),"")</f>
        <v/>
      </c>
    </row>
    <row r="275" spans="2:20" x14ac:dyDescent="0.25">
      <c r="B275" t="s">
        <v>587</v>
      </c>
      <c r="C275" t="s">
        <v>382</v>
      </c>
      <c r="D275" t="s">
        <v>382</v>
      </c>
      <c r="E275" t="s">
        <v>861</v>
      </c>
      <c r="F275" s="1">
        <v>271</v>
      </c>
      <c r="G275" t="s">
        <v>591</v>
      </c>
      <c r="H275" s="1" t="s">
        <v>26</v>
      </c>
      <c r="I275" s="1">
        <v>1</v>
      </c>
      <c r="J275">
        <v>0</v>
      </c>
      <c r="K275" s="1">
        <v>0</v>
      </c>
      <c r="L275" s="1">
        <v>1</v>
      </c>
      <c r="M275" t="s">
        <v>176</v>
      </c>
      <c r="N275" t="s">
        <v>591</v>
      </c>
      <c r="O275" s="1">
        <f t="shared" si="4"/>
        <v>251</v>
      </c>
      <c r="P275" t="s">
        <v>177</v>
      </c>
      <c r="R275" s="1" t="str">
        <f>VLOOKUP(E275, Sheet1!A:C,2,FALSE)</f>
        <v>S</v>
      </c>
      <c r="S275">
        <v>0</v>
      </c>
      <c r="T275" t="str">
        <f>IFERROR(IF(VLOOKUP(E275, Sheet1!A:D,4,FALSE)=0,"",VLOOKUP(E275, Sheet1!A:D,4,FALSE)),"")</f>
        <v>"A" - Alteração, "I" - Inclusão ou "D" - Deleção.</v>
      </c>
    </row>
    <row r="276" spans="2:20" x14ac:dyDescent="0.25">
      <c r="B276" t="s">
        <v>587</v>
      </c>
      <c r="C276" t="s">
        <v>383</v>
      </c>
      <c r="D276" t="s">
        <v>383</v>
      </c>
      <c r="E276" t="s">
        <v>862</v>
      </c>
      <c r="F276" s="1">
        <v>272</v>
      </c>
      <c r="G276" t="s">
        <v>591</v>
      </c>
      <c r="H276" s="1" t="s">
        <v>18</v>
      </c>
      <c r="I276" s="1">
        <v>4</v>
      </c>
      <c r="J276">
        <v>0</v>
      </c>
      <c r="K276" s="1">
        <v>0</v>
      </c>
      <c r="L276" s="1">
        <v>1</v>
      </c>
      <c r="M276" t="s">
        <v>180</v>
      </c>
      <c r="N276" t="s">
        <v>591</v>
      </c>
      <c r="O276" s="1">
        <f t="shared" si="4"/>
        <v>252</v>
      </c>
      <c r="P276" t="s">
        <v>1086</v>
      </c>
      <c r="R276" s="1" t="str">
        <f>VLOOKUP(E276, Sheet1!A:C,2,FALSE)</f>
        <v>S</v>
      </c>
      <c r="S276">
        <v>0</v>
      </c>
      <c r="T276" t="str">
        <f>IFERROR(IF(VLOOKUP(E276, Sheet1!A:D,4,FALSE)=0,"",VLOOKUP(E276, Sheet1!A:D,4,FALSE)),"")</f>
        <v>Código da Filial WM.</v>
      </c>
    </row>
    <row r="277" spans="2:20" x14ac:dyDescent="0.25">
      <c r="B277" t="s">
        <v>587</v>
      </c>
      <c r="C277" t="s">
        <v>384</v>
      </c>
      <c r="D277" t="s">
        <v>384</v>
      </c>
      <c r="E277" t="s">
        <v>863</v>
      </c>
      <c r="F277" s="1">
        <v>273</v>
      </c>
      <c r="G277" t="s">
        <v>591</v>
      </c>
      <c r="H277" s="1" t="s">
        <v>18</v>
      </c>
      <c r="I277" s="1">
        <v>5</v>
      </c>
      <c r="J277">
        <v>1</v>
      </c>
      <c r="K277" s="1">
        <v>0</v>
      </c>
      <c r="L277" s="1">
        <v>1</v>
      </c>
      <c r="M277" t="s">
        <v>182</v>
      </c>
      <c r="N277" t="s">
        <v>591</v>
      </c>
      <c r="O277" s="1">
        <f t="shared" si="4"/>
        <v>253</v>
      </c>
      <c r="P277" t="s">
        <v>183</v>
      </c>
      <c r="R277" s="1" t="str">
        <f>VLOOKUP(E277, Sheet1!A:C,2,FALSE)</f>
        <v>S</v>
      </c>
      <c r="S277">
        <v>0</v>
      </c>
      <c r="T277" t="str">
        <f>IFERROR(IF(VLOOKUP(E277, Sheet1!A:D,4,FALSE)=0,"",VLOOKUP(E277, Sheet1!A:D,4,FALSE)),"")</f>
        <v>Margem.</v>
      </c>
    </row>
    <row r="278" spans="2:20" x14ac:dyDescent="0.25">
      <c r="B278" t="s">
        <v>587</v>
      </c>
      <c r="C278" t="s">
        <v>385</v>
      </c>
      <c r="D278" t="s">
        <v>385</v>
      </c>
      <c r="E278" t="s">
        <v>864</v>
      </c>
      <c r="F278" s="1">
        <v>274</v>
      </c>
      <c r="G278" t="s">
        <v>591</v>
      </c>
      <c r="H278" s="1" t="s">
        <v>18</v>
      </c>
      <c r="I278" s="1">
        <v>7</v>
      </c>
      <c r="J278">
        <v>0</v>
      </c>
      <c r="K278" s="1">
        <v>0</v>
      </c>
      <c r="L278" s="1">
        <v>1</v>
      </c>
      <c r="M278" t="s">
        <v>185</v>
      </c>
      <c r="N278" t="s">
        <v>591</v>
      </c>
      <c r="O278" s="1">
        <f t="shared" si="4"/>
        <v>254</v>
      </c>
      <c r="P278" t="s">
        <v>1087</v>
      </c>
      <c r="R278" s="1" t="str">
        <f>VLOOKUP(E278, Sheet1!A:C,2,FALSE)</f>
        <v>S</v>
      </c>
      <c r="S278">
        <v>0</v>
      </c>
      <c r="T278" t="str">
        <f>IFERROR(IF(VLOOKUP(E278, Sheet1!A:D,4,FALSE)=0,"",VLOOKUP(E278, Sheet1!A:D,4,FALSE)),"")</f>
        <v>Código do Fornecedor SAD do Item.</v>
      </c>
    </row>
    <row r="279" spans="2:20" x14ac:dyDescent="0.25">
      <c r="B279" t="s">
        <v>587</v>
      </c>
      <c r="C279" t="s">
        <v>386</v>
      </c>
      <c r="D279" t="s">
        <v>386</v>
      </c>
      <c r="E279" t="s">
        <v>865</v>
      </c>
      <c r="F279" s="1">
        <v>275</v>
      </c>
      <c r="G279" t="s">
        <v>591</v>
      </c>
      <c r="H279" s="1" t="s">
        <v>18</v>
      </c>
      <c r="I279" s="1">
        <v>1</v>
      </c>
      <c r="J279">
        <v>0</v>
      </c>
      <c r="K279" s="1">
        <v>0</v>
      </c>
      <c r="L279" s="1">
        <v>1</v>
      </c>
      <c r="M279" t="s">
        <v>187</v>
      </c>
      <c r="N279" t="s">
        <v>591</v>
      </c>
      <c r="O279" s="1">
        <f t="shared" si="4"/>
        <v>255</v>
      </c>
      <c r="P279" t="s">
        <v>188</v>
      </c>
      <c r="R279" s="1" t="str">
        <f>VLOOKUP(E279, Sheet1!A:C,2,FALSE)</f>
        <v>S</v>
      </c>
      <c r="S279">
        <v>0</v>
      </c>
      <c r="T279" t="str">
        <f>IFERROR(IF(VLOOKUP(E279, Sheet1!A:D,4,FALSE)=0,"",VLOOKUP(E279, Sheet1!A:D,4,FALSE)),"")</f>
        <v>Local de Entrega. 0 - Estocado, 1 - Direto Loja ou 2 - Cross.</v>
      </c>
    </row>
    <row r="280" spans="2:20" x14ac:dyDescent="0.25">
      <c r="B280" t="s">
        <v>587</v>
      </c>
      <c r="C280" t="s">
        <v>387</v>
      </c>
      <c r="D280" t="s">
        <v>387</v>
      </c>
      <c r="E280" t="s">
        <v>866</v>
      </c>
      <c r="F280" s="1">
        <v>276</v>
      </c>
      <c r="G280" t="s">
        <v>591</v>
      </c>
      <c r="H280" s="1" t="s">
        <v>26</v>
      </c>
      <c r="I280" s="1">
        <v>1</v>
      </c>
      <c r="J280">
        <v>0</v>
      </c>
      <c r="K280" s="1">
        <v>0</v>
      </c>
      <c r="L280" s="1">
        <v>1</v>
      </c>
      <c r="M280" t="s">
        <v>190</v>
      </c>
      <c r="N280" t="s">
        <v>591</v>
      </c>
      <c r="O280" s="1">
        <f t="shared" si="4"/>
        <v>256</v>
      </c>
      <c r="P280" t="s">
        <v>1088</v>
      </c>
      <c r="R280" s="1" t="str">
        <f>VLOOKUP(E280, Sheet1!A:C,2,FALSE)</f>
        <v>S</v>
      </c>
      <c r="S280">
        <v>0</v>
      </c>
      <c r="T280" t="str">
        <f>IFERROR(IF(VLOOKUP(E280, Sheet1!A:D,4,FALSE)=0,"",VLOOKUP(E280, Sheet1!A:D,4,FALSE)),"")</f>
        <v>Flag de Item Importado.(N)-NACIONAL,(E)-IMPORTADO</v>
      </c>
    </row>
    <row r="281" spans="2:20" x14ac:dyDescent="0.25">
      <c r="B281" t="s">
        <v>587</v>
      </c>
      <c r="C281" t="s">
        <v>388</v>
      </c>
      <c r="D281" t="s">
        <v>388</v>
      </c>
      <c r="E281" t="s">
        <v>867</v>
      </c>
      <c r="F281" s="1">
        <v>277</v>
      </c>
      <c r="G281" t="s">
        <v>591</v>
      </c>
      <c r="H281" s="1" t="s">
        <v>26</v>
      </c>
      <c r="I281" s="1">
        <v>2</v>
      </c>
      <c r="J281">
        <v>0</v>
      </c>
      <c r="K281" s="1">
        <v>0</v>
      </c>
      <c r="L281" s="1">
        <v>1</v>
      </c>
      <c r="M281" t="s">
        <v>192</v>
      </c>
      <c r="N281" t="s">
        <v>591</v>
      </c>
      <c r="O281" s="1">
        <f t="shared" si="4"/>
        <v>257</v>
      </c>
      <c r="P281" t="s">
        <v>1089</v>
      </c>
      <c r="R281" s="1" t="str">
        <f>VLOOKUP(E281, Sheet1!A:C,2,FALSE)</f>
        <v>S</v>
      </c>
      <c r="S281">
        <v>0</v>
      </c>
      <c r="T281" t="str">
        <f>IFERROR(IF(VLOOKUP(E281, Sheet1!A:D,4,FALSE)=0,"",VLOOKUP(E281, Sheet1!A:D,4,FALSE)),"")</f>
        <v>UF do Fornecedor SAD</v>
      </c>
    </row>
    <row r="282" spans="2:20" x14ac:dyDescent="0.25">
      <c r="B282" t="s">
        <v>587</v>
      </c>
      <c r="C282" t="s">
        <v>389</v>
      </c>
      <c r="D282" t="s">
        <v>389</v>
      </c>
      <c r="E282" t="s">
        <v>868</v>
      </c>
      <c r="F282" s="1">
        <v>278</v>
      </c>
      <c r="G282" t="s">
        <v>591</v>
      </c>
      <c r="H282" s="1" t="s">
        <v>26</v>
      </c>
      <c r="I282" s="1">
        <v>2</v>
      </c>
      <c r="J282">
        <v>0</v>
      </c>
      <c r="K282" s="1">
        <v>0</v>
      </c>
      <c r="L282" s="1">
        <v>1</v>
      </c>
      <c r="M282" t="s">
        <v>194</v>
      </c>
      <c r="N282" t="s">
        <v>591</v>
      </c>
      <c r="O282" s="1">
        <f t="shared" si="4"/>
        <v>258</v>
      </c>
      <c r="P282" t="s">
        <v>1090</v>
      </c>
      <c r="R282" s="1" t="str">
        <f>VLOOKUP(E282, Sheet1!A:C,2,FALSE)</f>
        <v>S</v>
      </c>
      <c r="S282">
        <v>0</v>
      </c>
      <c r="T282" t="str">
        <f>IFERROR(IF(VLOOKUP(E282, Sheet1!A:D,4,FALSE)=0,"",VLOOKUP(E282, Sheet1!A:D,4,FALSE)),"")</f>
        <v>Atividade econômica do Fornecedor SAD</v>
      </c>
    </row>
    <row r="283" spans="2:20" x14ac:dyDescent="0.25">
      <c r="B283" t="s">
        <v>587</v>
      </c>
      <c r="C283" t="s">
        <v>390</v>
      </c>
      <c r="D283" t="s">
        <v>390</v>
      </c>
      <c r="E283" t="s">
        <v>869</v>
      </c>
      <c r="F283" s="1">
        <v>279</v>
      </c>
      <c r="G283" t="s">
        <v>591</v>
      </c>
      <c r="H283" s="1" t="s">
        <v>26</v>
      </c>
      <c r="I283" s="1">
        <v>1</v>
      </c>
      <c r="J283">
        <v>0</v>
      </c>
      <c r="K283" s="1">
        <v>0</v>
      </c>
      <c r="L283" s="1">
        <v>1</v>
      </c>
      <c r="M283" t="s">
        <v>196</v>
      </c>
      <c r="N283" t="s">
        <v>591</v>
      </c>
      <c r="O283" s="1">
        <f t="shared" si="4"/>
        <v>259</v>
      </c>
      <c r="P283" t="s">
        <v>197</v>
      </c>
      <c r="R283" s="1" t="str">
        <f>VLOOKUP(E283, Sheet1!A:C,2,FALSE)</f>
        <v>S</v>
      </c>
      <c r="S283">
        <v>0</v>
      </c>
      <c r="T283" t="str">
        <f>IFERROR(IF(VLOOKUP(E283, Sheet1!A:D,4,FALSE)=0,"",VLOOKUP(E283, Sheet1!A:D,4,FALSE)),"")</f>
        <v>Código de Sazonalidade.</v>
      </c>
    </row>
    <row r="284" spans="2:20" x14ac:dyDescent="0.25">
      <c r="B284" t="s">
        <v>587</v>
      </c>
      <c r="C284" t="s">
        <v>391</v>
      </c>
      <c r="D284" t="s">
        <v>391</v>
      </c>
      <c r="E284" t="s">
        <v>870</v>
      </c>
      <c r="F284" s="1">
        <v>280</v>
      </c>
      <c r="G284" t="s">
        <v>591</v>
      </c>
      <c r="H284" s="1" t="s">
        <v>26</v>
      </c>
      <c r="I284" s="1">
        <v>1</v>
      </c>
      <c r="J284">
        <v>0</v>
      </c>
      <c r="K284" s="1">
        <v>0</v>
      </c>
      <c r="L284" s="1">
        <v>1</v>
      </c>
      <c r="M284" t="s">
        <v>199</v>
      </c>
      <c r="N284" t="s">
        <v>591</v>
      </c>
      <c r="O284" s="1">
        <f t="shared" si="4"/>
        <v>260</v>
      </c>
      <c r="P284" t="s">
        <v>200</v>
      </c>
      <c r="R284" s="1" t="str">
        <f>VLOOKUP(E284, Sheet1!A:C,2,FALSE)</f>
        <v>S</v>
      </c>
      <c r="S284">
        <v>0</v>
      </c>
      <c r="T284" t="str">
        <f>IFERROR(IF(VLOOKUP(E284, Sheet1!A:D,4,FALSE)=0,"",VLOOKUP(E284, Sheet1!A:D,4,FALSE)),"")</f>
        <v>Flag de subgrupo de faturamento.</v>
      </c>
    </row>
    <row r="285" spans="2:20" x14ac:dyDescent="0.25">
      <c r="B285" t="s">
        <v>587</v>
      </c>
      <c r="C285" t="s">
        <v>392</v>
      </c>
      <c r="D285" t="s">
        <v>392</v>
      </c>
      <c r="E285" t="s">
        <v>871</v>
      </c>
      <c r="F285" s="1">
        <v>281</v>
      </c>
      <c r="G285" t="s">
        <v>591</v>
      </c>
      <c r="H285" s="1" t="s">
        <v>26</v>
      </c>
      <c r="I285" s="1">
        <v>1</v>
      </c>
      <c r="J285">
        <v>0</v>
      </c>
      <c r="K285" s="1">
        <v>0</v>
      </c>
      <c r="L285" s="1">
        <v>1</v>
      </c>
      <c r="M285" t="s">
        <v>202</v>
      </c>
      <c r="N285" t="s">
        <v>591</v>
      </c>
      <c r="O285" s="1">
        <f t="shared" si="4"/>
        <v>261</v>
      </c>
      <c r="P285" t="s">
        <v>203</v>
      </c>
      <c r="R285" s="1" t="str">
        <f>VLOOKUP(E285, Sheet1!A:C,2,FALSE)</f>
        <v>S</v>
      </c>
      <c r="S285">
        <v>0</v>
      </c>
      <c r="T285" t="str">
        <f>IFERROR(IF(VLOOKUP(E285, Sheet1!A:D,4,FALSE)=0,"",VLOOKUP(E285, Sheet1!A:D,4,FALSE)),"")</f>
        <v>Situação da Filial na Grid. (Campo apenas de Consulta, será retornado no serviço de Consulta).</v>
      </c>
    </row>
    <row r="286" spans="2:20" x14ac:dyDescent="0.25">
      <c r="B286" t="s">
        <v>587</v>
      </c>
      <c r="C286" t="s">
        <v>393</v>
      </c>
      <c r="D286" t="s">
        <v>393</v>
      </c>
      <c r="E286" t="s">
        <v>872</v>
      </c>
      <c r="F286" s="1">
        <v>282</v>
      </c>
      <c r="G286" t="s">
        <v>591</v>
      </c>
      <c r="H286" s="1" t="s">
        <v>26</v>
      </c>
      <c r="I286" s="1">
        <v>1</v>
      </c>
      <c r="J286">
        <v>0</v>
      </c>
      <c r="K286" s="1">
        <v>0</v>
      </c>
      <c r="L286" s="1">
        <v>1</v>
      </c>
      <c r="M286" t="s">
        <v>205</v>
      </c>
      <c r="N286" t="s">
        <v>591</v>
      </c>
      <c r="O286" s="1">
        <f t="shared" si="4"/>
        <v>262</v>
      </c>
      <c r="P286" t="s">
        <v>206</v>
      </c>
      <c r="R286" s="1" t="str">
        <f>VLOOKUP(E286, Sheet1!A:C,2,FALSE)</f>
        <v>S</v>
      </c>
      <c r="S286">
        <v>0</v>
      </c>
      <c r="T286" t="str">
        <f>IFERROR(IF(VLOOKUP(E286, Sheet1!A:D,4,FALSE)=0,"",VLOOKUP(E286, Sheet1!A:D,4,FALSE)),"")</f>
        <v>Status de Suspensão. (Na inclusão será permitida a inclusão para igual a "S").</v>
      </c>
    </row>
    <row r="287" spans="2:20" x14ac:dyDescent="0.25">
      <c r="B287" t="s">
        <v>587</v>
      </c>
      <c r="C287" t="s">
        <v>394</v>
      </c>
      <c r="D287" t="s">
        <v>394</v>
      </c>
      <c r="E287" t="s">
        <v>873</v>
      </c>
      <c r="F287" s="1">
        <v>283</v>
      </c>
      <c r="G287" t="s">
        <v>591</v>
      </c>
      <c r="H287" s="1" t="s">
        <v>18</v>
      </c>
      <c r="I287" s="1">
        <v>2</v>
      </c>
      <c r="J287">
        <v>0</v>
      </c>
      <c r="K287" s="1">
        <v>0</v>
      </c>
      <c r="L287" s="1">
        <v>1</v>
      </c>
      <c r="M287" t="s">
        <v>208</v>
      </c>
      <c r="N287" t="s">
        <v>591</v>
      </c>
      <c r="O287" s="1">
        <f t="shared" si="4"/>
        <v>263</v>
      </c>
      <c r="P287" t="s">
        <v>209</v>
      </c>
      <c r="R287" s="1" t="str">
        <f>VLOOKUP(E287, Sheet1!A:C,2,FALSE)</f>
        <v>S</v>
      </c>
      <c r="S287">
        <v>0</v>
      </c>
      <c r="T287" t="str">
        <f>IFERROR(IF(VLOOKUP(E287, Sheet1!A:D,4,FALSE)=0,"",VLOOKUP(E287, Sheet1!A:D,4,FALSE)),"")</f>
        <v xml:space="preserve">Motivo da Suspensão. </v>
      </c>
    </row>
    <row r="288" spans="2:20" x14ac:dyDescent="0.25">
      <c r="B288" t="s">
        <v>587</v>
      </c>
      <c r="C288" t="s">
        <v>395</v>
      </c>
      <c r="D288" t="s">
        <v>395</v>
      </c>
      <c r="E288" t="s">
        <v>1051</v>
      </c>
      <c r="F288" s="1">
        <v>284</v>
      </c>
      <c r="G288" t="s">
        <v>591</v>
      </c>
      <c r="H288" s="1" t="s">
        <v>26</v>
      </c>
      <c r="I288" s="1">
        <v>1</v>
      </c>
      <c r="J288">
        <v>0</v>
      </c>
      <c r="K288" s="1">
        <v>0</v>
      </c>
      <c r="L288" s="1">
        <v>1</v>
      </c>
      <c r="M288" t="s">
        <v>211</v>
      </c>
      <c r="N288" t="s">
        <v>591</v>
      </c>
      <c r="O288" s="1">
        <f t="shared" si="4"/>
        <v>264</v>
      </c>
      <c r="P288" t="s">
        <v>212</v>
      </c>
      <c r="R288" s="1" t="str">
        <f>VLOOKUP(E288, Sheet1!A:C,2,FALSE)</f>
        <v>S</v>
      </c>
      <c r="S288">
        <v>0</v>
      </c>
      <c r="T288" t="str">
        <f>IFERROR(IF(VLOOKUP(E288, Sheet1!A:D,4,FALSE)=0,"",VLOOKUP(E288, Sheet1!A:D,4,FALSE)),"")</f>
        <v>Classe de Distribuição.</v>
      </c>
    </row>
    <row r="289" spans="2:20" x14ac:dyDescent="0.25">
      <c r="B289" t="s">
        <v>587</v>
      </c>
      <c r="C289" t="s">
        <v>396</v>
      </c>
      <c r="D289" t="s">
        <v>396</v>
      </c>
      <c r="E289" t="s">
        <v>874</v>
      </c>
      <c r="F289" s="1">
        <v>285</v>
      </c>
      <c r="G289" t="s">
        <v>591</v>
      </c>
      <c r="H289" s="1" t="s">
        <v>26</v>
      </c>
      <c r="I289" s="1">
        <v>1</v>
      </c>
      <c r="J289">
        <v>0</v>
      </c>
      <c r="K289" s="1">
        <v>0</v>
      </c>
      <c r="L289" s="1">
        <v>1</v>
      </c>
      <c r="M289" t="s">
        <v>214</v>
      </c>
      <c r="N289" t="s">
        <v>591</v>
      </c>
      <c r="O289" s="1">
        <f t="shared" si="4"/>
        <v>265</v>
      </c>
      <c r="P289" t="s">
        <v>215</v>
      </c>
      <c r="R289" s="1" t="str">
        <f>VLOOKUP(E289, Sheet1!A:C,2,FALSE)</f>
        <v>S</v>
      </c>
      <c r="S289">
        <v>0</v>
      </c>
      <c r="T289" t="str">
        <f>IFERROR(IF(VLOOKUP(E289, Sheet1!A:D,4,FALSE)=0,"",VLOOKUP(E289, Sheet1!A:D,4,FALSE)),"")</f>
        <v>Flag de sinalização de item de Cesta.</v>
      </c>
    </row>
    <row r="290" spans="2:20" x14ac:dyDescent="0.25">
      <c r="B290" t="s">
        <v>587</v>
      </c>
      <c r="C290" t="s">
        <v>397</v>
      </c>
      <c r="D290" t="s">
        <v>397</v>
      </c>
      <c r="E290" t="s">
        <v>1103</v>
      </c>
      <c r="F290" s="1">
        <v>286</v>
      </c>
      <c r="G290" t="s">
        <v>591</v>
      </c>
      <c r="H290" s="1" t="s">
        <v>26</v>
      </c>
      <c r="I290" s="1">
        <v>1</v>
      </c>
      <c r="J290">
        <v>0</v>
      </c>
      <c r="K290" s="1">
        <v>0</v>
      </c>
      <c r="L290" s="1">
        <v>1</v>
      </c>
      <c r="M290" t="s">
        <v>217</v>
      </c>
      <c r="N290" t="s">
        <v>591</v>
      </c>
      <c r="O290" s="1">
        <f t="shared" si="4"/>
        <v>266</v>
      </c>
      <c r="P290" t="s">
        <v>1115</v>
      </c>
      <c r="R290" s="1" t="str">
        <f>VLOOKUP(E290, Sheet1!A:C,2,FALSE)</f>
        <v>S</v>
      </c>
      <c r="S290">
        <v>0</v>
      </c>
      <c r="T290" t="str">
        <f>IFERROR(IF(VLOOKUP(E290, Sheet1!A:D,4,FALSE)=0,"",VLOOKUP(E290, Sheet1!A:D,4,FALSE)),"")</f>
        <v>Flag de Compra Unitária.</v>
      </c>
    </row>
    <row r="291" spans="2:20" x14ac:dyDescent="0.25">
      <c r="B291" t="s">
        <v>587</v>
      </c>
      <c r="C291" t="s">
        <v>398</v>
      </c>
      <c r="D291" t="s">
        <v>398</v>
      </c>
      <c r="E291" t="s">
        <v>875</v>
      </c>
      <c r="F291" s="1">
        <v>287</v>
      </c>
      <c r="G291" t="s">
        <v>591</v>
      </c>
      <c r="H291" s="1" t="s">
        <v>26</v>
      </c>
      <c r="I291" s="1">
        <v>15</v>
      </c>
      <c r="J291">
        <v>0</v>
      </c>
      <c r="K291" s="1">
        <v>0</v>
      </c>
      <c r="L291" s="1">
        <v>1</v>
      </c>
      <c r="M291" t="s">
        <v>219</v>
      </c>
      <c r="N291" t="s">
        <v>591</v>
      </c>
      <c r="O291" s="1">
        <f t="shared" si="4"/>
        <v>267</v>
      </c>
      <c r="P291" t="s">
        <v>1091</v>
      </c>
      <c r="R291" s="1" t="str">
        <f>VLOOKUP(E291, Sheet1!A:C,2,FALSE)</f>
        <v>S</v>
      </c>
      <c r="S291">
        <v>0</v>
      </c>
      <c r="T291" t="str">
        <f>IFERROR(IF(VLOOKUP(E291, Sheet1!A:D,4,FALSE)=0,"",VLOOKUP(E291, Sheet1!A:D,4,FALSE)),"")</f>
        <v>Referência do fornecedor (VSK)</v>
      </c>
    </row>
    <row r="292" spans="2:20" x14ac:dyDescent="0.25">
      <c r="E292" t="s">
        <v>615</v>
      </c>
      <c r="F292" s="1">
        <v>288</v>
      </c>
      <c r="H292" s="1" t="s">
        <v>26</v>
      </c>
      <c r="I292" s="1">
        <v>1</v>
      </c>
      <c r="J292">
        <v>0</v>
      </c>
      <c r="K292" s="1">
        <v>0</v>
      </c>
      <c r="L292" s="1">
        <v>0</v>
      </c>
      <c r="O292" s="1" t="str">
        <f t="shared" si="4"/>
        <v/>
      </c>
      <c r="P292" t="s">
        <v>1092</v>
      </c>
      <c r="R292" s="1" t="str">
        <f>VLOOKUP(E292, Sheet1!A:C,2,FALSE)</f>
        <v>S</v>
      </c>
      <c r="S292">
        <v>0</v>
      </c>
      <c r="T292" t="str">
        <f>IFERROR(IF(VLOOKUP(E292, Sheet1!A:D,4,FALSE)=0,"",VLOOKUP(E292, Sheet1!A:D,4,FALSE)),"")</f>
        <v/>
      </c>
    </row>
    <row r="293" spans="2:20" x14ac:dyDescent="0.25">
      <c r="B293" t="s">
        <v>587</v>
      </c>
      <c r="C293" t="s">
        <v>399</v>
      </c>
      <c r="D293" t="s">
        <v>399</v>
      </c>
      <c r="E293" t="s">
        <v>876</v>
      </c>
      <c r="F293" s="1">
        <v>289</v>
      </c>
      <c r="G293" t="s">
        <v>592</v>
      </c>
      <c r="H293" s="1" t="s">
        <v>26</v>
      </c>
      <c r="I293" s="1">
        <v>1</v>
      </c>
      <c r="J293">
        <v>0</v>
      </c>
      <c r="K293" s="1">
        <v>0</v>
      </c>
      <c r="L293" s="1">
        <v>1</v>
      </c>
      <c r="M293" t="s">
        <v>176</v>
      </c>
      <c r="N293" t="s">
        <v>592</v>
      </c>
      <c r="O293" s="1">
        <f t="shared" si="4"/>
        <v>268</v>
      </c>
      <c r="P293" t="s">
        <v>177</v>
      </c>
      <c r="R293" s="1" t="str">
        <f>VLOOKUP(E293, Sheet1!A:C,2,FALSE)</f>
        <v>S</v>
      </c>
      <c r="S293">
        <v>0</v>
      </c>
      <c r="T293" t="str">
        <f>IFERROR(IF(VLOOKUP(E293, Sheet1!A:D,4,FALSE)=0,"",VLOOKUP(E293, Sheet1!A:D,4,FALSE)),"")</f>
        <v>"A" - Alteração, "I" - Inclusão ou "D" - Deleção.</v>
      </c>
    </row>
    <row r="294" spans="2:20" x14ac:dyDescent="0.25">
      <c r="B294" t="s">
        <v>587</v>
      </c>
      <c r="C294" t="s">
        <v>400</v>
      </c>
      <c r="D294" t="s">
        <v>400</v>
      </c>
      <c r="E294" t="s">
        <v>877</v>
      </c>
      <c r="F294" s="1">
        <v>290</v>
      </c>
      <c r="G294" t="s">
        <v>592</v>
      </c>
      <c r="H294" s="1" t="s">
        <v>18</v>
      </c>
      <c r="I294" s="1">
        <v>4</v>
      </c>
      <c r="J294">
        <v>0</v>
      </c>
      <c r="K294" s="1">
        <v>0</v>
      </c>
      <c r="L294" s="1">
        <v>1</v>
      </c>
      <c r="M294" t="s">
        <v>180</v>
      </c>
      <c r="N294" t="s">
        <v>592</v>
      </c>
      <c r="O294" s="1">
        <f t="shared" si="4"/>
        <v>269</v>
      </c>
      <c r="P294" t="s">
        <v>1086</v>
      </c>
      <c r="R294" s="1" t="str">
        <f>VLOOKUP(E294, Sheet1!A:C,2,FALSE)</f>
        <v>S</v>
      </c>
      <c r="S294">
        <v>0</v>
      </c>
      <c r="T294" t="str">
        <f>IFERROR(IF(VLOOKUP(E294, Sheet1!A:D,4,FALSE)=0,"",VLOOKUP(E294, Sheet1!A:D,4,FALSE)),"")</f>
        <v>Código da Filial WM.</v>
      </c>
    </row>
    <row r="295" spans="2:20" x14ac:dyDescent="0.25">
      <c r="B295" t="s">
        <v>587</v>
      </c>
      <c r="C295" t="s">
        <v>401</v>
      </c>
      <c r="D295" t="s">
        <v>401</v>
      </c>
      <c r="E295" t="s">
        <v>878</v>
      </c>
      <c r="F295" s="1">
        <v>291</v>
      </c>
      <c r="G295" t="s">
        <v>592</v>
      </c>
      <c r="H295" s="1" t="s">
        <v>18</v>
      </c>
      <c r="I295" s="1">
        <v>5</v>
      </c>
      <c r="J295">
        <v>1</v>
      </c>
      <c r="K295" s="1">
        <v>0</v>
      </c>
      <c r="L295" s="1">
        <v>1</v>
      </c>
      <c r="M295" t="s">
        <v>182</v>
      </c>
      <c r="N295" t="s">
        <v>592</v>
      </c>
      <c r="O295" s="1">
        <f t="shared" si="4"/>
        <v>270</v>
      </c>
      <c r="P295" t="s">
        <v>183</v>
      </c>
      <c r="R295" s="1" t="str">
        <f>VLOOKUP(E295, Sheet1!A:C,2,FALSE)</f>
        <v>S</v>
      </c>
      <c r="S295">
        <v>0</v>
      </c>
      <c r="T295" t="str">
        <f>IFERROR(IF(VLOOKUP(E295, Sheet1!A:D,4,FALSE)=0,"",VLOOKUP(E295, Sheet1!A:D,4,FALSE)),"")</f>
        <v>Margem.</v>
      </c>
    </row>
    <row r="296" spans="2:20" x14ac:dyDescent="0.25">
      <c r="B296" t="s">
        <v>587</v>
      </c>
      <c r="C296" t="s">
        <v>402</v>
      </c>
      <c r="D296" t="s">
        <v>402</v>
      </c>
      <c r="E296" t="s">
        <v>879</v>
      </c>
      <c r="F296" s="1">
        <v>292</v>
      </c>
      <c r="G296" t="s">
        <v>592</v>
      </c>
      <c r="H296" s="1" t="s">
        <v>18</v>
      </c>
      <c r="I296" s="1">
        <v>7</v>
      </c>
      <c r="J296">
        <v>0</v>
      </c>
      <c r="K296" s="1">
        <v>0</v>
      </c>
      <c r="L296" s="1">
        <v>1</v>
      </c>
      <c r="M296" t="s">
        <v>185</v>
      </c>
      <c r="N296" t="s">
        <v>592</v>
      </c>
      <c r="O296" s="1">
        <f t="shared" si="4"/>
        <v>271</v>
      </c>
      <c r="P296" t="s">
        <v>1087</v>
      </c>
      <c r="R296" s="1" t="str">
        <f>VLOOKUP(E296, Sheet1!A:C,2,FALSE)</f>
        <v>S</v>
      </c>
      <c r="S296">
        <v>0</v>
      </c>
      <c r="T296" t="str">
        <f>IFERROR(IF(VLOOKUP(E296, Sheet1!A:D,4,FALSE)=0,"",VLOOKUP(E296, Sheet1!A:D,4,FALSE)),"")</f>
        <v>Código do Fornecedor SAD do Item.</v>
      </c>
    </row>
    <row r="297" spans="2:20" x14ac:dyDescent="0.25">
      <c r="B297" t="s">
        <v>587</v>
      </c>
      <c r="C297" t="s">
        <v>403</v>
      </c>
      <c r="D297" t="s">
        <v>403</v>
      </c>
      <c r="E297" t="s">
        <v>880</v>
      </c>
      <c r="F297" s="1">
        <v>293</v>
      </c>
      <c r="G297" t="s">
        <v>592</v>
      </c>
      <c r="H297" s="1" t="s">
        <v>18</v>
      </c>
      <c r="I297" s="1">
        <v>1</v>
      </c>
      <c r="J297">
        <v>0</v>
      </c>
      <c r="K297" s="1">
        <v>0</v>
      </c>
      <c r="L297" s="1">
        <v>1</v>
      </c>
      <c r="M297" t="s">
        <v>187</v>
      </c>
      <c r="N297" t="s">
        <v>592</v>
      </c>
      <c r="O297" s="1">
        <f t="shared" si="4"/>
        <v>272</v>
      </c>
      <c r="P297" t="s">
        <v>188</v>
      </c>
      <c r="R297" s="1" t="str">
        <f>VLOOKUP(E297, Sheet1!A:C,2,FALSE)</f>
        <v>S</v>
      </c>
      <c r="S297">
        <v>0</v>
      </c>
      <c r="T297" t="str">
        <f>IFERROR(IF(VLOOKUP(E297, Sheet1!A:D,4,FALSE)=0,"",VLOOKUP(E297, Sheet1!A:D,4,FALSE)),"")</f>
        <v>Local de Entrega. 0 - Estocado, 1 - Direto Loja ou 2 - Cross.</v>
      </c>
    </row>
    <row r="298" spans="2:20" x14ac:dyDescent="0.25">
      <c r="B298" t="s">
        <v>587</v>
      </c>
      <c r="C298" t="s">
        <v>404</v>
      </c>
      <c r="D298" t="s">
        <v>404</v>
      </c>
      <c r="E298" t="s">
        <v>881</v>
      </c>
      <c r="F298" s="1">
        <v>294</v>
      </c>
      <c r="G298" t="s">
        <v>592</v>
      </c>
      <c r="H298" s="1" t="s">
        <v>26</v>
      </c>
      <c r="I298" s="1">
        <v>1</v>
      </c>
      <c r="J298">
        <v>0</v>
      </c>
      <c r="K298" s="1">
        <v>0</v>
      </c>
      <c r="L298" s="1">
        <v>1</v>
      </c>
      <c r="M298" t="s">
        <v>190</v>
      </c>
      <c r="N298" t="s">
        <v>592</v>
      </c>
      <c r="O298" s="1">
        <f t="shared" si="4"/>
        <v>273</v>
      </c>
      <c r="P298" t="s">
        <v>1088</v>
      </c>
      <c r="R298" s="1" t="str">
        <f>VLOOKUP(E298, Sheet1!A:C,2,FALSE)</f>
        <v>S</v>
      </c>
      <c r="S298">
        <v>0</v>
      </c>
      <c r="T298" t="str">
        <f>IFERROR(IF(VLOOKUP(E298, Sheet1!A:D,4,FALSE)=0,"",VLOOKUP(E298, Sheet1!A:D,4,FALSE)),"")</f>
        <v>Flag de Item Importado.(N)-NACIONAL,(E)-IMPORTADO</v>
      </c>
    </row>
    <row r="299" spans="2:20" x14ac:dyDescent="0.25">
      <c r="B299" t="s">
        <v>587</v>
      </c>
      <c r="C299" t="s">
        <v>405</v>
      </c>
      <c r="D299" t="s">
        <v>405</v>
      </c>
      <c r="E299" t="s">
        <v>882</v>
      </c>
      <c r="F299" s="1">
        <v>295</v>
      </c>
      <c r="G299" t="s">
        <v>592</v>
      </c>
      <c r="H299" s="1" t="s">
        <v>26</v>
      </c>
      <c r="I299" s="1">
        <v>2</v>
      </c>
      <c r="J299">
        <v>0</v>
      </c>
      <c r="K299" s="1">
        <v>0</v>
      </c>
      <c r="L299" s="1">
        <v>1</v>
      </c>
      <c r="M299" t="s">
        <v>192</v>
      </c>
      <c r="N299" t="s">
        <v>592</v>
      </c>
      <c r="O299" s="1">
        <f t="shared" si="4"/>
        <v>274</v>
      </c>
      <c r="P299" t="s">
        <v>1089</v>
      </c>
      <c r="R299" s="1" t="str">
        <f>VLOOKUP(E299, Sheet1!A:C,2,FALSE)</f>
        <v>S</v>
      </c>
      <c r="S299">
        <v>0</v>
      </c>
      <c r="T299" t="str">
        <f>IFERROR(IF(VLOOKUP(E299, Sheet1!A:D,4,FALSE)=0,"",VLOOKUP(E299, Sheet1!A:D,4,FALSE)),"")</f>
        <v>UF do Fornecedor SAD</v>
      </c>
    </row>
    <row r="300" spans="2:20" x14ac:dyDescent="0.25">
      <c r="B300" t="s">
        <v>587</v>
      </c>
      <c r="C300" t="s">
        <v>406</v>
      </c>
      <c r="D300" t="s">
        <v>406</v>
      </c>
      <c r="E300" t="s">
        <v>883</v>
      </c>
      <c r="F300" s="1">
        <v>296</v>
      </c>
      <c r="G300" t="s">
        <v>592</v>
      </c>
      <c r="H300" s="1" t="s">
        <v>26</v>
      </c>
      <c r="I300" s="1">
        <v>2</v>
      </c>
      <c r="J300">
        <v>0</v>
      </c>
      <c r="K300" s="1">
        <v>0</v>
      </c>
      <c r="L300" s="1">
        <v>1</v>
      </c>
      <c r="M300" t="s">
        <v>194</v>
      </c>
      <c r="N300" t="s">
        <v>592</v>
      </c>
      <c r="O300" s="1">
        <f t="shared" si="4"/>
        <v>275</v>
      </c>
      <c r="P300" t="s">
        <v>1090</v>
      </c>
      <c r="R300" s="1" t="str">
        <f>VLOOKUP(E300, Sheet1!A:C,2,FALSE)</f>
        <v>S</v>
      </c>
      <c r="S300">
        <v>0</v>
      </c>
      <c r="T300" t="str">
        <f>IFERROR(IF(VLOOKUP(E300, Sheet1!A:D,4,FALSE)=0,"",VLOOKUP(E300, Sheet1!A:D,4,FALSE)),"")</f>
        <v>Atividade econômica do Fornecedor SAD</v>
      </c>
    </row>
    <row r="301" spans="2:20" x14ac:dyDescent="0.25">
      <c r="B301" t="s">
        <v>587</v>
      </c>
      <c r="C301" t="s">
        <v>407</v>
      </c>
      <c r="D301" t="s">
        <v>407</v>
      </c>
      <c r="E301" t="s">
        <v>884</v>
      </c>
      <c r="F301" s="1">
        <v>297</v>
      </c>
      <c r="G301" t="s">
        <v>592</v>
      </c>
      <c r="H301" s="1" t="s">
        <v>26</v>
      </c>
      <c r="I301" s="1">
        <v>1</v>
      </c>
      <c r="J301">
        <v>0</v>
      </c>
      <c r="K301" s="1">
        <v>0</v>
      </c>
      <c r="L301" s="1">
        <v>1</v>
      </c>
      <c r="M301" t="s">
        <v>196</v>
      </c>
      <c r="N301" t="s">
        <v>592</v>
      </c>
      <c r="O301" s="1">
        <f t="shared" si="4"/>
        <v>276</v>
      </c>
      <c r="P301" t="s">
        <v>197</v>
      </c>
      <c r="R301" s="1" t="str">
        <f>VLOOKUP(E301, Sheet1!A:C,2,FALSE)</f>
        <v>S</v>
      </c>
      <c r="S301">
        <v>0</v>
      </c>
      <c r="T301" t="str">
        <f>IFERROR(IF(VLOOKUP(E301, Sheet1!A:D,4,FALSE)=0,"",VLOOKUP(E301, Sheet1!A:D,4,FALSE)),"")</f>
        <v>Código de Sazonalidade.</v>
      </c>
    </row>
    <row r="302" spans="2:20" x14ac:dyDescent="0.25">
      <c r="B302" t="s">
        <v>587</v>
      </c>
      <c r="C302" t="s">
        <v>408</v>
      </c>
      <c r="D302" t="s">
        <v>408</v>
      </c>
      <c r="E302" t="s">
        <v>885</v>
      </c>
      <c r="F302" s="1">
        <v>298</v>
      </c>
      <c r="G302" t="s">
        <v>592</v>
      </c>
      <c r="H302" s="1" t="s">
        <v>26</v>
      </c>
      <c r="I302" s="1">
        <v>1</v>
      </c>
      <c r="J302">
        <v>0</v>
      </c>
      <c r="K302" s="1">
        <v>0</v>
      </c>
      <c r="L302" s="1">
        <v>1</v>
      </c>
      <c r="M302" t="s">
        <v>199</v>
      </c>
      <c r="N302" t="s">
        <v>592</v>
      </c>
      <c r="O302" s="1">
        <f t="shared" si="4"/>
        <v>277</v>
      </c>
      <c r="P302" t="s">
        <v>200</v>
      </c>
      <c r="R302" s="1" t="str">
        <f>VLOOKUP(E302, Sheet1!A:C,2,FALSE)</f>
        <v>S</v>
      </c>
      <c r="S302">
        <v>0</v>
      </c>
      <c r="T302" t="str">
        <f>IFERROR(IF(VLOOKUP(E302, Sheet1!A:D,4,FALSE)=0,"",VLOOKUP(E302, Sheet1!A:D,4,FALSE)),"")</f>
        <v>Flag de subgrupo de faturamento.</v>
      </c>
    </row>
    <row r="303" spans="2:20" x14ac:dyDescent="0.25">
      <c r="B303" t="s">
        <v>587</v>
      </c>
      <c r="C303" t="s">
        <v>409</v>
      </c>
      <c r="D303" t="s">
        <v>409</v>
      </c>
      <c r="E303" t="s">
        <v>886</v>
      </c>
      <c r="F303" s="1">
        <v>299</v>
      </c>
      <c r="G303" t="s">
        <v>592</v>
      </c>
      <c r="H303" s="1" t="s">
        <v>26</v>
      </c>
      <c r="I303" s="1">
        <v>1</v>
      </c>
      <c r="J303">
        <v>0</v>
      </c>
      <c r="K303" s="1">
        <v>0</v>
      </c>
      <c r="L303" s="1">
        <v>1</v>
      </c>
      <c r="M303" t="s">
        <v>202</v>
      </c>
      <c r="N303" t="s">
        <v>592</v>
      </c>
      <c r="O303" s="1">
        <f t="shared" si="4"/>
        <v>278</v>
      </c>
      <c r="P303" t="s">
        <v>203</v>
      </c>
      <c r="R303" s="1" t="str">
        <f>VLOOKUP(E303, Sheet1!A:C,2,FALSE)</f>
        <v>S</v>
      </c>
      <c r="S303">
        <v>0</v>
      </c>
      <c r="T303" t="str">
        <f>IFERROR(IF(VLOOKUP(E303, Sheet1!A:D,4,FALSE)=0,"",VLOOKUP(E303, Sheet1!A:D,4,FALSE)),"")</f>
        <v>Situação da Filial na Grid. (Campo apenas de Consulta, será retornado no serviço de Consulta).</v>
      </c>
    </row>
    <row r="304" spans="2:20" x14ac:dyDescent="0.25">
      <c r="B304" t="s">
        <v>587</v>
      </c>
      <c r="C304" t="s">
        <v>410</v>
      </c>
      <c r="D304" t="s">
        <v>410</v>
      </c>
      <c r="E304" t="s">
        <v>887</v>
      </c>
      <c r="F304" s="1">
        <v>300</v>
      </c>
      <c r="G304" t="s">
        <v>592</v>
      </c>
      <c r="H304" s="1" t="s">
        <v>26</v>
      </c>
      <c r="I304" s="1">
        <v>1</v>
      </c>
      <c r="J304">
        <v>0</v>
      </c>
      <c r="K304" s="1">
        <v>0</v>
      </c>
      <c r="L304" s="1">
        <v>1</v>
      </c>
      <c r="M304" t="s">
        <v>205</v>
      </c>
      <c r="N304" t="s">
        <v>592</v>
      </c>
      <c r="O304" s="1">
        <f t="shared" si="4"/>
        <v>279</v>
      </c>
      <c r="P304" t="s">
        <v>206</v>
      </c>
      <c r="R304" s="1" t="str">
        <f>VLOOKUP(E304, Sheet1!A:C,2,FALSE)</f>
        <v>S</v>
      </c>
      <c r="S304">
        <v>0</v>
      </c>
      <c r="T304" t="str">
        <f>IFERROR(IF(VLOOKUP(E304, Sheet1!A:D,4,FALSE)=0,"",VLOOKUP(E304, Sheet1!A:D,4,FALSE)),"")</f>
        <v>Status de Suspensão. (Na inclusão será permitida a inclusão para igual a "S").</v>
      </c>
    </row>
    <row r="305" spans="2:20" x14ac:dyDescent="0.25">
      <c r="B305" t="s">
        <v>587</v>
      </c>
      <c r="C305" t="s">
        <v>411</v>
      </c>
      <c r="D305" t="s">
        <v>411</v>
      </c>
      <c r="E305" t="s">
        <v>888</v>
      </c>
      <c r="F305" s="1">
        <v>301</v>
      </c>
      <c r="G305" t="s">
        <v>592</v>
      </c>
      <c r="H305" s="1" t="s">
        <v>18</v>
      </c>
      <c r="I305" s="1">
        <v>2</v>
      </c>
      <c r="J305">
        <v>0</v>
      </c>
      <c r="K305" s="1">
        <v>0</v>
      </c>
      <c r="L305" s="1">
        <v>1</v>
      </c>
      <c r="M305" t="s">
        <v>208</v>
      </c>
      <c r="N305" t="s">
        <v>592</v>
      </c>
      <c r="O305" s="1">
        <f t="shared" si="4"/>
        <v>280</v>
      </c>
      <c r="P305" t="s">
        <v>209</v>
      </c>
      <c r="R305" s="1" t="str">
        <f>VLOOKUP(E305, Sheet1!A:C,2,FALSE)</f>
        <v>S</v>
      </c>
      <c r="S305">
        <v>0</v>
      </c>
      <c r="T305" t="str">
        <f>IFERROR(IF(VLOOKUP(E305, Sheet1!A:D,4,FALSE)=0,"",VLOOKUP(E305, Sheet1!A:D,4,FALSE)),"")</f>
        <v xml:space="preserve">Motivo da Suspensão. </v>
      </c>
    </row>
    <row r="306" spans="2:20" x14ac:dyDescent="0.25">
      <c r="B306" t="s">
        <v>587</v>
      </c>
      <c r="C306" t="s">
        <v>412</v>
      </c>
      <c r="D306" t="s">
        <v>412</v>
      </c>
      <c r="E306" t="s">
        <v>1052</v>
      </c>
      <c r="F306" s="1">
        <v>302</v>
      </c>
      <c r="G306" t="s">
        <v>592</v>
      </c>
      <c r="H306" s="1" t="s">
        <v>26</v>
      </c>
      <c r="I306" s="1">
        <v>1</v>
      </c>
      <c r="J306">
        <v>0</v>
      </c>
      <c r="K306" s="1">
        <v>0</v>
      </c>
      <c r="L306" s="1">
        <v>1</v>
      </c>
      <c r="M306" t="s">
        <v>211</v>
      </c>
      <c r="N306" t="s">
        <v>592</v>
      </c>
      <c r="O306" s="1">
        <f t="shared" si="4"/>
        <v>281</v>
      </c>
      <c r="P306" t="s">
        <v>212</v>
      </c>
      <c r="R306" s="1" t="str">
        <f>VLOOKUP(E306, Sheet1!A:C,2,FALSE)</f>
        <v>S</v>
      </c>
      <c r="S306">
        <v>0</v>
      </c>
      <c r="T306" t="str">
        <f>IFERROR(IF(VLOOKUP(E306, Sheet1!A:D,4,FALSE)=0,"",VLOOKUP(E306, Sheet1!A:D,4,FALSE)),"")</f>
        <v>Classe de Distribuição.</v>
      </c>
    </row>
    <row r="307" spans="2:20" x14ac:dyDescent="0.25">
      <c r="B307" t="s">
        <v>587</v>
      </c>
      <c r="C307" t="s">
        <v>413</v>
      </c>
      <c r="D307" t="s">
        <v>413</v>
      </c>
      <c r="E307" t="s">
        <v>889</v>
      </c>
      <c r="F307" s="1">
        <v>303</v>
      </c>
      <c r="G307" t="s">
        <v>592</v>
      </c>
      <c r="H307" s="1" t="s">
        <v>26</v>
      </c>
      <c r="I307" s="1">
        <v>1</v>
      </c>
      <c r="J307">
        <v>0</v>
      </c>
      <c r="K307" s="1">
        <v>0</v>
      </c>
      <c r="L307" s="1">
        <v>1</v>
      </c>
      <c r="M307" t="s">
        <v>214</v>
      </c>
      <c r="N307" t="s">
        <v>592</v>
      </c>
      <c r="O307" s="1">
        <f t="shared" si="4"/>
        <v>282</v>
      </c>
      <c r="P307" t="s">
        <v>215</v>
      </c>
      <c r="R307" s="1" t="str">
        <f>VLOOKUP(E307, Sheet1!A:C,2,FALSE)</f>
        <v>S</v>
      </c>
      <c r="S307">
        <v>0</v>
      </c>
      <c r="T307" t="str">
        <f>IFERROR(IF(VLOOKUP(E307, Sheet1!A:D,4,FALSE)=0,"",VLOOKUP(E307, Sheet1!A:D,4,FALSE)),"")</f>
        <v>Flag de sinalização de item de Cesta.</v>
      </c>
    </row>
    <row r="308" spans="2:20" x14ac:dyDescent="0.25">
      <c r="B308" t="s">
        <v>587</v>
      </c>
      <c r="C308" t="s">
        <v>414</v>
      </c>
      <c r="D308" t="s">
        <v>414</v>
      </c>
      <c r="E308" t="s">
        <v>1104</v>
      </c>
      <c r="F308" s="1">
        <v>304</v>
      </c>
      <c r="G308" t="s">
        <v>592</v>
      </c>
      <c r="H308" s="1" t="s">
        <v>26</v>
      </c>
      <c r="I308" s="1">
        <v>1</v>
      </c>
      <c r="J308">
        <v>0</v>
      </c>
      <c r="K308" s="1">
        <v>0</v>
      </c>
      <c r="L308" s="1">
        <v>1</v>
      </c>
      <c r="M308" t="s">
        <v>217</v>
      </c>
      <c r="N308" t="s">
        <v>592</v>
      </c>
      <c r="O308" s="1">
        <f t="shared" si="4"/>
        <v>283</v>
      </c>
      <c r="P308" t="s">
        <v>1115</v>
      </c>
      <c r="R308" s="1" t="str">
        <f>VLOOKUP(E308, Sheet1!A:C,2,FALSE)</f>
        <v>S</v>
      </c>
      <c r="S308">
        <v>0</v>
      </c>
      <c r="T308" t="str">
        <f>IFERROR(IF(VLOOKUP(E308, Sheet1!A:D,4,FALSE)=0,"",VLOOKUP(E308, Sheet1!A:D,4,FALSE)),"")</f>
        <v>Flag de Compra Unitária.</v>
      </c>
    </row>
    <row r="309" spans="2:20" x14ac:dyDescent="0.25">
      <c r="B309" t="s">
        <v>587</v>
      </c>
      <c r="C309" t="s">
        <v>415</v>
      </c>
      <c r="D309" t="s">
        <v>415</v>
      </c>
      <c r="E309" t="s">
        <v>890</v>
      </c>
      <c r="F309" s="1">
        <v>305</v>
      </c>
      <c r="G309" t="s">
        <v>592</v>
      </c>
      <c r="H309" s="1" t="s">
        <v>26</v>
      </c>
      <c r="I309" s="1">
        <v>15</v>
      </c>
      <c r="J309">
        <v>0</v>
      </c>
      <c r="K309" s="1">
        <v>0</v>
      </c>
      <c r="L309" s="1">
        <v>1</v>
      </c>
      <c r="M309" t="s">
        <v>219</v>
      </c>
      <c r="N309" t="s">
        <v>592</v>
      </c>
      <c r="O309" s="1">
        <f t="shared" si="4"/>
        <v>284</v>
      </c>
      <c r="P309" t="s">
        <v>1091</v>
      </c>
      <c r="R309" s="1" t="str">
        <f>VLOOKUP(E309, Sheet1!A:C,2,FALSE)</f>
        <v>S</v>
      </c>
      <c r="S309">
        <v>0</v>
      </c>
      <c r="T309" t="str">
        <f>IFERROR(IF(VLOOKUP(E309, Sheet1!A:D,4,FALSE)=0,"",VLOOKUP(E309, Sheet1!A:D,4,FALSE)),"")</f>
        <v>Referência do fornecedor (VSK)</v>
      </c>
    </row>
    <row r="310" spans="2:20" x14ac:dyDescent="0.25">
      <c r="E310" t="s">
        <v>616</v>
      </c>
      <c r="F310" s="1">
        <v>306</v>
      </c>
      <c r="H310" s="1" t="s">
        <v>26</v>
      </c>
      <c r="I310" s="1">
        <v>1</v>
      </c>
      <c r="J310">
        <v>0</v>
      </c>
      <c r="K310" s="1">
        <v>0</v>
      </c>
      <c r="L310" s="1">
        <v>0</v>
      </c>
      <c r="O310" s="1" t="str">
        <f t="shared" si="4"/>
        <v/>
      </c>
      <c r="P310" t="s">
        <v>1092</v>
      </c>
      <c r="R310" s="1" t="str">
        <f>VLOOKUP(E310, Sheet1!A:C,2,FALSE)</f>
        <v>S</v>
      </c>
      <c r="S310">
        <v>0</v>
      </c>
      <c r="T310" t="str">
        <f>IFERROR(IF(VLOOKUP(E310, Sheet1!A:D,4,FALSE)=0,"",VLOOKUP(E310, Sheet1!A:D,4,FALSE)),"")</f>
        <v/>
      </c>
    </row>
    <row r="311" spans="2:20" x14ac:dyDescent="0.25">
      <c r="B311" t="s">
        <v>587</v>
      </c>
      <c r="C311" t="s">
        <v>416</v>
      </c>
      <c r="D311" t="s">
        <v>416</v>
      </c>
      <c r="E311" t="s">
        <v>891</v>
      </c>
      <c r="F311" s="1">
        <v>307</v>
      </c>
      <c r="G311" t="s">
        <v>593</v>
      </c>
      <c r="H311" s="1" t="s">
        <v>26</v>
      </c>
      <c r="I311" s="1">
        <v>1</v>
      </c>
      <c r="J311">
        <v>0</v>
      </c>
      <c r="K311" s="1">
        <v>0</v>
      </c>
      <c r="L311" s="1">
        <v>1</v>
      </c>
      <c r="M311" t="s">
        <v>176</v>
      </c>
      <c r="N311" t="s">
        <v>593</v>
      </c>
      <c r="O311" s="1">
        <f t="shared" si="4"/>
        <v>285</v>
      </c>
      <c r="P311" t="s">
        <v>177</v>
      </c>
      <c r="R311" s="1" t="str">
        <f>VLOOKUP(E311, Sheet1!A:C,2,FALSE)</f>
        <v>S</v>
      </c>
      <c r="S311">
        <v>0</v>
      </c>
      <c r="T311" t="str">
        <f>IFERROR(IF(VLOOKUP(E311, Sheet1!A:D,4,FALSE)=0,"",VLOOKUP(E311, Sheet1!A:D,4,FALSE)),"")</f>
        <v>"A" - Alteração, "I" - Inclusão ou "D" - Deleção.</v>
      </c>
    </row>
    <row r="312" spans="2:20" x14ac:dyDescent="0.25">
      <c r="B312" t="s">
        <v>587</v>
      </c>
      <c r="C312" t="s">
        <v>417</v>
      </c>
      <c r="D312" t="s">
        <v>417</v>
      </c>
      <c r="E312" t="s">
        <v>892</v>
      </c>
      <c r="F312" s="1">
        <v>308</v>
      </c>
      <c r="G312" t="s">
        <v>593</v>
      </c>
      <c r="H312" s="1" t="s">
        <v>18</v>
      </c>
      <c r="I312" s="1">
        <v>4</v>
      </c>
      <c r="J312">
        <v>0</v>
      </c>
      <c r="K312" s="1">
        <v>0</v>
      </c>
      <c r="L312" s="1">
        <v>1</v>
      </c>
      <c r="M312" t="s">
        <v>180</v>
      </c>
      <c r="N312" t="s">
        <v>593</v>
      </c>
      <c r="O312" s="1">
        <f t="shared" si="4"/>
        <v>286</v>
      </c>
      <c r="P312" t="s">
        <v>1086</v>
      </c>
      <c r="R312" s="1" t="str">
        <f>VLOOKUP(E312, Sheet1!A:C,2,FALSE)</f>
        <v>S</v>
      </c>
      <c r="S312">
        <v>0</v>
      </c>
      <c r="T312" t="str">
        <f>IFERROR(IF(VLOOKUP(E312, Sheet1!A:D,4,FALSE)=0,"",VLOOKUP(E312, Sheet1!A:D,4,FALSE)),"")</f>
        <v>Código da Filial WM.</v>
      </c>
    </row>
    <row r="313" spans="2:20" x14ac:dyDescent="0.25">
      <c r="B313" t="s">
        <v>587</v>
      </c>
      <c r="C313" t="s">
        <v>418</v>
      </c>
      <c r="D313" t="s">
        <v>418</v>
      </c>
      <c r="E313" t="s">
        <v>893</v>
      </c>
      <c r="F313" s="1">
        <v>309</v>
      </c>
      <c r="G313" t="s">
        <v>593</v>
      </c>
      <c r="H313" s="1" t="s">
        <v>18</v>
      </c>
      <c r="I313" s="1">
        <v>5</v>
      </c>
      <c r="J313">
        <v>1</v>
      </c>
      <c r="K313" s="1">
        <v>0</v>
      </c>
      <c r="L313" s="1">
        <v>1</v>
      </c>
      <c r="M313" t="s">
        <v>182</v>
      </c>
      <c r="N313" t="s">
        <v>593</v>
      </c>
      <c r="O313" s="1">
        <f t="shared" si="4"/>
        <v>287</v>
      </c>
      <c r="P313" t="s">
        <v>183</v>
      </c>
      <c r="R313" s="1" t="str">
        <f>VLOOKUP(E313, Sheet1!A:C,2,FALSE)</f>
        <v>S</v>
      </c>
      <c r="S313">
        <v>0</v>
      </c>
      <c r="T313" t="str">
        <f>IFERROR(IF(VLOOKUP(E313, Sheet1!A:D,4,FALSE)=0,"",VLOOKUP(E313, Sheet1!A:D,4,FALSE)),"")</f>
        <v>Margem.</v>
      </c>
    </row>
    <row r="314" spans="2:20" x14ac:dyDescent="0.25">
      <c r="B314" t="s">
        <v>587</v>
      </c>
      <c r="C314" t="s">
        <v>419</v>
      </c>
      <c r="D314" t="s">
        <v>419</v>
      </c>
      <c r="E314" t="s">
        <v>894</v>
      </c>
      <c r="F314" s="1">
        <v>310</v>
      </c>
      <c r="G314" t="s">
        <v>593</v>
      </c>
      <c r="H314" s="1" t="s">
        <v>18</v>
      </c>
      <c r="I314" s="1">
        <v>7</v>
      </c>
      <c r="J314">
        <v>0</v>
      </c>
      <c r="K314" s="1">
        <v>0</v>
      </c>
      <c r="L314" s="1">
        <v>1</v>
      </c>
      <c r="M314" t="s">
        <v>185</v>
      </c>
      <c r="N314" t="s">
        <v>593</v>
      </c>
      <c r="O314" s="1">
        <f t="shared" si="4"/>
        <v>288</v>
      </c>
      <c r="P314" t="s">
        <v>1087</v>
      </c>
      <c r="R314" s="1" t="str">
        <f>VLOOKUP(E314, Sheet1!A:C,2,FALSE)</f>
        <v>S</v>
      </c>
      <c r="S314">
        <v>0</v>
      </c>
      <c r="T314" t="str">
        <f>IFERROR(IF(VLOOKUP(E314, Sheet1!A:D,4,FALSE)=0,"",VLOOKUP(E314, Sheet1!A:D,4,FALSE)),"")</f>
        <v>Código do Fornecedor SAD do Item.</v>
      </c>
    </row>
    <row r="315" spans="2:20" x14ac:dyDescent="0.25">
      <c r="B315" t="s">
        <v>587</v>
      </c>
      <c r="C315" t="s">
        <v>420</v>
      </c>
      <c r="D315" t="s">
        <v>420</v>
      </c>
      <c r="E315" t="s">
        <v>895</v>
      </c>
      <c r="F315" s="1">
        <v>311</v>
      </c>
      <c r="G315" t="s">
        <v>593</v>
      </c>
      <c r="H315" s="1" t="s">
        <v>18</v>
      </c>
      <c r="I315" s="1">
        <v>1</v>
      </c>
      <c r="J315">
        <v>0</v>
      </c>
      <c r="K315" s="1">
        <v>0</v>
      </c>
      <c r="L315" s="1">
        <v>1</v>
      </c>
      <c r="M315" t="s">
        <v>187</v>
      </c>
      <c r="N315" t="s">
        <v>593</v>
      </c>
      <c r="O315" s="1">
        <f t="shared" si="4"/>
        <v>289</v>
      </c>
      <c r="P315" t="s">
        <v>188</v>
      </c>
      <c r="R315" s="1" t="str">
        <f>VLOOKUP(E315, Sheet1!A:C,2,FALSE)</f>
        <v>S</v>
      </c>
      <c r="S315">
        <v>0</v>
      </c>
      <c r="T315" t="str">
        <f>IFERROR(IF(VLOOKUP(E315, Sheet1!A:D,4,FALSE)=0,"",VLOOKUP(E315, Sheet1!A:D,4,FALSE)),"")</f>
        <v>Local de Entrega. 0 - Estocado, 1 - Direto Loja ou 2 - Cross.</v>
      </c>
    </row>
    <row r="316" spans="2:20" x14ac:dyDescent="0.25">
      <c r="B316" t="s">
        <v>587</v>
      </c>
      <c r="C316" t="s">
        <v>421</v>
      </c>
      <c r="D316" t="s">
        <v>421</v>
      </c>
      <c r="E316" t="s">
        <v>896</v>
      </c>
      <c r="F316" s="1">
        <v>312</v>
      </c>
      <c r="G316" t="s">
        <v>593</v>
      </c>
      <c r="H316" s="1" t="s">
        <v>26</v>
      </c>
      <c r="I316" s="1">
        <v>1</v>
      </c>
      <c r="J316">
        <v>0</v>
      </c>
      <c r="K316" s="1">
        <v>0</v>
      </c>
      <c r="L316" s="1">
        <v>1</v>
      </c>
      <c r="M316" t="s">
        <v>190</v>
      </c>
      <c r="N316" t="s">
        <v>593</v>
      </c>
      <c r="O316" s="1">
        <f t="shared" si="4"/>
        <v>290</v>
      </c>
      <c r="P316" t="s">
        <v>1088</v>
      </c>
      <c r="R316" s="1" t="str">
        <f>VLOOKUP(E316, Sheet1!A:C,2,FALSE)</f>
        <v>S</v>
      </c>
      <c r="S316">
        <v>0</v>
      </c>
      <c r="T316" t="str">
        <f>IFERROR(IF(VLOOKUP(E316, Sheet1!A:D,4,FALSE)=0,"",VLOOKUP(E316, Sheet1!A:D,4,FALSE)),"")</f>
        <v>Flag de Item Importado.(N)-NACIONAL,(E)-IMPORTADO</v>
      </c>
    </row>
    <row r="317" spans="2:20" x14ac:dyDescent="0.25">
      <c r="B317" t="s">
        <v>587</v>
      </c>
      <c r="C317" t="s">
        <v>422</v>
      </c>
      <c r="D317" t="s">
        <v>422</v>
      </c>
      <c r="E317" t="s">
        <v>897</v>
      </c>
      <c r="F317" s="1">
        <v>313</v>
      </c>
      <c r="G317" t="s">
        <v>593</v>
      </c>
      <c r="H317" s="1" t="s">
        <v>26</v>
      </c>
      <c r="I317" s="1">
        <v>2</v>
      </c>
      <c r="J317">
        <v>0</v>
      </c>
      <c r="K317" s="1">
        <v>0</v>
      </c>
      <c r="L317" s="1">
        <v>1</v>
      </c>
      <c r="M317" t="s">
        <v>192</v>
      </c>
      <c r="N317" t="s">
        <v>593</v>
      </c>
      <c r="O317" s="1">
        <f t="shared" si="4"/>
        <v>291</v>
      </c>
      <c r="P317" t="s">
        <v>1089</v>
      </c>
      <c r="R317" s="1" t="str">
        <f>VLOOKUP(E317, Sheet1!A:C,2,FALSE)</f>
        <v>S</v>
      </c>
      <c r="S317">
        <v>0</v>
      </c>
      <c r="T317" t="str">
        <f>IFERROR(IF(VLOOKUP(E317, Sheet1!A:D,4,FALSE)=0,"",VLOOKUP(E317, Sheet1!A:D,4,FALSE)),"")</f>
        <v>UF do Fornecedor SAD</v>
      </c>
    </row>
    <row r="318" spans="2:20" x14ac:dyDescent="0.25">
      <c r="B318" t="s">
        <v>587</v>
      </c>
      <c r="C318" t="s">
        <v>423</v>
      </c>
      <c r="D318" t="s">
        <v>423</v>
      </c>
      <c r="E318" t="s">
        <v>898</v>
      </c>
      <c r="F318" s="1">
        <v>314</v>
      </c>
      <c r="G318" t="s">
        <v>593</v>
      </c>
      <c r="H318" s="1" t="s">
        <v>26</v>
      </c>
      <c r="I318" s="1">
        <v>2</v>
      </c>
      <c r="J318">
        <v>0</v>
      </c>
      <c r="K318" s="1">
        <v>0</v>
      </c>
      <c r="L318" s="1">
        <v>1</v>
      </c>
      <c r="M318" t="s">
        <v>194</v>
      </c>
      <c r="N318" t="s">
        <v>593</v>
      </c>
      <c r="O318" s="1">
        <f t="shared" si="4"/>
        <v>292</v>
      </c>
      <c r="P318" t="s">
        <v>1090</v>
      </c>
      <c r="R318" s="1" t="str">
        <f>VLOOKUP(E318, Sheet1!A:C,2,FALSE)</f>
        <v>S</v>
      </c>
      <c r="S318">
        <v>0</v>
      </c>
      <c r="T318" t="str">
        <f>IFERROR(IF(VLOOKUP(E318, Sheet1!A:D,4,FALSE)=0,"",VLOOKUP(E318, Sheet1!A:D,4,FALSE)),"")</f>
        <v>Atividade econômica do Fornecedor SAD</v>
      </c>
    </row>
    <row r="319" spans="2:20" x14ac:dyDescent="0.25">
      <c r="B319" t="s">
        <v>587</v>
      </c>
      <c r="C319" t="s">
        <v>424</v>
      </c>
      <c r="D319" t="s">
        <v>424</v>
      </c>
      <c r="E319" t="s">
        <v>899</v>
      </c>
      <c r="F319" s="1">
        <v>315</v>
      </c>
      <c r="G319" t="s">
        <v>593</v>
      </c>
      <c r="H319" s="1" t="s">
        <v>26</v>
      </c>
      <c r="I319" s="1">
        <v>1</v>
      </c>
      <c r="J319">
        <v>0</v>
      </c>
      <c r="K319" s="1">
        <v>0</v>
      </c>
      <c r="L319" s="1">
        <v>1</v>
      </c>
      <c r="M319" t="s">
        <v>196</v>
      </c>
      <c r="N319" t="s">
        <v>593</v>
      </c>
      <c r="O319" s="1">
        <f t="shared" si="4"/>
        <v>293</v>
      </c>
      <c r="P319" t="s">
        <v>197</v>
      </c>
      <c r="R319" s="1" t="str">
        <f>VLOOKUP(E319, Sheet1!A:C,2,FALSE)</f>
        <v>S</v>
      </c>
      <c r="S319">
        <v>0</v>
      </c>
      <c r="T319" t="str">
        <f>IFERROR(IF(VLOOKUP(E319, Sheet1!A:D,4,FALSE)=0,"",VLOOKUP(E319, Sheet1!A:D,4,FALSE)),"")</f>
        <v>Código de Sazonalidade.</v>
      </c>
    </row>
    <row r="320" spans="2:20" x14ac:dyDescent="0.25">
      <c r="B320" t="s">
        <v>587</v>
      </c>
      <c r="C320" t="s">
        <v>425</v>
      </c>
      <c r="D320" t="s">
        <v>425</v>
      </c>
      <c r="E320" t="s">
        <v>900</v>
      </c>
      <c r="F320" s="1">
        <v>316</v>
      </c>
      <c r="G320" t="s">
        <v>593</v>
      </c>
      <c r="H320" s="1" t="s">
        <v>26</v>
      </c>
      <c r="I320" s="1">
        <v>1</v>
      </c>
      <c r="J320">
        <v>0</v>
      </c>
      <c r="K320" s="1">
        <v>0</v>
      </c>
      <c r="L320" s="1">
        <v>1</v>
      </c>
      <c r="M320" t="s">
        <v>199</v>
      </c>
      <c r="N320" t="s">
        <v>593</v>
      </c>
      <c r="O320" s="1">
        <f t="shared" si="4"/>
        <v>294</v>
      </c>
      <c r="P320" t="s">
        <v>200</v>
      </c>
      <c r="R320" s="1" t="str">
        <f>VLOOKUP(E320, Sheet1!A:C,2,FALSE)</f>
        <v>S</v>
      </c>
      <c r="S320">
        <v>0</v>
      </c>
      <c r="T320" t="str">
        <f>IFERROR(IF(VLOOKUP(E320, Sheet1!A:D,4,FALSE)=0,"",VLOOKUP(E320, Sheet1!A:D,4,FALSE)),"")</f>
        <v>Flag de subgrupo de faturamento.</v>
      </c>
    </row>
    <row r="321" spans="2:20" x14ac:dyDescent="0.25">
      <c r="B321" t="s">
        <v>587</v>
      </c>
      <c r="C321" t="s">
        <v>426</v>
      </c>
      <c r="D321" t="s">
        <v>426</v>
      </c>
      <c r="E321" t="s">
        <v>901</v>
      </c>
      <c r="F321" s="1">
        <v>317</v>
      </c>
      <c r="G321" t="s">
        <v>593</v>
      </c>
      <c r="H321" s="1" t="s">
        <v>26</v>
      </c>
      <c r="I321" s="1">
        <v>1</v>
      </c>
      <c r="J321">
        <v>0</v>
      </c>
      <c r="K321" s="1">
        <v>0</v>
      </c>
      <c r="L321" s="1">
        <v>1</v>
      </c>
      <c r="M321" t="s">
        <v>202</v>
      </c>
      <c r="N321" t="s">
        <v>593</v>
      </c>
      <c r="O321" s="1">
        <f t="shared" si="4"/>
        <v>295</v>
      </c>
      <c r="P321" t="s">
        <v>203</v>
      </c>
      <c r="R321" s="1" t="str">
        <f>VLOOKUP(E321, Sheet1!A:C,2,FALSE)</f>
        <v>S</v>
      </c>
      <c r="S321">
        <v>0</v>
      </c>
      <c r="T321" t="str">
        <f>IFERROR(IF(VLOOKUP(E321, Sheet1!A:D,4,FALSE)=0,"",VLOOKUP(E321, Sheet1!A:D,4,FALSE)),"")</f>
        <v>Situação da Filial na Grid. (Campo apenas de Consulta, será retornado no serviço de Consulta).</v>
      </c>
    </row>
    <row r="322" spans="2:20" x14ac:dyDescent="0.25">
      <c r="B322" t="s">
        <v>587</v>
      </c>
      <c r="C322" t="s">
        <v>427</v>
      </c>
      <c r="D322" t="s">
        <v>427</v>
      </c>
      <c r="E322" t="s">
        <v>902</v>
      </c>
      <c r="F322" s="1">
        <v>318</v>
      </c>
      <c r="G322" t="s">
        <v>593</v>
      </c>
      <c r="H322" s="1" t="s">
        <v>26</v>
      </c>
      <c r="I322" s="1">
        <v>1</v>
      </c>
      <c r="J322">
        <v>0</v>
      </c>
      <c r="K322" s="1">
        <v>0</v>
      </c>
      <c r="L322" s="1">
        <v>1</v>
      </c>
      <c r="M322" t="s">
        <v>205</v>
      </c>
      <c r="N322" t="s">
        <v>593</v>
      </c>
      <c r="O322" s="1">
        <f t="shared" si="4"/>
        <v>296</v>
      </c>
      <c r="P322" t="s">
        <v>206</v>
      </c>
      <c r="R322" s="1" t="str">
        <f>VLOOKUP(E322, Sheet1!A:C,2,FALSE)</f>
        <v>S</v>
      </c>
      <c r="S322">
        <v>0</v>
      </c>
      <c r="T322" t="str">
        <f>IFERROR(IF(VLOOKUP(E322, Sheet1!A:D,4,FALSE)=0,"",VLOOKUP(E322, Sheet1!A:D,4,FALSE)),"")</f>
        <v>Status de Suspensão. (Na inclusão será permitida a inclusão para igual a "S").</v>
      </c>
    </row>
    <row r="323" spans="2:20" x14ac:dyDescent="0.25">
      <c r="B323" t="s">
        <v>587</v>
      </c>
      <c r="C323" t="s">
        <v>428</v>
      </c>
      <c r="D323" t="s">
        <v>428</v>
      </c>
      <c r="E323" t="s">
        <v>903</v>
      </c>
      <c r="F323" s="1">
        <v>319</v>
      </c>
      <c r="G323" t="s">
        <v>593</v>
      </c>
      <c r="H323" s="1" t="s">
        <v>18</v>
      </c>
      <c r="I323" s="1">
        <v>2</v>
      </c>
      <c r="J323">
        <v>0</v>
      </c>
      <c r="K323" s="1">
        <v>0</v>
      </c>
      <c r="L323" s="1">
        <v>1</v>
      </c>
      <c r="M323" t="s">
        <v>208</v>
      </c>
      <c r="N323" t="s">
        <v>593</v>
      </c>
      <c r="O323" s="1">
        <f t="shared" si="4"/>
        <v>297</v>
      </c>
      <c r="P323" t="s">
        <v>209</v>
      </c>
      <c r="R323" s="1" t="str">
        <f>VLOOKUP(E323, Sheet1!A:C,2,FALSE)</f>
        <v>S</v>
      </c>
      <c r="S323">
        <v>0</v>
      </c>
      <c r="T323" t="str">
        <f>IFERROR(IF(VLOOKUP(E323, Sheet1!A:D,4,FALSE)=0,"",VLOOKUP(E323, Sheet1!A:D,4,FALSE)),"")</f>
        <v xml:space="preserve">Motivo da Suspensão. </v>
      </c>
    </row>
    <row r="324" spans="2:20" x14ac:dyDescent="0.25">
      <c r="B324" t="s">
        <v>587</v>
      </c>
      <c r="C324" t="s">
        <v>429</v>
      </c>
      <c r="D324" t="s">
        <v>429</v>
      </c>
      <c r="E324" t="s">
        <v>1053</v>
      </c>
      <c r="F324" s="1">
        <v>320</v>
      </c>
      <c r="G324" t="s">
        <v>593</v>
      </c>
      <c r="H324" s="1" t="s">
        <v>26</v>
      </c>
      <c r="I324" s="1">
        <v>1</v>
      </c>
      <c r="J324">
        <v>0</v>
      </c>
      <c r="K324" s="1">
        <v>0</v>
      </c>
      <c r="L324" s="1">
        <v>1</v>
      </c>
      <c r="M324" t="s">
        <v>211</v>
      </c>
      <c r="N324" t="s">
        <v>593</v>
      </c>
      <c r="O324" s="1">
        <f t="shared" si="4"/>
        <v>298</v>
      </c>
      <c r="P324" t="s">
        <v>212</v>
      </c>
      <c r="R324" s="1" t="str">
        <f>VLOOKUP(E324, Sheet1!A:C,2,FALSE)</f>
        <v>S</v>
      </c>
      <c r="S324">
        <v>0</v>
      </c>
      <c r="T324" t="str">
        <f>IFERROR(IF(VLOOKUP(E324, Sheet1!A:D,4,FALSE)=0,"",VLOOKUP(E324, Sheet1!A:D,4,FALSE)),"")</f>
        <v>Classe de Distribuição.</v>
      </c>
    </row>
    <row r="325" spans="2:20" x14ac:dyDescent="0.25">
      <c r="B325" t="s">
        <v>587</v>
      </c>
      <c r="C325" t="s">
        <v>430</v>
      </c>
      <c r="D325" t="s">
        <v>430</v>
      </c>
      <c r="E325" t="s">
        <v>904</v>
      </c>
      <c r="F325" s="1">
        <v>321</v>
      </c>
      <c r="G325" t="s">
        <v>593</v>
      </c>
      <c r="H325" s="1" t="s">
        <v>26</v>
      </c>
      <c r="I325" s="1">
        <v>1</v>
      </c>
      <c r="J325">
        <v>0</v>
      </c>
      <c r="K325" s="1">
        <v>0</v>
      </c>
      <c r="L325" s="1">
        <v>1</v>
      </c>
      <c r="M325" t="s">
        <v>214</v>
      </c>
      <c r="N325" t="s">
        <v>593</v>
      </c>
      <c r="O325" s="1">
        <f t="shared" si="4"/>
        <v>299</v>
      </c>
      <c r="P325" t="s">
        <v>215</v>
      </c>
      <c r="R325" s="1" t="str">
        <f>VLOOKUP(E325, Sheet1!A:C,2,FALSE)</f>
        <v>S</v>
      </c>
      <c r="S325">
        <v>0</v>
      </c>
      <c r="T325" t="str">
        <f>IFERROR(IF(VLOOKUP(E325, Sheet1!A:D,4,FALSE)=0,"",VLOOKUP(E325, Sheet1!A:D,4,FALSE)),"")</f>
        <v>Flag de sinalização de item de Cesta.</v>
      </c>
    </row>
    <row r="326" spans="2:20" x14ac:dyDescent="0.25">
      <c r="B326" t="s">
        <v>587</v>
      </c>
      <c r="C326" t="s">
        <v>431</v>
      </c>
      <c r="D326" t="s">
        <v>431</v>
      </c>
      <c r="E326" t="s">
        <v>1105</v>
      </c>
      <c r="F326" s="1">
        <v>322</v>
      </c>
      <c r="G326" t="s">
        <v>593</v>
      </c>
      <c r="H326" s="1" t="s">
        <v>26</v>
      </c>
      <c r="I326" s="1">
        <v>1</v>
      </c>
      <c r="J326">
        <v>0</v>
      </c>
      <c r="K326" s="1">
        <v>0</v>
      </c>
      <c r="L326" s="1">
        <v>1</v>
      </c>
      <c r="M326" t="s">
        <v>217</v>
      </c>
      <c r="N326" t="s">
        <v>593</v>
      </c>
      <c r="O326" s="1">
        <f t="shared" si="4"/>
        <v>300</v>
      </c>
      <c r="P326" t="s">
        <v>1115</v>
      </c>
      <c r="R326" s="1" t="str">
        <f>VLOOKUP(E326, Sheet1!A:C,2,FALSE)</f>
        <v>S</v>
      </c>
      <c r="S326">
        <v>0</v>
      </c>
      <c r="T326" t="str">
        <f>IFERROR(IF(VLOOKUP(E326, Sheet1!A:D,4,FALSE)=0,"",VLOOKUP(E326, Sheet1!A:D,4,FALSE)),"")</f>
        <v>Flag de Compra Unitária.</v>
      </c>
    </row>
    <row r="327" spans="2:20" x14ac:dyDescent="0.25">
      <c r="B327" t="s">
        <v>587</v>
      </c>
      <c r="C327" t="s">
        <v>432</v>
      </c>
      <c r="D327" t="s">
        <v>432</v>
      </c>
      <c r="E327" t="s">
        <v>905</v>
      </c>
      <c r="F327" s="1">
        <v>323</v>
      </c>
      <c r="G327" t="s">
        <v>593</v>
      </c>
      <c r="H327" s="1" t="s">
        <v>26</v>
      </c>
      <c r="I327" s="1">
        <v>15</v>
      </c>
      <c r="J327">
        <v>0</v>
      </c>
      <c r="K327" s="1">
        <v>0</v>
      </c>
      <c r="L327" s="1">
        <v>1</v>
      </c>
      <c r="M327" t="s">
        <v>219</v>
      </c>
      <c r="N327" t="s">
        <v>593</v>
      </c>
      <c r="O327" s="1">
        <f t="shared" si="4"/>
        <v>301</v>
      </c>
      <c r="P327" t="s">
        <v>1091</v>
      </c>
      <c r="R327" s="1" t="str">
        <f>VLOOKUP(E327, Sheet1!A:C,2,FALSE)</f>
        <v>S</v>
      </c>
      <c r="S327">
        <v>0</v>
      </c>
      <c r="T327" t="str">
        <f>IFERROR(IF(VLOOKUP(E327, Sheet1!A:D,4,FALSE)=0,"",VLOOKUP(E327, Sheet1!A:D,4,FALSE)),"")</f>
        <v>Referência do fornecedor (VSK)</v>
      </c>
    </row>
    <row r="328" spans="2:20" x14ac:dyDescent="0.25">
      <c r="E328" t="s">
        <v>617</v>
      </c>
      <c r="F328" s="1">
        <v>324</v>
      </c>
      <c r="H328" s="1" t="s">
        <v>26</v>
      </c>
      <c r="I328" s="1">
        <v>1</v>
      </c>
      <c r="J328">
        <v>0</v>
      </c>
      <c r="K328" s="1">
        <v>0</v>
      </c>
      <c r="L328" s="1">
        <v>0</v>
      </c>
      <c r="O328" s="1" t="str">
        <f t="shared" si="4"/>
        <v/>
      </c>
      <c r="P328" t="s">
        <v>1092</v>
      </c>
      <c r="R328" s="1" t="str">
        <f>VLOOKUP(E328, Sheet1!A:C,2,FALSE)</f>
        <v>S</v>
      </c>
      <c r="S328">
        <v>0</v>
      </c>
      <c r="T328" t="str">
        <f>IFERROR(IF(VLOOKUP(E328, Sheet1!A:D,4,FALSE)=0,"",VLOOKUP(E328, Sheet1!A:D,4,FALSE)),"")</f>
        <v/>
      </c>
    </row>
    <row r="329" spans="2:20" x14ac:dyDescent="0.25">
      <c r="B329" t="s">
        <v>587</v>
      </c>
      <c r="C329" t="s">
        <v>433</v>
      </c>
      <c r="D329" t="s">
        <v>433</v>
      </c>
      <c r="E329" t="s">
        <v>906</v>
      </c>
      <c r="F329" s="1">
        <v>325</v>
      </c>
      <c r="G329" t="s">
        <v>594</v>
      </c>
      <c r="H329" s="1" t="s">
        <v>26</v>
      </c>
      <c r="I329" s="1">
        <v>1</v>
      </c>
      <c r="J329">
        <v>0</v>
      </c>
      <c r="K329" s="1">
        <v>0</v>
      </c>
      <c r="L329" s="1">
        <v>1</v>
      </c>
      <c r="M329" t="s">
        <v>176</v>
      </c>
      <c r="N329" t="s">
        <v>594</v>
      </c>
      <c r="O329" s="1">
        <f t="shared" si="4"/>
        <v>302</v>
      </c>
      <c r="P329" t="s">
        <v>177</v>
      </c>
      <c r="R329" s="1" t="str">
        <f>VLOOKUP(E329, Sheet1!A:C,2,FALSE)</f>
        <v>S</v>
      </c>
      <c r="S329">
        <v>0</v>
      </c>
      <c r="T329" t="str">
        <f>IFERROR(IF(VLOOKUP(E329, Sheet1!A:D,4,FALSE)=0,"",VLOOKUP(E329, Sheet1!A:D,4,FALSE)),"")</f>
        <v>"A" - Alteração, "I" - Inclusão ou "D" - Deleção.</v>
      </c>
    </row>
    <row r="330" spans="2:20" x14ac:dyDescent="0.25">
      <c r="B330" t="s">
        <v>587</v>
      </c>
      <c r="C330" t="s">
        <v>434</v>
      </c>
      <c r="D330" t="s">
        <v>434</v>
      </c>
      <c r="E330" t="s">
        <v>907</v>
      </c>
      <c r="F330" s="1">
        <v>326</v>
      </c>
      <c r="G330" t="s">
        <v>594</v>
      </c>
      <c r="H330" s="1" t="s">
        <v>18</v>
      </c>
      <c r="I330" s="1">
        <v>4</v>
      </c>
      <c r="J330">
        <v>0</v>
      </c>
      <c r="K330" s="1">
        <v>0</v>
      </c>
      <c r="L330" s="1">
        <v>1</v>
      </c>
      <c r="M330" t="s">
        <v>180</v>
      </c>
      <c r="N330" t="s">
        <v>594</v>
      </c>
      <c r="O330" s="1">
        <f t="shared" ref="O330:O393" si="5">IF(N330="","",IF(O329="",O328+1,O329+1))</f>
        <v>303</v>
      </c>
      <c r="P330" t="s">
        <v>1086</v>
      </c>
      <c r="R330" s="1" t="str">
        <f>VLOOKUP(E330, Sheet1!A:C,2,FALSE)</f>
        <v>S</v>
      </c>
      <c r="S330">
        <v>0</v>
      </c>
      <c r="T330" t="str">
        <f>IFERROR(IF(VLOOKUP(E330, Sheet1!A:D,4,FALSE)=0,"",VLOOKUP(E330, Sheet1!A:D,4,FALSE)),"")</f>
        <v>Código da Filial WM.</v>
      </c>
    </row>
    <row r="331" spans="2:20" x14ac:dyDescent="0.25">
      <c r="B331" t="s">
        <v>587</v>
      </c>
      <c r="C331" t="s">
        <v>435</v>
      </c>
      <c r="D331" t="s">
        <v>435</v>
      </c>
      <c r="E331" t="s">
        <v>908</v>
      </c>
      <c r="F331" s="1">
        <v>327</v>
      </c>
      <c r="G331" t="s">
        <v>594</v>
      </c>
      <c r="H331" s="1" t="s">
        <v>18</v>
      </c>
      <c r="I331" s="1">
        <v>5</v>
      </c>
      <c r="J331">
        <v>1</v>
      </c>
      <c r="K331" s="1">
        <v>0</v>
      </c>
      <c r="L331" s="1">
        <v>1</v>
      </c>
      <c r="M331" t="s">
        <v>182</v>
      </c>
      <c r="N331" t="s">
        <v>594</v>
      </c>
      <c r="O331" s="1">
        <f t="shared" si="5"/>
        <v>304</v>
      </c>
      <c r="P331" t="s">
        <v>183</v>
      </c>
      <c r="R331" s="1" t="str">
        <f>VLOOKUP(E331, Sheet1!A:C,2,FALSE)</f>
        <v>S</v>
      </c>
      <c r="S331">
        <v>0</v>
      </c>
      <c r="T331" t="str">
        <f>IFERROR(IF(VLOOKUP(E331, Sheet1!A:D,4,FALSE)=0,"",VLOOKUP(E331, Sheet1!A:D,4,FALSE)),"")</f>
        <v>Margem.</v>
      </c>
    </row>
    <row r="332" spans="2:20" x14ac:dyDescent="0.25">
      <c r="B332" t="s">
        <v>587</v>
      </c>
      <c r="C332" t="s">
        <v>436</v>
      </c>
      <c r="D332" t="s">
        <v>436</v>
      </c>
      <c r="E332" t="s">
        <v>909</v>
      </c>
      <c r="F332" s="1">
        <v>328</v>
      </c>
      <c r="G332" t="s">
        <v>594</v>
      </c>
      <c r="H332" s="1" t="s">
        <v>18</v>
      </c>
      <c r="I332" s="1">
        <v>7</v>
      </c>
      <c r="J332">
        <v>0</v>
      </c>
      <c r="K332" s="1">
        <v>0</v>
      </c>
      <c r="L332" s="1">
        <v>1</v>
      </c>
      <c r="M332" t="s">
        <v>185</v>
      </c>
      <c r="N332" t="s">
        <v>594</v>
      </c>
      <c r="O332" s="1">
        <f t="shared" si="5"/>
        <v>305</v>
      </c>
      <c r="P332" t="s">
        <v>1087</v>
      </c>
      <c r="R332" s="1" t="str">
        <f>VLOOKUP(E332, Sheet1!A:C,2,FALSE)</f>
        <v>S</v>
      </c>
      <c r="S332">
        <v>0</v>
      </c>
      <c r="T332" t="str">
        <f>IFERROR(IF(VLOOKUP(E332, Sheet1!A:D,4,FALSE)=0,"",VLOOKUP(E332, Sheet1!A:D,4,FALSE)),"")</f>
        <v>Código do Fornecedor SAD do Item.</v>
      </c>
    </row>
    <row r="333" spans="2:20" x14ac:dyDescent="0.25">
      <c r="B333" t="s">
        <v>587</v>
      </c>
      <c r="C333" t="s">
        <v>437</v>
      </c>
      <c r="D333" t="s">
        <v>437</v>
      </c>
      <c r="E333" t="s">
        <v>910</v>
      </c>
      <c r="F333" s="1">
        <v>329</v>
      </c>
      <c r="G333" t="s">
        <v>594</v>
      </c>
      <c r="H333" s="1" t="s">
        <v>18</v>
      </c>
      <c r="I333" s="1">
        <v>1</v>
      </c>
      <c r="J333">
        <v>0</v>
      </c>
      <c r="K333" s="1">
        <v>0</v>
      </c>
      <c r="L333" s="1">
        <v>1</v>
      </c>
      <c r="M333" t="s">
        <v>187</v>
      </c>
      <c r="N333" t="s">
        <v>594</v>
      </c>
      <c r="O333" s="1">
        <f t="shared" si="5"/>
        <v>306</v>
      </c>
      <c r="P333" t="s">
        <v>188</v>
      </c>
      <c r="R333" s="1" t="str">
        <f>VLOOKUP(E333, Sheet1!A:C,2,FALSE)</f>
        <v>S</v>
      </c>
      <c r="S333">
        <v>0</v>
      </c>
      <c r="T333" t="str">
        <f>IFERROR(IF(VLOOKUP(E333, Sheet1!A:D,4,FALSE)=0,"",VLOOKUP(E333, Sheet1!A:D,4,FALSE)),"")</f>
        <v>Local de Entrega. 0 - Estocado, 1 - Direto Loja ou 2 - Cross.</v>
      </c>
    </row>
    <row r="334" spans="2:20" x14ac:dyDescent="0.25">
      <c r="B334" t="s">
        <v>587</v>
      </c>
      <c r="C334" t="s">
        <v>438</v>
      </c>
      <c r="D334" t="s">
        <v>438</v>
      </c>
      <c r="E334" t="s">
        <v>911</v>
      </c>
      <c r="F334" s="1">
        <v>330</v>
      </c>
      <c r="G334" t="s">
        <v>594</v>
      </c>
      <c r="H334" s="1" t="s">
        <v>26</v>
      </c>
      <c r="I334" s="1">
        <v>1</v>
      </c>
      <c r="J334">
        <v>0</v>
      </c>
      <c r="K334" s="1">
        <v>0</v>
      </c>
      <c r="L334" s="1">
        <v>1</v>
      </c>
      <c r="M334" t="s">
        <v>190</v>
      </c>
      <c r="N334" t="s">
        <v>594</v>
      </c>
      <c r="O334" s="1">
        <f t="shared" si="5"/>
        <v>307</v>
      </c>
      <c r="P334" t="s">
        <v>1088</v>
      </c>
      <c r="R334" s="1" t="str">
        <f>VLOOKUP(E334, Sheet1!A:C,2,FALSE)</f>
        <v>S</v>
      </c>
      <c r="S334">
        <v>0</v>
      </c>
      <c r="T334" t="str">
        <f>IFERROR(IF(VLOOKUP(E334, Sheet1!A:D,4,FALSE)=0,"",VLOOKUP(E334, Sheet1!A:D,4,FALSE)),"")</f>
        <v>Flag de Item Importado.(N)-NACIONAL,(E)-IMPORTADO</v>
      </c>
    </row>
    <row r="335" spans="2:20" x14ac:dyDescent="0.25">
      <c r="B335" t="s">
        <v>587</v>
      </c>
      <c r="C335" t="s">
        <v>439</v>
      </c>
      <c r="D335" t="s">
        <v>439</v>
      </c>
      <c r="E335" t="s">
        <v>912</v>
      </c>
      <c r="F335" s="1">
        <v>331</v>
      </c>
      <c r="G335" t="s">
        <v>594</v>
      </c>
      <c r="H335" s="1" t="s">
        <v>26</v>
      </c>
      <c r="I335" s="1">
        <v>2</v>
      </c>
      <c r="J335">
        <v>0</v>
      </c>
      <c r="K335" s="1">
        <v>0</v>
      </c>
      <c r="L335" s="1">
        <v>1</v>
      </c>
      <c r="M335" t="s">
        <v>192</v>
      </c>
      <c r="N335" t="s">
        <v>594</v>
      </c>
      <c r="O335" s="1">
        <f t="shared" si="5"/>
        <v>308</v>
      </c>
      <c r="P335" t="s">
        <v>1089</v>
      </c>
      <c r="R335" s="1" t="str">
        <f>VLOOKUP(E335, Sheet1!A:C,2,FALSE)</f>
        <v>S</v>
      </c>
      <c r="S335">
        <v>0</v>
      </c>
      <c r="T335" t="str">
        <f>IFERROR(IF(VLOOKUP(E335, Sheet1!A:D,4,FALSE)=0,"",VLOOKUP(E335, Sheet1!A:D,4,FALSE)),"")</f>
        <v>UF do Fornecedor SAD</v>
      </c>
    </row>
    <row r="336" spans="2:20" x14ac:dyDescent="0.25">
      <c r="B336" t="s">
        <v>587</v>
      </c>
      <c r="C336" t="s">
        <v>440</v>
      </c>
      <c r="D336" t="s">
        <v>440</v>
      </c>
      <c r="E336" t="s">
        <v>913</v>
      </c>
      <c r="F336" s="1">
        <v>332</v>
      </c>
      <c r="G336" t="s">
        <v>594</v>
      </c>
      <c r="H336" s="1" t="s">
        <v>26</v>
      </c>
      <c r="I336" s="1">
        <v>2</v>
      </c>
      <c r="J336">
        <v>0</v>
      </c>
      <c r="K336" s="1">
        <v>0</v>
      </c>
      <c r="L336" s="1">
        <v>1</v>
      </c>
      <c r="M336" t="s">
        <v>194</v>
      </c>
      <c r="N336" t="s">
        <v>594</v>
      </c>
      <c r="O336" s="1">
        <f t="shared" si="5"/>
        <v>309</v>
      </c>
      <c r="P336" t="s">
        <v>1090</v>
      </c>
      <c r="R336" s="1" t="str">
        <f>VLOOKUP(E336, Sheet1!A:C,2,FALSE)</f>
        <v>S</v>
      </c>
      <c r="S336">
        <v>0</v>
      </c>
      <c r="T336" t="str">
        <f>IFERROR(IF(VLOOKUP(E336, Sheet1!A:D,4,FALSE)=0,"",VLOOKUP(E336, Sheet1!A:D,4,FALSE)),"")</f>
        <v>Atividade econômica do Fornecedor SAD</v>
      </c>
    </row>
    <row r="337" spans="2:20" x14ac:dyDescent="0.25">
      <c r="B337" t="s">
        <v>587</v>
      </c>
      <c r="C337" t="s">
        <v>441</v>
      </c>
      <c r="D337" t="s">
        <v>441</v>
      </c>
      <c r="E337" t="s">
        <v>914</v>
      </c>
      <c r="F337" s="1">
        <v>333</v>
      </c>
      <c r="G337" t="s">
        <v>594</v>
      </c>
      <c r="H337" s="1" t="s">
        <v>26</v>
      </c>
      <c r="I337" s="1">
        <v>1</v>
      </c>
      <c r="J337">
        <v>0</v>
      </c>
      <c r="K337" s="1">
        <v>0</v>
      </c>
      <c r="L337" s="1">
        <v>1</v>
      </c>
      <c r="M337" t="s">
        <v>196</v>
      </c>
      <c r="N337" t="s">
        <v>594</v>
      </c>
      <c r="O337" s="1">
        <f t="shared" si="5"/>
        <v>310</v>
      </c>
      <c r="P337" t="s">
        <v>197</v>
      </c>
      <c r="R337" s="1" t="str">
        <f>VLOOKUP(E337, Sheet1!A:C,2,FALSE)</f>
        <v>S</v>
      </c>
      <c r="S337">
        <v>0</v>
      </c>
      <c r="T337" t="str">
        <f>IFERROR(IF(VLOOKUP(E337, Sheet1!A:D,4,FALSE)=0,"",VLOOKUP(E337, Sheet1!A:D,4,FALSE)),"")</f>
        <v>Código de Sazonalidade.</v>
      </c>
    </row>
    <row r="338" spans="2:20" x14ac:dyDescent="0.25">
      <c r="B338" t="s">
        <v>587</v>
      </c>
      <c r="C338" t="s">
        <v>442</v>
      </c>
      <c r="D338" t="s">
        <v>442</v>
      </c>
      <c r="E338" t="s">
        <v>915</v>
      </c>
      <c r="F338" s="1">
        <v>334</v>
      </c>
      <c r="G338" t="s">
        <v>594</v>
      </c>
      <c r="H338" s="1" t="s">
        <v>26</v>
      </c>
      <c r="I338" s="1">
        <v>1</v>
      </c>
      <c r="J338">
        <v>0</v>
      </c>
      <c r="K338" s="1">
        <v>0</v>
      </c>
      <c r="L338" s="1">
        <v>1</v>
      </c>
      <c r="M338" t="s">
        <v>199</v>
      </c>
      <c r="N338" t="s">
        <v>594</v>
      </c>
      <c r="O338" s="1">
        <f t="shared" si="5"/>
        <v>311</v>
      </c>
      <c r="P338" t="s">
        <v>200</v>
      </c>
      <c r="R338" s="1" t="str">
        <f>VLOOKUP(E338, Sheet1!A:C,2,FALSE)</f>
        <v>S</v>
      </c>
      <c r="S338">
        <v>0</v>
      </c>
      <c r="T338" t="str">
        <f>IFERROR(IF(VLOOKUP(E338, Sheet1!A:D,4,FALSE)=0,"",VLOOKUP(E338, Sheet1!A:D,4,FALSE)),"")</f>
        <v>Flag de subgrupo de faturamento.</v>
      </c>
    </row>
    <row r="339" spans="2:20" x14ac:dyDescent="0.25">
      <c r="B339" t="s">
        <v>587</v>
      </c>
      <c r="C339" t="s">
        <v>443</v>
      </c>
      <c r="D339" t="s">
        <v>443</v>
      </c>
      <c r="E339" t="s">
        <v>916</v>
      </c>
      <c r="F339" s="1">
        <v>335</v>
      </c>
      <c r="G339" t="s">
        <v>594</v>
      </c>
      <c r="H339" s="1" t="s">
        <v>26</v>
      </c>
      <c r="I339" s="1">
        <v>1</v>
      </c>
      <c r="J339">
        <v>0</v>
      </c>
      <c r="K339" s="1">
        <v>0</v>
      </c>
      <c r="L339" s="1">
        <v>1</v>
      </c>
      <c r="M339" t="s">
        <v>202</v>
      </c>
      <c r="N339" t="s">
        <v>594</v>
      </c>
      <c r="O339" s="1">
        <f t="shared" si="5"/>
        <v>312</v>
      </c>
      <c r="P339" t="s">
        <v>203</v>
      </c>
      <c r="R339" s="1" t="str">
        <f>VLOOKUP(E339, Sheet1!A:C,2,FALSE)</f>
        <v>S</v>
      </c>
      <c r="S339">
        <v>0</v>
      </c>
      <c r="T339" t="str">
        <f>IFERROR(IF(VLOOKUP(E339, Sheet1!A:D,4,FALSE)=0,"",VLOOKUP(E339, Sheet1!A:D,4,FALSE)),"")</f>
        <v>Situação da Filial na Grid. (Campo apenas de Consulta, será retornado no serviço de Consulta).</v>
      </c>
    </row>
    <row r="340" spans="2:20" x14ac:dyDescent="0.25">
      <c r="B340" t="s">
        <v>587</v>
      </c>
      <c r="C340" t="s">
        <v>444</v>
      </c>
      <c r="D340" t="s">
        <v>444</v>
      </c>
      <c r="E340" t="s">
        <v>917</v>
      </c>
      <c r="F340" s="1">
        <v>336</v>
      </c>
      <c r="G340" t="s">
        <v>594</v>
      </c>
      <c r="H340" s="1" t="s">
        <v>26</v>
      </c>
      <c r="I340" s="1">
        <v>1</v>
      </c>
      <c r="J340">
        <v>0</v>
      </c>
      <c r="K340" s="1">
        <v>0</v>
      </c>
      <c r="L340" s="1">
        <v>1</v>
      </c>
      <c r="M340" t="s">
        <v>205</v>
      </c>
      <c r="N340" t="s">
        <v>594</v>
      </c>
      <c r="O340" s="1">
        <f t="shared" si="5"/>
        <v>313</v>
      </c>
      <c r="P340" t="s">
        <v>206</v>
      </c>
      <c r="R340" s="1" t="str">
        <f>VLOOKUP(E340, Sheet1!A:C,2,FALSE)</f>
        <v>S</v>
      </c>
      <c r="S340">
        <v>0</v>
      </c>
      <c r="T340" t="str">
        <f>IFERROR(IF(VLOOKUP(E340, Sheet1!A:D,4,FALSE)=0,"",VLOOKUP(E340, Sheet1!A:D,4,FALSE)),"")</f>
        <v>Status de Suspensão. (Na inclusão será permitida a inclusão para igual a "S").</v>
      </c>
    </row>
    <row r="341" spans="2:20" x14ac:dyDescent="0.25">
      <c r="B341" t="s">
        <v>587</v>
      </c>
      <c r="C341" t="s">
        <v>445</v>
      </c>
      <c r="D341" t="s">
        <v>445</v>
      </c>
      <c r="E341" t="s">
        <v>918</v>
      </c>
      <c r="F341" s="1">
        <v>337</v>
      </c>
      <c r="G341" t="s">
        <v>594</v>
      </c>
      <c r="H341" s="1" t="s">
        <v>18</v>
      </c>
      <c r="I341" s="1">
        <v>2</v>
      </c>
      <c r="J341">
        <v>0</v>
      </c>
      <c r="K341" s="1">
        <v>0</v>
      </c>
      <c r="L341" s="1">
        <v>1</v>
      </c>
      <c r="M341" t="s">
        <v>208</v>
      </c>
      <c r="N341" t="s">
        <v>594</v>
      </c>
      <c r="O341" s="1">
        <f t="shared" si="5"/>
        <v>314</v>
      </c>
      <c r="P341" t="s">
        <v>209</v>
      </c>
      <c r="R341" s="1" t="str">
        <f>VLOOKUP(E341, Sheet1!A:C,2,FALSE)</f>
        <v>S</v>
      </c>
      <c r="S341">
        <v>0</v>
      </c>
      <c r="T341" t="str">
        <f>IFERROR(IF(VLOOKUP(E341, Sheet1!A:D,4,FALSE)=0,"",VLOOKUP(E341, Sheet1!A:D,4,FALSE)),"")</f>
        <v xml:space="preserve">Motivo da Suspensão. </v>
      </c>
    </row>
    <row r="342" spans="2:20" x14ac:dyDescent="0.25">
      <c r="B342" t="s">
        <v>587</v>
      </c>
      <c r="C342" t="s">
        <v>446</v>
      </c>
      <c r="D342" t="s">
        <v>446</v>
      </c>
      <c r="E342" t="s">
        <v>1054</v>
      </c>
      <c r="F342" s="1">
        <v>338</v>
      </c>
      <c r="G342" t="s">
        <v>594</v>
      </c>
      <c r="H342" s="1" t="s">
        <v>26</v>
      </c>
      <c r="I342" s="1">
        <v>1</v>
      </c>
      <c r="J342">
        <v>0</v>
      </c>
      <c r="K342" s="1">
        <v>0</v>
      </c>
      <c r="L342" s="1">
        <v>1</v>
      </c>
      <c r="M342" t="s">
        <v>211</v>
      </c>
      <c r="N342" t="s">
        <v>594</v>
      </c>
      <c r="O342" s="1">
        <f t="shared" si="5"/>
        <v>315</v>
      </c>
      <c r="P342" t="s">
        <v>212</v>
      </c>
      <c r="R342" s="1" t="str">
        <f>VLOOKUP(E342, Sheet1!A:C,2,FALSE)</f>
        <v>S</v>
      </c>
      <c r="S342">
        <v>0</v>
      </c>
      <c r="T342" t="str">
        <f>IFERROR(IF(VLOOKUP(E342, Sheet1!A:D,4,FALSE)=0,"",VLOOKUP(E342, Sheet1!A:D,4,FALSE)),"")</f>
        <v>Classe de Distribuição.</v>
      </c>
    </row>
    <row r="343" spans="2:20" x14ac:dyDescent="0.25">
      <c r="B343" t="s">
        <v>587</v>
      </c>
      <c r="C343" t="s">
        <v>447</v>
      </c>
      <c r="D343" t="s">
        <v>447</v>
      </c>
      <c r="E343" t="s">
        <v>919</v>
      </c>
      <c r="F343" s="1">
        <v>339</v>
      </c>
      <c r="G343" t="s">
        <v>594</v>
      </c>
      <c r="H343" s="1" t="s">
        <v>26</v>
      </c>
      <c r="I343" s="1">
        <v>1</v>
      </c>
      <c r="J343">
        <v>0</v>
      </c>
      <c r="K343" s="1">
        <v>0</v>
      </c>
      <c r="L343" s="1">
        <v>1</v>
      </c>
      <c r="M343" t="s">
        <v>214</v>
      </c>
      <c r="N343" t="s">
        <v>594</v>
      </c>
      <c r="O343" s="1">
        <f t="shared" si="5"/>
        <v>316</v>
      </c>
      <c r="P343" t="s">
        <v>215</v>
      </c>
      <c r="R343" s="1" t="str">
        <f>VLOOKUP(E343, Sheet1!A:C,2,FALSE)</f>
        <v>S</v>
      </c>
      <c r="S343">
        <v>0</v>
      </c>
      <c r="T343" t="str">
        <f>IFERROR(IF(VLOOKUP(E343, Sheet1!A:D,4,FALSE)=0,"",VLOOKUP(E343, Sheet1!A:D,4,FALSE)),"")</f>
        <v>Flag de sinalização de item de Cesta.</v>
      </c>
    </row>
    <row r="344" spans="2:20" x14ac:dyDescent="0.25">
      <c r="B344" t="s">
        <v>587</v>
      </c>
      <c r="C344" t="s">
        <v>448</v>
      </c>
      <c r="D344" t="s">
        <v>448</v>
      </c>
      <c r="E344" t="s">
        <v>1106</v>
      </c>
      <c r="F344" s="1">
        <v>340</v>
      </c>
      <c r="G344" t="s">
        <v>594</v>
      </c>
      <c r="H344" s="1" t="s">
        <v>26</v>
      </c>
      <c r="I344" s="1">
        <v>1</v>
      </c>
      <c r="J344">
        <v>0</v>
      </c>
      <c r="K344" s="1">
        <v>0</v>
      </c>
      <c r="L344" s="1">
        <v>1</v>
      </c>
      <c r="M344" t="s">
        <v>217</v>
      </c>
      <c r="N344" t="s">
        <v>594</v>
      </c>
      <c r="O344" s="1">
        <f t="shared" si="5"/>
        <v>317</v>
      </c>
      <c r="P344" t="s">
        <v>1115</v>
      </c>
      <c r="R344" s="1" t="str">
        <f>VLOOKUP(E344, Sheet1!A:C,2,FALSE)</f>
        <v>S</v>
      </c>
      <c r="S344">
        <v>0</v>
      </c>
      <c r="T344" t="str">
        <f>IFERROR(IF(VLOOKUP(E344, Sheet1!A:D,4,FALSE)=0,"",VLOOKUP(E344, Sheet1!A:D,4,FALSE)),"")</f>
        <v>Flag de Compra Unitária.</v>
      </c>
    </row>
    <row r="345" spans="2:20" x14ac:dyDescent="0.25">
      <c r="B345" t="s">
        <v>587</v>
      </c>
      <c r="C345" t="s">
        <v>449</v>
      </c>
      <c r="D345" t="s">
        <v>449</v>
      </c>
      <c r="E345" t="s">
        <v>920</v>
      </c>
      <c r="F345" s="1">
        <v>341</v>
      </c>
      <c r="G345" t="s">
        <v>594</v>
      </c>
      <c r="H345" s="1" t="s">
        <v>26</v>
      </c>
      <c r="I345" s="1">
        <v>15</v>
      </c>
      <c r="J345">
        <v>0</v>
      </c>
      <c r="K345" s="1">
        <v>0</v>
      </c>
      <c r="L345" s="1">
        <v>1</v>
      </c>
      <c r="M345" t="s">
        <v>219</v>
      </c>
      <c r="N345" t="s">
        <v>594</v>
      </c>
      <c r="O345" s="1">
        <f t="shared" si="5"/>
        <v>318</v>
      </c>
      <c r="P345" t="s">
        <v>1091</v>
      </c>
      <c r="R345" s="1" t="str">
        <f>VLOOKUP(E345, Sheet1!A:C,2,FALSE)</f>
        <v>S</v>
      </c>
      <c r="S345">
        <v>0</v>
      </c>
      <c r="T345" t="str">
        <f>IFERROR(IF(VLOOKUP(E345, Sheet1!A:D,4,FALSE)=0,"",VLOOKUP(E345, Sheet1!A:D,4,FALSE)),"")</f>
        <v>Referência do fornecedor (VSK)</v>
      </c>
    </row>
    <row r="346" spans="2:20" x14ac:dyDescent="0.25">
      <c r="E346" t="s">
        <v>618</v>
      </c>
      <c r="F346" s="1">
        <v>342</v>
      </c>
      <c r="H346" s="1" t="s">
        <v>26</v>
      </c>
      <c r="I346" s="1">
        <v>1</v>
      </c>
      <c r="J346">
        <v>0</v>
      </c>
      <c r="K346" s="1">
        <v>0</v>
      </c>
      <c r="L346" s="1">
        <v>0</v>
      </c>
      <c r="O346" s="1" t="str">
        <f t="shared" si="5"/>
        <v/>
      </c>
      <c r="P346" t="s">
        <v>1092</v>
      </c>
      <c r="R346" s="1" t="str">
        <f>VLOOKUP(E346, Sheet1!A:C,2,FALSE)</f>
        <v>S</v>
      </c>
      <c r="S346">
        <v>0</v>
      </c>
      <c r="T346" t="str">
        <f>IFERROR(IF(VLOOKUP(E346, Sheet1!A:D,4,FALSE)=0,"",VLOOKUP(E346, Sheet1!A:D,4,FALSE)),"")</f>
        <v/>
      </c>
    </row>
    <row r="347" spans="2:20" x14ac:dyDescent="0.25">
      <c r="B347" t="s">
        <v>587</v>
      </c>
      <c r="C347" t="s">
        <v>450</v>
      </c>
      <c r="D347" t="s">
        <v>450</v>
      </c>
      <c r="E347" t="s">
        <v>921</v>
      </c>
      <c r="F347" s="1">
        <v>343</v>
      </c>
      <c r="G347" t="s">
        <v>595</v>
      </c>
      <c r="H347" s="1" t="s">
        <v>26</v>
      </c>
      <c r="I347" s="1">
        <v>1</v>
      </c>
      <c r="J347">
        <v>0</v>
      </c>
      <c r="K347" s="1">
        <v>0</v>
      </c>
      <c r="L347" s="1">
        <v>1</v>
      </c>
      <c r="M347" t="s">
        <v>176</v>
      </c>
      <c r="N347" t="s">
        <v>595</v>
      </c>
      <c r="O347" s="1">
        <f t="shared" si="5"/>
        <v>319</v>
      </c>
      <c r="P347" t="s">
        <v>177</v>
      </c>
      <c r="R347" s="1" t="str">
        <f>VLOOKUP(E347, Sheet1!A:C,2,FALSE)</f>
        <v>S</v>
      </c>
      <c r="S347">
        <v>0</v>
      </c>
      <c r="T347" t="str">
        <f>IFERROR(IF(VLOOKUP(E347, Sheet1!A:D,4,FALSE)=0,"",VLOOKUP(E347, Sheet1!A:D,4,FALSE)),"")</f>
        <v>"A" - Alteração, "I" - Inclusão ou "D" - Deleção.</v>
      </c>
    </row>
    <row r="348" spans="2:20" x14ac:dyDescent="0.25">
      <c r="B348" t="s">
        <v>587</v>
      </c>
      <c r="C348" t="s">
        <v>451</v>
      </c>
      <c r="D348" t="s">
        <v>451</v>
      </c>
      <c r="E348" t="s">
        <v>922</v>
      </c>
      <c r="F348" s="1">
        <v>344</v>
      </c>
      <c r="G348" t="s">
        <v>595</v>
      </c>
      <c r="H348" s="1" t="s">
        <v>18</v>
      </c>
      <c r="I348" s="1">
        <v>4</v>
      </c>
      <c r="J348">
        <v>0</v>
      </c>
      <c r="K348" s="1">
        <v>0</v>
      </c>
      <c r="L348" s="1">
        <v>1</v>
      </c>
      <c r="M348" t="s">
        <v>180</v>
      </c>
      <c r="N348" t="s">
        <v>595</v>
      </c>
      <c r="O348" s="1">
        <f t="shared" si="5"/>
        <v>320</v>
      </c>
      <c r="P348" t="s">
        <v>1086</v>
      </c>
      <c r="R348" s="1" t="str">
        <f>VLOOKUP(E348, Sheet1!A:C,2,FALSE)</f>
        <v>S</v>
      </c>
      <c r="S348">
        <v>0</v>
      </c>
      <c r="T348" t="str">
        <f>IFERROR(IF(VLOOKUP(E348, Sheet1!A:D,4,FALSE)=0,"",VLOOKUP(E348, Sheet1!A:D,4,FALSE)),"")</f>
        <v>Código da Filial WM.</v>
      </c>
    </row>
    <row r="349" spans="2:20" x14ac:dyDescent="0.25">
      <c r="B349" t="s">
        <v>587</v>
      </c>
      <c r="C349" t="s">
        <v>452</v>
      </c>
      <c r="D349" t="s">
        <v>452</v>
      </c>
      <c r="E349" t="s">
        <v>923</v>
      </c>
      <c r="F349" s="1">
        <v>345</v>
      </c>
      <c r="G349" t="s">
        <v>595</v>
      </c>
      <c r="H349" s="1" t="s">
        <v>18</v>
      </c>
      <c r="I349" s="1">
        <v>5</v>
      </c>
      <c r="J349">
        <v>1</v>
      </c>
      <c r="K349" s="1">
        <v>0</v>
      </c>
      <c r="L349" s="1">
        <v>1</v>
      </c>
      <c r="M349" t="s">
        <v>182</v>
      </c>
      <c r="N349" t="s">
        <v>595</v>
      </c>
      <c r="O349" s="1">
        <f t="shared" si="5"/>
        <v>321</v>
      </c>
      <c r="P349" t="s">
        <v>183</v>
      </c>
      <c r="R349" s="1" t="str">
        <f>VLOOKUP(E349, Sheet1!A:C,2,FALSE)</f>
        <v>S</v>
      </c>
      <c r="S349">
        <v>0</v>
      </c>
      <c r="T349" t="str">
        <f>IFERROR(IF(VLOOKUP(E349, Sheet1!A:D,4,FALSE)=0,"",VLOOKUP(E349, Sheet1!A:D,4,FALSE)),"")</f>
        <v>Margem.</v>
      </c>
    </row>
    <row r="350" spans="2:20" x14ac:dyDescent="0.25">
      <c r="B350" t="s">
        <v>587</v>
      </c>
      <c r="C350" t="s">
        <v>453</v>
      </c>
      <c r="D350" t="s">
        <v>453</v>
      </c>
      <c r="E350" t="s">
        <v>924</v>
      </c>
      <c r="F350" s="1">
        <v>346</v>
      </c>
      <c r="G350" t="s">
        <v>595</v>
      </c>
      <c r="H350" s="1" t="s">
        <v>18</v>
      </c>
      <c r="I350" s="1">
        <v>7</v>
      </c>
      <c r="J350">
        <v>0</v>
      </c>
      <c r="K350" s="1">
        <v>0</v>
      </c>
      <c r="L350" s="1">
        <v>1</v>
      </c>
      <c r="M350" t="s">
        <v>185</v>
      </c>
      <c r="N350" t="s">
        <v>595</v>
      </c>
      <c r="O350" s="1">
        <f t="shared" si="5"/>
        <v>322</v>
      </c>
      <c r="P350" t="s">
        <v>1087</v>
      </c>
      <c r="R350" s="1" t="str">
        <f>VLOOKUP(E350, Sheet1!A:C,2,FALSE)</f>
        <v>S</v>
      </c>
      <c r="S350">
        <v>0</v>
      </c>
      <c r="T350" t="str">
        <f>IFERROR(IF(VLOOKUP(E350, Sheet1!A:D,4,FALSE)=0,"",VLOOKUP(E350, Sheet1!A:D,4,FALSE)),"")</f>
        <v>Código do Fornecedor SAD do Item.</v>
      </c>
    </row>
    <row r="351" spans="2:20" x14ac:dyDescent="0.25">
      <c r="B351" t="s">
        <v>587</v>
      </c>
      <c r="C351" t="s">
        <v>454</v>
      </c>
      <c r="D351" t="s">
        <v>454</v>
      </c>
      <c r="E351" t="s">
        <v>925</v>
      </c>
      <c r="F351" s="1">
        <v>347</v>
      </c>
      <c r="G351" t="s">
        <v>595</v>
      </c>
      <c r="H351" s="1" t="s">
        <v>18</v>
      </c>
      <c r="I351" s="1">
        <v>1</v>
      </c>
      <c r="J351">
        <v>0</v>
      </c>
      <c r="K351" s="1">
        <v>0</v>
      </c>
      <c r="L351" s="1">
        <v>1</v>
      </c>
      <c r="M351" t="s">
        <v>187</v>
      </c>
      <c r="N351" t="s">
        <v>595</v>
      </c>
      <c r="O351" s="1">
        <f t="shared" si="5"/>
        <v>323</v>
      </c>
      <c r="P351" t="s">
        <v>188</v>
      </c>
      <c r="R351" s="1" t="str">
        <f>VLOOKUP(E351, Sheet1!A:C,2,FALSE)</f>
        <v>S</v>
      </c>
      <c r="S351">
        <v>0</v>
      </c>
      <c r="T351" t="str">
        <f>IFERROR(IF(VLOOKUP(E351, Sheet1!A:D,4,FALSE)=0,"",VLOOKUP(E351, Sheet1!A:D,4,FALSE)),"")</f>
        <v>Local de Entrega. 0 - Estocado, 1 - Direto Loja ou 2 - Cross.</v>
      </c>
    </row>
    <row r="352" spans="2:20" x14ac:dyDescent="0.25">
      <c r="B352" t="s">
        <v>587</v>
      </c>
      <c r="C352" t="s">
        <v>455</v>
      </c>
      <c r="D352" t="s">
        <v>455</v>
      </c>
      <c r="E352" t="s">
        <v>926</v>
      </c>
      <c r="F352" s="1">
        <v>348</v>
      </c>
      <c r="G352" t="s">
        <v>595</v>
      </c>
      <c r="H352" s="1" t="s">
        <v>26</v>
      </c>
      <c r="I352" s="1">
        <v>1</v>
      </c>
      <c r="J352">
        <v>0</v>
      </c>
      <c r="K352" s="1">
        <v>0</v>
      </c>
      <c r="L352" s="1">
        <v>1</v>
      </c>
      <c r="M352" t="s">
        <v>190</v>
      </c>
      <c r="N352" t="s">
        <v>595</v>
      </c>
      <c r="O352" s="1">
        <f t="shared" si="5"/>
        <v>324</v>
      </c>
      <c r="P352" t="s">
        <v>1088</v>
      </c>
      <c r="R352" s="1" t="str">
        <f>VLOOKUP(E352, Sheet1!A:C,2,FALSE)</f>
        <v>S</v>
      </c>
      <c r="S352">
        <v>0</v>
      </c>
      <c r="T352" t="str">
        <f>IFERROR(IF(VLOOKUP(E352, Sheet1!A:D,4,FALSE)=0,"",VLOOKUP(E352, Sheet1!A:D,4,FALSE)),"")</f>
        <v>Flag de Item Importado.(N)-NACIONAL,(E)-IMPORTADO</v>
      </c>
    </row>
    <row r="353" spans="2:20" x14ac:dyDescent="0.25">
      <c r="B353" t="s">
        <v>587</v>
      </c>
      <c r="C353" t="s">
        <v>456</v>
      </c>
      <c r="D353" t="s">
        <v>456</v>
      </c>
      <c r="E353" t="s">
        <v>927</v>
      </c>
      <c r="F353" s="1">
        <v>349</v>
      </c>
      <c r="G353" t="s">
        <v>595</v>
      </c>
      <c r="H353" s="1" t="s">
        <v>26</v>
      </c>
      <c r="I353" s="1">
        <v>2</v>
      </c>
      <c r="J353">
        <v>0</v>
      </c>
      <c r="K353" s="1">
        <v>0</v>
      </c>
      <c r="L353" s="1">
        <v>1</v>
      </c>
      <c r="M353" t="s">
        <v>192</v>
      </c>
      <c r="N353" t="s">
        <v>595</v>
      </c>
      <c r="O353" s="1">
        <f t="shared" si="5"/>
        <v>325</v>
      </c>
      <c r="P353" t="s">
        <v>1089</v>
      </c>
      <c r="R353" s="1" t="str">
        <f>VLOOKUP(E353, Sheet1!A:C,2,FALSE)</f>
        <v>S</v>
      </c>
      <c r="S353">
        <v>0</v>
      </c>
      <c r="T353" t="str">
        <f>IFERROR(IF(VLOOKUP(E353, Sheet1!A:D,4,FALSE)=0,"",VLOOKUP(E353, Sheet1!A:D,4,FALSE)),"")</f>
        <v>UF do Fornecedor SAD</v>
      </c>
    </row>
    <row r="354" spans="2:20" x14ac:dyDescent="0.25">
      <c r="B354" t="s">
        <v>587</v>
      </c>
      <c r="C354" t="s">
        <v>457</v>
      </c>
      <c r="D354" t="s">
        <v>457</v>
      </c>
      <c r="E354" t="s">
        <v>928</v>
      </c>
      <c r="F354" s="1">
        <v>350</v>
      </c>
      <c r="G354" t="s">
        <v>595</v>
      </c>
      <c r="H354" s="1" t="s">
        <v>26</v>
      </c>
      <c r="I354" s="1">
        <v>2</v>
      </c>
      <c r="J354">
        <v>0</v>
      </c>
      <c r="K354" s="1">
        <v>0</v>
      </c>
      <c r="L354" s="1">
        <v>1</v>
      </c>
      <c r="M354" t="s">
        <v>194</v>
      </c>
      <c r="N354" t="s">
        <v>595</v>
      </c>
      <c r="O354" s="1">
        <f t="shared" si="5"/>
        <v>326</v>
      </c>
      <c r="P354" t="s">
        <v>1090</v>
      </c>
      <c r="R354" s="1" t="str">
        <f>VLOOKUP(E354, Sheet1!A:C,2,FALSE)</f>
        <v>S</v>
      </c>
      <c r="S354">
        <v>0</v>
      </c>
      <c r="T354" t="str">
        <f>IFERROR(IF(VLOOKUP(E354, Sheet1!A:D,4,FALSE)=0,"",VLOOKUP(E354, Sheet1!A:D,4,FALSE)),"")</f>
        <v>Atividade econômica do Fornecedor SAD</v>
      </c>
    </row>
    <row r="355" spans="2:20" x14ac:dyDescent="0.25">
      <c r="B355" t="s">
        <v>587</v>
      </c>
      <c r="C355" t="s">
        <v>458</v>
      </c>
      <c r="D355" t="s">
        <v>458</v>
      </c>
      <c r="E355" t="s">
        <v>929</v>
      </c>
      <c r="F355" s="1">
        <v>351</v>
      </c>
      <c r="G355" t="s">
        <v>595</v>
      </c>
      <c r="H355" s="1" t="s">
        <v>26</v>
      </c>
      <c r="I355" s="1">
        <v>1</v>
      </c>
      <c r="J355">
        <v>0</v>
      </c>
      <c r="K355" s="1">
        <v>0</v>
      </c>
      <c r="L355" s="1">
        <v>1</v>
      </c>
      <c r="M355" t="s">
        <v>196</v>
      </c>
      <c r="N355" t="s">
        <v>595</v>
      </c>
      <c r="O355" s="1">
        <f t="shared" si="5"/>
        <v>327</v>
      </c>
      <c r="P355" t="s">
        <v>197</v>
      </c>
      <c r="R355" s="1" t="str">
        <f>VLOOKUP(E355, Sheet1!A:C,2,FALSE)</f>
        <v>S</v>
      </c>
      <c r="S355">
        <v>0</v>
      </c>
      <c r="T355" t="str">
        <f>IFERROR(IF(VLOOKUP(E355, Sheet1!A:D,4,FALSE)=0,"",VLOOKUP(E355, Sheet1!A:D,4,FALSE)),"")</f>
        <v>Código de Sazonalidade.</v>
      </c>
    </row>
    <row r="356" spans="2:20" x14ac:dyDescent="0.25">
      <c r="B356" t="s">
        <v>587</v>
      </c>
      <c r="C356" t="s">
        <v>459</v>
      </c>
      <c r="D356" t="s">
        <v>459</v>
      </c>
      <c r="E356" t="s">
        <v>930</v>
      </c>
      <c r="F356" s="1">
        <v>352</v>
      </c>
      <c r="G356" t="s">
        <v>595</v>
      </c>
      <c r="H356" s="1" t="s">
        <v>26</v>
      </c>
      <c r="I356" s="1">
        <v>1</v>
      </c>
      <c r="J356">
        <v>0</v>
      </c>
      <c r="K356" s="1">
        <v>0</v>
      </c>
      <c r="L356" s="1">
        <v>1</v>
      </c>
      <c r="M356" t="s">
        <v>199</v>
      </c>
      <c r="N356" t="s">
        <v>595</v>
      </c>
      <c r="O356" s="1">
        <f t="shared" si="5"/>
        <v>328</v>
      </c>
      <c r="P356" t="s">
        <v>200</v>
      </c>
      <c r="R356" s="1" t="str">
        <f>VLOOKUP(E356, Sheet1!A:C,2,FALSE)</f>
        <v>S</v>
      </c>
      <c r="S356">
        <v>0</v>
      </c>
      <c r="T356" t="str">
        <f>IFERROR(IF(VLOOKUP(E356, Sheet1!A:D,4,FALSE)=0,"",VLOOKUP(E356, Sheet1!A:D,4,FALSE)),"")</f>
        <v>Flag de subgrupo de faturamento.</v>
      </c>
    </row>
    <row r="357" spans="2:20" x14ac:dyDescent="0.25">
      <c r="B357" t="s">
        <v>587</v>
      </c>
      <c r="C357" t="s">
        <v>460</v>
      </c>
      <c r="D357" t="s">
        <v>460</v>
      </c>
      <c r="E357" t="s">
        <v>931</v>
      </c>
      <c r="F357" s="1">
        <v>353</v>
      </c>
      <c r="G357" t="s">
        <v>595</v>
      </c>
      <c r="H357" s="1" t="s">
        <v>26</v>
      </c>
      <c r="I357" s="1">
        <v>1</v>
      </c>
      <c r="J357">
        <v>0</v>
      </c>
      <c r="K357" s="1">
        <v>0</v>
      </c>
      <c r="L357" s="1">
        <v>1</v>
      </c>
      <c r="M357" t="s">
        <v>202</v>
      </c>
      <c r="N357" t="s">
        <v>595</v>
      </c>
      <c r="O357" s="1">
        <f t="shared" si="5"/>
        <v>329</v>
      </c>
      <c r="P357" t="s">
        <v>203</v>
      </c>
      <c r="R357" s="1" t="str">
        <f>VLOOKUP(E357, Sheet1!A:C,2,FALSE)</f>
        <v>S</v>
      </c>
      <c r="S357">
        <v>0</v>
      </c>
      <c r="T357" t="str">
        <f>IFERROR(IF(VLOOKUP(E357, Sheet1!A:D,4,FALSE)=0,"",VLOOKUP(E357, Sheet1!A:D,4,FALSE)),"")</f>
        <v>Situação da Filial na Grid. (Campo apenas de Consulta, será retornado no serviço de Consulta).</v>
      </c>
    </row>
    <row r="358" spans="2:20" x14ac:dyDescent="0.25">
      <c r="B358" t="s">
        <v>587</v>
      </c>
      <c r="C358" t="s">
        <v>461</v>
      </c>
      <c r="D358" t="s">
        <v>461</v>
      </c>
      <c r="E358" t="s">
        <v>932</v>
      </c>
      <c r="F358" s="1">
        <v>354</v>
      </c>
      <c r="G358" t="s">
        <v>595</v>
      </c>
      <c r="H358" s="1" t="s">
        <v>26</v>
      </c>
      <c r="I358" s="1">
        <v>1</v>
      </c>
      <c r="J358">
        <v>0</v>
      </c>
      <c r="K358" s="1">
        <v>0</v>
      </c>
      <c r="L358" s="1">
        <v>1</v>
      </c>
      <c r="M358" t="s">
        <v>205</v>
      </c>
      <c r="N358" t="s">
        <v>595</v>
      </c>
      <c r="O358" s="1">
        <f t="shared" si="5"/>
        <v>330</v>
      </c>
      <c r="P358" t="s">
        <v>206</v>
      </c>
      <c r="R358" s="1" t="str">
        <f>VLOOKUP(E358, Sheet1!A:C,2,FALSE)</f>
        <v>S</v>
      </c>
      <c r="S358">
        <v>0</v>
      </c>
      <c r="T358" t="str">
        <f>IFERROR(IF(VLOOKUP(E358, Sheet1!A:D,4,FALSE)=0,"",VLOOKUP(E358, Sheet1!A:D,4,FALSE)),"")</f>
        <v>Status de Suspensão. (Na inclusão será permitida a inclusão para igual a "S").</v>
      </c>
    </row>
    <row r="359" spans="2:20" x14ac:dyDescent="0.25">
      <c r="B359" t="s">
        <v>587</v>
      </c>
      <c r="C359" t="s">
        <v>462</v>
      </c>
      <c r="D359" t="s">
        <v>462</v>
      </c>
      <c r="E359" t="s">
        <v>933</v>
      </c>
      <c r="F359" s="1">
        <v>355</v>
      </c>
      <c r="G359" t="s">
        <v>595</v>
      </c>
      <c r="H359" s="1" t="s">
        <v>18</v>
      </c>
      <c r="I359" s="1">
        <v>2</v>
      </c>
      <c r="J359">
        <v>0</v>
      </c>
      <c r="K359" s="1">
        <v>0</v>
      </c>
      <c r="L359" s="1">
        <v>1</v>
      </c>
      <c r="M359" t="s">
        <v>208</v>
      </c>
      <c r="N359" t="s">
        <v>595</v>
      </c>
      <c r="O359" s="1">
        <f t="shared" si="5"/>
        <v>331</v>
      </c>
      <c r="P359" t="s">
        <v>209</v>
      </c>
      <c r="R359" s="1" t="str">
        <f>VLOOKUP(E359, Sheet1!A:C,2,FALSE)</f>
        <v>S</v>
      </c>
      <c r="S359">
        <v>0</v>
      </c>
      <c r="T359" t="str">
        <f>IFERROR(IF(VLOOKUP(E359, Sheet1!A:D,4,FALSE)=0,"",VLOOKUP(E359, Sheet1!A:D,4,FALSE)),"")</f>
        <v xml:space="preserve">Motivo da Suspensão. </v>
      </c>
    </row>
    <row r="360" spans="2:20" x14ac:dyDescent="0.25">
      <c r="B360" t="s">
        <v>587</v>
      </c>
      <c r="C360" t="s">
        <v>463</v>
      </c>
      <c r="D360" t="s">
        <v>463</v>
      </c>
      <c r="E360" t="s">
        <v>1055</v>
      </c>
      <c r="F360" s="1">
        <v>356</v>
      </c>
      <c r="G360" t="s">
        <v>595</v>
      </c>
      <c r="H360" s="1" t="s">
        <v>26</v>
      </c>
      <c r="I360" s="1">
        <v>1</v>
      </c>
      <c r="J360">
        <v>0</v>
      </c>
      <c r="K360" s="1">
        <v>0</v>
      </c>
      <c r="L360" s="1">
        <v>1</v>
      </c>
      <c r="M360" t="s">
        <v>211</v>
      </c>
      <c r="N360" t="s">
        <v>595</v>
      </c>
      <c r="O360" s="1">
        <f t="shared" si="5"/>
        <v>332</v>
      </c>
      <c r="P360" t="s">
        <v>212</v>
      </c>
      <c r="R360" s="1" t="str">
        <f>VLOOKUP(E360, Sheet1!A:C,2,FALSE)</f>
        <v>S</v>
      </c>
      <c r="S360">
        <v>0</v>
      </c>
      <c r="T360" t="str">
        <f>IFERROR(IF(VLOOKUP(E360, Sheet1!A:D,4,FALSE)=0,"",VLOOKUP(E360, Sheet1!A:D,4,FALSE)),"")</f>
        <v>Classe de Distribuição.</v>
      </c>
    </row>
    <row r="361" spans="2:20" x14ac:dyDescent="0.25">
      <c r="B361" t="s">
        <v>587</v>
      </c>
      <c r="C361" t="s">
        <v>464</v>
      </c>
      <c r="D361" t="s">
        <v>464</v>
      </c>
      <c r="E361" t="s">
        <v>934</v>
      </c>
      <c r="F361" s="1">
        <v>357</v>
      </c>
      <c r="G361" t="s">
        <v>595</v>
      </c>
      <c r="H361" s="1" t="s">
        <v>26</v>
      </c>
      <c r="I361" s="1">
        <v>1</v>
      </c>
      <c r="J361">
        <v>0</v>
      </c>
      <c r="K361" s="1">
        <v>0</v>
      </c>
      <c r="L361" s="1">
        <v>1</v>
      </c>
      <c r="M361" t="s">
        <v>214</v>
      </c>
      <c r="N361" t="s">
        <v>595</v>
      </c>
      <c r="O361" s="1">
        <f t="shared" si="5"/>
        <v>333</v>
      </c>
      <c r="P361" t="s">
        <v>215</v>
      </c>
      <c r="R361" s="1" t="str">
        <f>VLOOKUP(E361, Sheet1!A:C,2,FALSE)</f>
        <v>S</v>
      </c>
      <c r="S361">
        <v>0</v>
      </c>
      <c r="T361" t="str">
        <f>IFERROR(IF(VLOOKUP(E361, Sheet1!A:D,4,FALSE)=0,"",VLOOKUP(E361, Sheet1!A:D,4,FALSE)),"")</f>
        <v>Flag de sinalização de item de Cesta.</v>
      </c>
    </row>
    <row r="362" spans="2:20" x14ac:dyDescent="0.25">
      <c r="B362" t="s">
        <v>587</v>
      </c>
      <c r="C362" t="s">
        <v>465</v>
      </c>
      <c r="D362" t="s">
        <v>465</v>
      </c>
      <c r="E362" t="s">
        <v>1107</v>
      </c>
      <c r="F362" s="1">
        <v>358</v>
      </c>
      <c r="G362" t="s">
        <v>595</v>
      </c>
      <c r="H362" s="1" t="s">
        <v>26</v>
      </c>
      <c r="I362" s="1">
        <v>1</v>
      </c>
      <c r="J362">
        <v>0</v>
      </c>
      <c r="K362" s="1">
        <v>0</v>
      </c>
      <c r="L362" s="1">
        <v>1</v>
      </c>
      <c r="M362" t="s">
        <v>217</v>
      </c>
      <c r="N362" t="s">
        <v>595</v>
      </c>
      <c r="O362" s="1">
        <f t="shared" si="5"/>
        <v>334</v>
      </c>
      <c r="P362" t="s">
        <v>1115</v>
      </c>
      <c r="R362" s="1" t="str">
        <f>VLOOKUP(E362, Sheet1!A:C,2,FALSE)</f>
        <v>S</v>
      </c>
      <c r="S362">
        <v>0</v>
      </c>
      <c r="T362" t="str">
        <f>IFERROR(IF(VLOOKUP(E362, Sheet1!A:D,4,FALSE)=0,"",VLOOKUP(E362, Sheet1!A:D,4,FALSE)),"")</f>
        <v>Flag de Compra Unitária.</v>
      </c>
    </row>
    <row r="363" spans="2:20" x14ac:dyDescent="0.25">
      <c r="B363" t="s">
        <v>587</v>
      </c>
      <c r="C363" t="s">
        <v>466</v>
      </c>
      <c r="D363" t="s">
        <v>466</v>
      </c>
      <c r="E363" t="s">
        <v>935</v>
      </c>
      <c r="F363" s="1">
        <v>359</v>
      </c>
      <c r="G363" t="s">
        <v>595</v>
      </c>
      <c r="H363" s="1" t="s">
        <v>26</v>
      </c>
      <c r="I363" s="1">
        <v>15</v>
      </c>
      <c r="J363">
        <v>0</v>
      </c>
      <c r="K363" s="1">
        <v>0</v>
      </c>
      <c r="L363" s="1">
        <v>1</v>
      </c>
      <c r="M363" t="s">
        <v>219</v>
      </c>
      <c r="N363" t="s">
        <v>595</v>
      </c>
      <c r="O363" s="1">
        <f t="shared" si="5"/>
        <v>335</v>
      </c>
      <c r="P363" t="s">
        <v>1091</v>
      </c>
      <c r="R363" s="1" t="str">
        <f>VLOOKUP(E363, Sheet1!A:C,2,FALSE)</f>
        <v>S</v>
      </c>
      <c r="S363">
        <v>0</v>
      </c>
      <c r="T363" t="str">
        <f>IFERROR(IF(VLOOKUP(E363, Sheet1!A:D,4,FALSE)=0,"",VLOOKUP(E363, Sheet1!A:D,4,FALSE)),"")</f>
        <v>Referência do fornecedor (VSK)</v>
      </c>
    </row>
    <row r="364" spans="2:20" x14ac:dyDescent="0.25">
      <c r="E364" t="s">
        <v>619</v>
      </c>
      <c r="F364" s="1">
        <v>360</v>
      </c>
      <c r="H364" s="1" t="s">
        <v>26</v>
      </c>
      <c r="I364" s="1">
        <v>1</v>
      </c>
      <c r="J364">
        <v>0</v>
      </c>
      <c r="K364" s="1">
        <v>0</v>
      </c>
      <c r="L364" s="1">
        <v>0</v>
      </c>
      <c r="O364" s="1" t="str">
        <f t="shared" si="5"/>
        <v/>
      </c>
      <c r="P364" t="s">
        <v>1092</v>
      </c>
      <c r="R364" s="1" t="str">
        <f>VLOOKUP(E364, Sheet1!A:C,2,FALSE)</f>
        <v>S</v>
      </c>
      <c r="S364">
        <v>0</v>
      </c>
      <c r="T364" t="str">
        <f>IFERROR(IF(VLOOKUP(E364, Sheet1!A:D,4,FALSE)=0,"",VLOOKUP(E364, Sheet1!A:D,4,FALSE)),"")</f>
        <v/>
      </c>
    </row>
    <row r="365" spans="2:20" x14ac:dyDescent="0.25">
      <c r="B365" t="s">
        <v>587</v>
      </c>
      <c r="C365" t="s">
        <v>467</v>
      </c>
      <c r="D365" t="s">
        <v>467</v>
      </c>
      <c r="E365" t="s">
        <v>936</v>
      </c>
      <c r="F365" s="1">
        <v>361</v>
      </c>
      <c r="G365" t="s">
        <v>596</v>
      </c>
      <c r="H365" s="1" t="s">
        <v>26</v>
      </c>
      <c r="I365" s="1">
        <v>1</v>
      </c>
      <c r="J365">
        <v>0</v>
      </c>
      <c r="K365" s="1">
        <v>0</v>
      </c>
      <c r="L365" s="1">
        <v>1</v>
      </c>
      <c r="M365" t="s">
        <v>176</v>
      </c>
      <c r="N365" t="s">
        <v>596</v>
      </c>
      <c r="O365" s="1">
        <f t="shared" si="5"/>
        <v>336</v>
      </c>
      <c r="P365" t="s">
        <v>177</v>
      </c>
      <c r="R365" s="1" t="str">
        <f>VLOOKUP(E365, Sheet1!A:C,2,FALSE)</f>
        <v>S</v>
      </c>
      <c r="S365">
        <v>0</v>
      </c>
      <c r="T365" t="str">
        <f>IFERROR(IF(VLOOKUP(E365, Sheet1!A:D,4,FALSE)=0,"",VLOOKUP(E365, Sheet1!A:D,4,FALSE)),"")</f>
        <v>"A" - Alteração, "I" - Inclusão ou "D" - Deleção.</v>
      </c>
    </row>
    <row r="366" spans="2:20" x14ac:dyDescent="0.25">
      <c r="B366" t="s">
        <v>587</v>
      </c>
      <c r="C366" t="s">
        <v>468</v>
      </c>
      <c r="D366" t="s">
        <v>468</v>
      </c>
      <c r="E366" t="s">
        <v>937</v>
      </c>
      <c r="F366" s="1">
        <v>362</v>
      </c>
      <c r="G366" t="s">
        <v>596</v>
      </c>
      <c r="H366" s="1" t="s">
        <v>18</v>
      </c>
      <c r="I366" s="1">
        <v>4</v>
      </c>
      <c r="J366">
        <v>0</v>
      </c>
      <c r="K366" s="1">
        <v>0</v>
      </c>
      <c r="L366" s="1">
        <v>1</v>
      </c>
      <c r="M366" t="s">
        <v>180</v>
      </c>
      <c r="N366" t="s">
        <v>596</v>
      </c>
      <c r="O366" s="1">
        <f t="shared" si="5"/>
        <v>337</v>
      </c>
      <c r="P366" t="s">
        <v>1086</v>
      </c>
      <c r="R366" s="1" t="str">
        <f>VLOOKUP(E366, Sheet1!A:C,2,FALSE)</f>
        <v>S</v>
      </c>
      <c r="S366">
        <v>0</v>
      </c>
      <c r="T366" t="str">
        <f>IFERROR(IF(VLOOKUP(E366, Sheet1!A:D,4,FALSE)=0,"",VLOOKUP(E366, Sheet1!A:D,4,FALSE)),"")</f>
        <v>Código da Filial WM.</v>
      </c>
    </row>
    <row r="367" spans="2:20" x14ac:dyDescent="0.25">
      <c r="B367" t="s">
        <v>587</v>
      </c>
      <c r="C367" t="s">
        <v>469</v>
      </c>
      <c r="D367" t="s">
        <v>469</v>
      </c>
      <c r="E367" t="s">
        <v>938</v>
      </c>
      <c r="F367" s="1">
        <v>363</v>
      </c>
      <c r="G367" t="s">
        <v>596</v>
      </c>
      <c r="H367" s="1" t="s">
        <v>18</v>
      </c>
      <c r="I367" s="1">
        <v>5</v>
      </c>
      <c r="J367">
        <v>1</v>
      </c>
      <c r="K367" s="1">
        <v>0</v>
      </c>
      <c r="L367" s="1">
        <v>1</v>
      </c>
      <c r="M367" t="s">
        <v>182</v>
      </c>
      <c r="N367" t="s">
        <v>596</v>
      </c>
      <c r="O367" s="1">
        <f t="shared" si="5"/>
        <v>338</v>
      </c>
      <c r="P367" t="s">
        <v>183</v>
      </c>
      <c r="R367" s="1" t="str">
        <f>VLOOKUP(E367, Sheet1!A:C,2,FALSE)</f>
        <v>S</v>
      </c>
      <c r="S367">
        <v>0</v>
      </c>
      <c r="T367" t="str">
        <f>IFERROR(IF(VLOOKUP(E367, Sheet1!A:D,4,FALSE)=0,"",VLOOKUP(E367, Sheet1!A:D,4,FALSE)),"")</f>
        <v>Margem.</v>
      </c>
    </row>
    <row r="368" spans="2:20" x14ac:dyDescent="0.25">
      <c r="B368" t="s">
        <v>587</v>
      </c>
      <c r="C368" t="s">
        <v>470</v>
      </c>
      <c r="D368" t="s">
        <v>470</v>
      </c>
      <c r="E368" t="s">
        <v>939</v>
      </c>
      <c r="F368" s="1">
        <v>364</v>
      </c>
      <c r="G368" t="s">
        <v>596</v>
      </c>
      <c r="H368" s="1" t="s">
        <v>18</v>
      </c>
      <c r="I368" s="1">
        <v>7</v>
      </c>
      <c r="J368">
        <v>0</v>
      </c>
      <c r="K368" s="1">
        <v>0</v>
      </c>
      <c r="L368" s="1">
        <v>1</v>
      </c>
      <c r="M368" t="s">
        <v>185</v>
      </c>
      <c r="N368" t="s">
        <v>596</v>
      </c>
      <c r="O368" s="1">
        <f t="shared" si="5"/>
        <v>339</v>
      </c>
      <c r="P368" t="s">
        <v>1087</v>
      </c>
      <c r="R368" s="1" t="str">
        <f>VLOOKUP(E368, Sheet1!A:C,2,FALSE)</f>
        <v>S</v>
      </c>
      <c r="S368">
        <v>0</v>
      </c>
      <c r="T368" t="str">
        <f>IFERROR(IF(VLOOKUP(E368, Sheet1!A:D,4,FALSE)=0,"",VLOOKUP(E368, Sheet1!A:D,4,FALSE)),"")</f>
        <v>Código do Fornecedor SAD do Item.</v>
      </c>
    </row>
    <row r="369" spans="2:20" x14ac:dyDescent="0.25">
      <c r="B369" t="s">
        <v>587</v>
      </c>
      <c r="C369" t="s">
        <v>471</v>
      </c>
      <c r="D369" t="s">
        <v>471</v>
      </c>
      <c r="E369" t="s">
        <v>940</v>
      </c>
      <c r="F369" s="1">
        <v>365</v>
      </c>
      <c r="G369" t="s">
        <v>596</v>
      </c>
      <c r="H369" s="1" t="s">
        <v>18</v>
      </c>
      <c r="I369" s="1">
        <v>1</v>
      </c>
      <c r="J369">
        <v>0</v>
      </c>
      <c r="K369" s="1">
        <v>0</v>
      </c>
      <c r="L369" s="1">
        <v>1</v>
      </c>
      <c r="M369" t="s">
        <v>187</v>
      </c>
      <c r="N369" t="s">
        <v>596</v>
      </c>
      <c r="O369" s="1">
        <f t="shared" si="5"/>
        <v>340</v>
      </c>
      <c r="P369" t="s">
        <v>188</v>
      </c>
      <c r="R369" s="1" t="str">
        <f>VLOOKUP(E369, Sheet1!A:C,2,FALSE)</f>
        <v>S</v>
      </c>
      <c r="S369">
        <v>0</v>
      </c>
      <c r="T369" t="str">
        <f>IFERROR(IF(VLOOKUP(E369, Sheet1!A:D,4,FALSE)=0,"",VLOOKUP(E369, Sheet1!A:D,4,FALSE)),"")</f>
        <v>Local de Entrega. 0 - Estocado, 1 - Direto Loja ou 2 - Cross.</v>
      </c>
    </row>
    <row r="370" spans="2:20" x14ac:dyDescent="0.25">
      <c r="B370" t="s">
        <v>587</v>
      </c>
      <c r="C370" t="s">
        <v>472</v>
      </c>
      <c r="D370" t="s">
        <v>472</v>
      </c>
      <c r="E370" t="s">
        <v>941</v>
      </c>
      <c r="F370" s="1">
        <v>366</v>
      </c>
      <c r="G370" t="s">
        <v>596</v>
      </c>
      <c r="H370" s="1" t="s">
        <v>26</v>
      </c>
      <c r="I370" s="1">
        <v>1</v>
      </c>
      <c r="J370">
        <v>0</v>
      </c>
      <c r="K370" s="1">
        <v>0</v>
      </c>
      <c r="L370" s="1">
        <v>1</v>
      </c>
      <c r="M370" t="s">
        <v>190</v>
      </c>
      <c r="N370" t="s">
        <v>596</v>
      </c>
      <c r="O370" s="1">
        <f t="shared" si="5"/>
        <v>341</v>
      </c>
      <c r="P370" t="s">
        <v>1088</v>
      </c>
      <c r="R370" s="1" t="str">
        <f>VLOOKUP(E370, Sheet1!A:C,2,FALSE)</f>
        <v>S</v>
      </c>
      <c r="S370">
        <v>0</v>
      </c>
      <c r="T370" t="str">
        <f>IFERROR(IF(VLOOKUP(E370, Sheet1!A:D,4,FALSE)=0,"",VLOOKUP(E370, Sheet1!A:D,4,FALSE)),"")</f>
        <v>Flag de Item Importado.(N)-NACIONAL,(E)-IMPORTADO</v>
      </c>
    </row>
    <row r="371" spans="2:20" x14ac:dyDescent="0.25">
      <c r="B371" t="s">
        <v>587</v>
      </c>
      <c r="C371" t="s">
        <v>473</v>
      </c>
      <c r="D371" t="s">
        <v>473</v>
      </c>
      <c r="E371" t="s">
        <v>942</v>
      </c>
      <c r="F371" s="1">
        <v>367</v>
      </c>
      <c r="G371" t="s">
        <v>596</v>
      </c>
      <c r="H371" s="1" t="s">
        <v>26</v>
      </c>
      <c r="I371" s="1">
        <v>2</v>
      </c>
      <c r="J371">
        <v>0</v>
      </c>
      <c r="K371" s="1">
        <v>0</v>
      </c>
      <c r="L371" s="1">
        <v>1</v>
      </c>
      <c r="M371" t="s">
        <v>192</v>
      </c>
      <c r="N371" t="s">
        <v>596</v>
      </c>
      <c r="O371" s="1">
        <f t="shared" si="5"/>
        <v>342</v>
      </c>
      <c r="P371" t="s">
        <v>1089</v>
      </c>
      <c r="R371" s="1" t="str">
        <f>VLOOKUP(E371, Sheet1!A:C,2,FALSE)</f>
        <v>S</v>
      </c>
      <c r="S371">
        <v>0</v>
      </c>
      <c r="T371" t="str">
        <f>IFERROR(IF(VLOOKUP(E371, Sheet1!A:D,4,FALSE)=0,"",VLOOKUP(E371, Sheet1!A:D,4,FALSE)),"")</f>
        <v>UF do Fornecedor SAD</v>
      </c>
    </row>
    <row r="372" spans="2:20" x14ac:dyDescent="0.25">
      <c r="B372" t="s">
        <v>587</v>
      </c>
      <c r="C372" t="s">
        <v>474</v>
      </c>
      <c r="D372" t="s">
        <v>474</v>
      </c>
      <c r="E372" t="s">
        <v>943</v>
      </c>
      <c r="F372" s="1">
        <v>368</v>
      </c>
      <c r="G372" t="s">
        <v>596</v>
      </c>
      <c r="H372" s="1" t="s">
        <v>26</v>
      </c>
      <c r="I372" s="1">
        <v>2</v>
      </c>
      <c r="J372">
        <v>0</v>
      </c>
      <c r="K372" s="1">
        <v>0</v>
      </c>
      <c r="L372" s="1">
        <v>1</v>
      </c>
      <c r="M372" t="s">
        <v>194</v>
      </c>
      <c r="N372" t="s">
        <v>596</v>
      </c>
      <c r="O372" s="1">
        <f t="shared" si="5"/>
        <v>343</v>
      </c>
      <c r="P372" t="s">
        <v>1090</v>
      </c>
      <c r="R372" s="1" t="str">
        <f>VLOOKUP(E372, Sheet1!A:C,2,FALSE)</f>
        <v>S</v>
      </c>
      <c r="S372">
        <v>0</v>
      </c>
      <c r="T372" t="str">
        <f>IFERROR(IF(VLOOKUP(E372, Sheet1!A:D,4,FALSE)=0,"",VLOOKUP(E372, Sheet1!A:D,4,FALSE)),"")</f>
        <v>Atividade econômica do Fornecedor SAD</v>
      </c>
    </row>
    <row r="373" spans="2:20" x14ac:dyDescent="0.25">
      <c r="B373" t="s">
        <v>587</v>
      </c>
      <c r="C373" t="s">
        <v>475</v>
      </c>
      <c r="D373" t="s">
        <v>475</v>
      </c>
      <c r="E373" t="s">
        <v>944</v>
      </c>
      <c r="F373" s="1">
        <v>369</v>
      </c>
      <c r="G373" t="s">
        <v>596</v>
      </c>
      <c r="H373" s="1" t="s">
        <v>26</v>
      </c>
      <c r="I373" s="1">
        <v>1</v>
      </c>
      <c r="J373">
        <v>0</v>
      </c>
      <c r="K373" s="1">
        <v>0</v>
      </c>
      <c r="L373" s="1">
        <v>1</v>
      </c>
      <c r="M373" t="s">
        <v>196</v>
      </c>
      <c r="N373" t="s">
        <v>596</v>
      </c>
      <c r="O373" s="1">
        <f t="shared" si="5"/>
        <v>344</v>
      </c>
      <c r="P373" t="s">
        <v>197</v>
      </c>
      <c r="R373" s="1" t="str">
        <f>VLOOKUP(E373, Sheet1!A:C,2,FALSE)</f>
        <v>S</v>
      </c>
      <c r="S373">
        <v>0</v>
      </c>
      <c r="T373" t="str">
        <f>IFERROR(IF(VLOOKUP(E373, Sheet1!A:D,4,FALSE)=0,"",VLOOKUP(E373, Sheet1!A:D,4,FALSE)),"")</f>
        <v>Código de Sazonalidade.</v>
      </c>
    </row>
    <row r="374" spans="2:20" x14ac:dyDescent="0.25">
      <c r="B374" t="s">
        <v>587</v>
      </c>
      <c r="C374" t="s">
        <v>476</v>
      </c>
      <c r="D374" t="s">
        <v>476</v>
      </c>
      <c r="E374" t="s">
        <v>945</v>
      </c>
      <c r="F374" s="1">
        <v>370</v>
      </c>
      <c r="G374" t="s">
        <v>596</v>
      </c>
      <c r="H374" s="1" t="s">
        <v>26</v>
      </c>
      <c r="I374" s="1">
        <v>1</v>
      </c>
      <c r="J374">
        <v>0</v>
      </c>
      <c r="K374" s="1">
        <v>0</v>
      </c>
      <c r="L374" s="1">
        <v>1</v>
      </c>
      <c r="M374" t="s">
        <v>199</v>
      </c>
      <c r="N374" t="s">
        <v>596</v>
      </c>
      <c r="O374" s="1">
        <f t="shared" si="5"/>
        <v>345</v>
      </c>
      <c r="P374" t="s">
        <v>200</v>
      </c>
      <c r="R374" s="1" t="str">
        <f>VLOOKUP(E374, Sheet1!A:C,2,FALSE)</f>
        <v>S</v>
      </c>
      <c r="S374">
        <v>0</v>
      </c>
      <c r="T374" t="str">
        <f>IFERROR(IF(VLOOKUP(E374, Sheet1!A:D,4,FALSE)=0,"",VLOOKUP(E374, Sheet1!A:D,4,FALSE)),"")</f>
        <v>Flag de subgrupo de faturamento.</v>
      </c>
    </row>
    <row r="375" spans="2:20" x14ac:dyDescent="0.25">
      <c r="B375" t="s">
        <v>587</v>
      </c>
      <c r="C375" t="s">
        <v>477</v>
      </c>
      <c r="D375" t="s">
        <v>477</v>
      </c>
      <c r="E375" t="s">
        <v>946</v>
      </c>
      <c r="F375" s="1">
        <v>371</v>
      </c>
      <c r="G375" t="s">
        <v>596</v>
      </c>
      <c r="H375" s="1" t="s">
        <v>26</v>
      </c>
      <c r="I375" s="1">
        <v>1</v>
      </c>
      <c r="J375">
        <v>0</v>
      </c>
      <c r="K375" s="1">
        <v>0</v>
      </c>
      <c r="L375" s="1">
        <v>1</v>
      </c>
      <c r="M375" t="s">
        <v>202</v>
      </c>
      <c r="N375" t="s">
        <v>596</v>
      </c>
      <c r="O375" s="1">
        <f t="shared" si="5"/>
        <v>346</v>
      </c>
      <c r="P375" t="s">
        <v>203</v>
      </c>
      <c r="R375" s="1" t="str">
        <f>VLOOKUP(E375, Sheet1!A:C,2,FALSE)</f>
        <v>S</v>
      </c>
      <c r="S375">
        <v>0</v>
      </c>
      <c r="T375" t="str">
        <f>IFERROR(IF(VLOOKUP(E375, Sheet1!A:D,4,FALSE)=0,"",VLOOKUP(E375, Sheet1!A:D,4,FALSE)),"")</f>
        <v>Situação da Filial na Grid. (Campo apenas de Consulta, será retornado no serviço de Consulta).</v>
      </c>
    </row>
    <row r="376" spans="2:20" x14ac:dyDescent="0.25">
      <c r="B376" t="s">
        <v>587</v>
      </c>
      <c r="C376" t="s">
        <v>478</v>
      </c>
      <c r="D376" t="s">
        <v>478</v>
      </c>
      <c r="E376" t="s">
        <v>947</v>
      </c>
      <c r="F376" s="1">
        <v>372</v>
      </c>
      <c r="G376" t="s">
        <v>596</v>
      </c>
      <c r="H376" s="1" t="s">
        <v>26</v>
      </c>
      <c r="I376" s="1">
        <v>1</v>
      </c>
      <c r="J376">
        <v>0</v>
      </c>
      <c r="K376" s="1">
        <v>0</v>
      </c>
      <c r="L376" s="1">
        <v>1</v>
      </c>
      <c r="M376" t="s">
        <v>205</v>
      </c>
      <c r="N376" t="s">
        <v>596</v>
      </c>
      <c r="O376" s="1">
        <f t="shared" si="5"/>
        <v>347</v>
      </c>
      <c r="P376" t="s">
        <v>206</v>
      </c>
      <c r="R376" s="1" t="str">
        <f>VLOOKUP(E376, Sheet1!A:C,2,FALSE)</f>
        <v>S</v>
      </c>
      <c r="S376">
        <v>0</v>
      </c>
      <c r="T376" t="str">
        <f>IFERROR(IF(VLOOKUP(E376, Sheet1!A:D,4,FALSE)=0,"",VLOOKUP(E376, Sheet1!A:D,4,FALSE)),"")</f>
        <v>Status de Suspensão. (Na inclusão será permitida a inclusão para igual a "S").</v>
      </c>
    </row>
    <row r="377" spans="2:20" x14ac:dyDescent="0.25">
      <c r="B377" t="s">
        <v>587</v>
      </c>
      <c r="C377" t="s">
        <v>479</v>
      </c>
      <c r="D377" t="s">
        <v>479</v>
      </c>
      <c r="E377" t="s">
        <v>948</v>
      </c>
      <c r="F377" s="1">
        <v>373</v>
      </c>
      <c r="G377" t="s">
        <v>596</v>
      </c>
      <c r="H377" s="1" t="s">
        <v>18</v>
      </c>
      <c r="I377" s="1">
        <v>2</v>
      </c>
      <c r="J377">
        <v>0</v>
      </c>
      <c r="K377" s="1">
        <v>0</v>
      </c>
      <c r="L377" s="1">
        <v>1</v>
      </c>
      <c r="M377" t="s">
        <v>208</v>
      </c>
      <c r="N377" t="s">
        <v>596</v>
      </c>
      <c r="O377" s="1">
        <f t="shared" si="5"/>
        <v>348</v>
      </c>
      <c r="P377" t="s">
        <v>209</v>
      </c>
      <c r="R377" s="1" t="str">
        <f>VLOOKUP(E377, Sheet1!A:C,2,FALSE)</f>
        <v>S</v>
      </c>
      <c r="S377">
        <v>0</v>
      </c>
      <c r="T377" t="str">
        <f>IFERROR(IF(VLOOKUP(E377, Sheet1!A:D,4,FALSE)=0,"",VLOOKUP(E377, Sheet1!A:D,4,FALSE)),"")</f>
        <v xml:space="preserve">Motivo da Suspensão. </v>
      </c>
    </row>
    <row r="378" spans="2:20" x14ac:dyDescent="0.25">
      <c r="B378" t="s">
        <v>587</v>
      </c>
      <c r="C378" t="s">
        <v>480</v>
      </c>
      <c r="D378" t="s">
        <v>480</v>
      </c>
      <c r="E378" t="s">
        <v>1056</v>
      </c>
      <c r="F378" s="1">
        <v>374</v>
      </c>
      <c r="G378" t="s">
        <v>596</v>
      </c>
      <c r="H378" s="1" t="s">
        <v>26</v>
      </c>
      <c r="I378" s="1">
        <v>1</v>
      </c>
      <c r="J378">
        <v>0</v>
      </c>
      <c r="K378" s="1">
        <v>0</v>
      </c>
      <c r="L378" s="1">
        <v>1</v>
      </c>
      <c r="M378" t="s">
        <v>211</v>
      </c>
      <c r="N378" t="s">
        <v>596</v>
      </c>
      <c r="O378" s="1">
        <f t="shared" si="5"/>
        <v>349</v>
      </c>
      <c r="P378" t="s">
        <v>212</v>
      </c>
      <c r="R378" s="1" t="str">
        <f>VLOOKUP(E378, Sheet1!A:C,2,FALSE)</f>
        <v>S</v>
      </c>
      <c r="S378">
        <v>0</v>
      </c>
      <c r="T378" t="str">
        <f>IFERROR(IF(VLOOKUP(E378, Sheet1!A:D,4,FALSE)=0,"",VLOOKUP(E378, Sheet1!A:D,4,FALSE)),"")</f>
        <v>Classe de Distribuição.</v>
      </c>
    </row>
    <row r="379" spans="2:20" x14ac:dyDescent="0.25">
      <c r="B379" t="s">
        <v>587</v>
      </c>
      <c r="C379" t="s">
        <v>481</v>
      </c>
      <c r="D379" t="s">
        <v>481</v>
      </c>
      <c r="E379" t="s">
        <v>949</v>
      </c>
      <c r="F379" s="1">
        <v>375</v>
      </c>
      <c r="G379" t="s">
        <v>596</v>
      </c>
      <c r="H379" s="1" t="s">
        <v>26</v>
      </c>
      <c r="I379" s="1">
        <v>1</v>
      </c>
      <c r="J379">
        <v>0</v>
      </c>
      <c r="K379" s="1">
        <v>0</v>
      </c>
      <c r="L379" s="1">
        <v>1</v>
      </c>
      <c r="M379" t="s">
        <v>214</v>
      </c>
      <c r="N379" t="s">
        <v>596</v>
      </c>
      <c r="O379" s="1">
        <f t="shared" si="5"/>
        <v>350</v>
      </c>
      <c r="P379" t="s">
        <v>215</v>
      </c>
      <c r="R379" s="1" t="str">
        <f>VLOOKUP(E379, Sheet1!A:C,2,FALSE)</f>
        <v>S</v>
      </c>
      <c r="S379">
        <v>0</v>
      </c>
      <c r="T379" t="str">
        <f>IFERROR(IF(VLOOKUP(E379, Sheet1!A:D,4,FALSE)=0,"",VLOOKUP(E379, Sheet1!A:D,4,FALSE)),"")</f>
        <v>Flag de sinalização de item de Cesta.</v>
      </c>
    </row>
    <row r="380" spans="2:20" x14ac:dyDescent="0.25">
      <c r="B380" t="s">
        <v>587</v>
      </c>
      <c r="C380" t="s">
        <v>482</v>
      </c>
      <c r="D380" t="s">
        <v>482</v>
      </c>
      <c r="E380" t="s">
        <v>1108</v>
      </c>
      <c r="F380" s="1">
        <v>376</v>
      </c>
      <c r="G380" t="s">
        <v>596</v>
      </c>
      <c r="H380" s="1" t="s">
        <v>26</v>
      </c>
      <c r="I380" s="1">
        <v>1</v>
      </c>
      <c r="J380">
        <v>0</v>
      </c>
      <c r="K380" s="1">
        <v>0</v>
      </c>
      <c r="L380" s="1">
        <v>1</v>
      </c>
      <c r="M380" t="s">
        <v>217</v>
      </c>
      <c r="N380" t="s">
        <v>596</v>
      </c>
      <c r="O380" s="1">
        <f t="shared" si="5"/>
        <v>351</v>
      </c>
      <c r="P380" t="s">
        <v>1115</v>
      </c>
      <c r="R380" s="1" t="str">
        <f>VLOOKUP(E380, Sheet1!A:C,2,FALSE)</f>
        <v>S</v>
      </c>
      <c r="S380">
        <v>0</v>
      </c>
      <c r="T380" t="str">
        <f>IFERROR(IF(VLOOKUP(E380, Sheet1!A:D,4,FALSE)=0,"",VLOOKUP(E380, Sheet1!A:D,4,FALSE)),"")</f>
        <v>Flag de Compra Unitária.</v>
      </c>
    </row>
    <row r="381" spans="2:20" x14ac:dyDescent="0.25">
      <c r="B381" t="s">
        <v>587</v>
      </c>
      <c r="C381" t="s">
        <v>483</v>
      </c>
      <c r="D381" t="s">
        <v>483</v>
      </c>
      <c r="E381" t="s">
        <v>950</v>
      </c>
      <c r="F381" s="1">
        <v>377</v>
      </c>
      <c r="G381" t="s">
        <v>596</v>
      </c>
      <c r="H381" s="1" t="s">
        <v>26</v>
      </c>
      <c r="I381" s="1">
        <v>15</v>
      </c>
      <c r="J381">
        <v>0</v>
      </c>
      <c r="K381" s="1">
        <v>0</v>
      </c>
      <c r="L381" s="1">
        <v>1</v>
      </c>
      <c r="M381" t="s">
        <v>219</v>
      </c>
      <c r="N381" t="s">
        <v>596</v>
      </c>
      <c r="O381" s="1">
        <f t="shared" si="5"/>
        <v>352</v>
      </c>
      <c r="P381" t="s">
        <v>1091</v>
      </c>
      <c r="R381" s="1" t="str">
        <f>VLOOKUP(E381, Sheet1!A:C,2,FALSE)</f>
        <v>S</v>
      </c>
      <c r="S381">
        <v>0</v>
      </c>
      <c r="T381" t="str">
        <f>IFERROR(IF(VLOOKUP(E381, Sheet1!A:D,4,FALSE)=0,"",VLOOKUP(E381, Sheet1!A:D,4,FALSE)),"")</f>
        <v>Referência do fornecedor (VSK)</v>
      </c>
    </row>
    <row r="382" spans="2:20" x14ac:dyDescent="0.25">
      <c r="E382" t="s">
        <v>620</v>
      </c>
      <c r="F382" s="1">
        <v>378</v>
      </c>
      <c r="H382" s="1" t="s">
        <v>26</v>
      </c>
      <c r="I382" s="1">
        <v>1</v>
      </c>
      <c r="J382">
        <v>0</v>
      </c>
      <c r="K382" s="1">
        <v>0</v>
      </c>
      <c r="L382" s="1">
        <v>0</v>
      </c>
      <c r="O382" s="1" t="str">
        <f t="shared" si="5"/>
        <v/>
      </c>
      <c r="P382" t="s">
        <v>1092</v>
      </c>
      <c r="R382" s="1" t="str">
        <f>VLOOKUP(E382, Sheet1!A:C,2,FALSE)</f>
        <v>S</v>
      </c>
      <c r="S382">
        <v>0</v>
      </c>
      <c r="T382" t="str">
        <f>IFERROR(IF(VLOOKUP(E382, Sheet1!A:D,4,FALSE)=0,"",VLOOKUP(E382, Sheet1!A:D,4,FALSE)),"")</f>
        <v/>
      </c>
    </row>
    <row r="383" spans="2:20" x14ac:dyDescent="0.25">
      <c r="B383" t="s">
        <v>587</v>
      </c>
      <c r="C383" t="s">
        <v>484</v>
      </c>
      <c r="D383" t="s">
        <v>484</v>
      </c>
      <c r="E383" t="s">
        <v>951</v>
      </c>
      <c r="F383" s="1">
        <v>379</v>
      </c>
      <c r="G383" t="s">
        <v>597</v>
      </c>
      <c r="H383" s="1" t="s">
        <v>26</v>
      </c>
      <c r="I383" s="1">
        <v>1</v>
      </c>
      <c r="J383">
        <v>0</v>
      </c>
      <c r="K383" s="1">
        <v>0</v>
      </c>
      <c r="L383" s="1">
        <v>1</v>
      </c>
      <c r="M383" t="s">
        <v>176</v>
      </c>
      <c r="N383" t="s">
        <v>597</v>
      </c>
      <c r="O383" s="1">
        <f t="shared" si="5"/>
        <v>353</v>
      </c>
      <c r="P383" t="s">
        <v>177</v>
      </c>
      <c r="R383" s="1" t="str">
        <f>VLOOKUP(E383, Sheet1!A:C,2,FALSE)</f>
        <v>S</v>
      </c>
      <c r="S383">
        <v>0</v>
      </c>
      <c r="T383" t="str">
        <f>IFERROR(IF(VLOOKUP(E383, Sheet1!A:D,4,FALSE)=0,"",VLOOKUP(E383, Sheet1!A:D,4,FALSE)),"")</f>
        <v>"A" - Alteração, "I" - Inclusão ou "D" - Deleção.</v>
      </c>
    </row>
    <row r="384" spans="2:20" x14ac:dyDescent="0.25">
      <c r="B384" t="s">
        <v>587</v>
      </c>
      <c r="C384" t="s">
        <v>485</v>
      </c>
      <c r="D384" t="s">
        <v>485</v>
      </c>
      <c r="E384" t="s">
        <v>952</v>
      </c>
      <c r="F384" s="1">
        <v>380</v>
      </c>
      <c r="G384" t="s">
        <v>597</v>
      </c>
      <c r="H384" s="1" t="s">
        <v>18</v>
      </c>
      <c r="I384" s="1">
        <v>4</v>
      </c>
      <c r="J384">
        <v>0</v>
      </c>
      <c r="K384" s="1">
        <v>0</v>
      </c>
      <c r="L384" s="1">
        <v>1</v>
      </c>
      <c r="M384" t="s">
        <v>180</v>
      </c>
      <c r="N384" t="s">
        <v>597</v>
      </c>
      <c r="O384" s="1">
        <f t="shared" si="5"/>
        <v>354</v>
      </c>
      <c r="P384" t="s">
        <v>1086</v>
      </c>
      <c r="R384" s="1" t="str">
        <f>VLOOKUP(E384, Sheet1!A:C,2,FALSE)</f>
        <v>S</v>
      </c>
      <c r="S384">
        <v>0</v>
      </c>
      <c r="T384" t="str">
        <f>IFERROR(IF(VLOOKUP(E384, Sheet1!A:D,4,FALSE)=0,"",VLOOKUP(E384, Sheet1!A:D,4,FALSE)),"")</f>
        <v>Código da Filial WM.</v>
      </c>
    </row>
    <row r="385" spans="2:20" x14ac:dyDescent="0.25">
      <c r="B385" t="s">
        <v>587</v>
      </c>
      <c r="C385" t="s">
        <v>486</v>
      </c>
      <c r="D385" t="s">
        <v>486</v>
      </c>
      <c r="E385" t="s">
        <v>953</v>
      </c>
      <c r="F385" s="1">
        <v>381</v>
      </c>
      <c r="G385" t="s">
        <v>597</v>
      </c>
      <c r="H385" s="1" t="s">
        <v>18</v>
      </c>
      <c r="I385" s="1">
        <v>5</v>
      </c>
      <c r="J385">
        <v>1</v>
      </c>
      <c r="K385" s="1">
        <v>0</v>
      </c>
      <c r="L385" s="1">
        <v>1</v>
      </c>
      <c r="M385" t="s">
        <v>182</v>
      </c>
      <c r="N385" t="s">
        <v>597</v>
      </c>
      <c r="O385" s="1">
        <f t="shared" si="5"/>
        <v>355</v>
      </c>
      <c r="P385" t="s">
        <v>183</v>
      </c>
      <c r="R385" s="1" t="str">
        <f>VLOOKUP(E385, Sheet1!A:C,2,FALSE)</f>
        <v>S</v>
      </c>
      <c r="S385">
        <v>0</v>
      </c>
      <c r="T385" t="str">
        <f>IFERROR(IF(VLOOKUP(E385, Sheet1!A:D,4,FALSE)=0,"",VLOOKUP(E385, Sheet1!A:D,4,FALSE)),"")</f>
        <v>Margem.</v>
      </c>
    </row>
    <row r="386" spans="2:20" x14ac:dyDescent="0.25">
      <c r="B386" t="s">
        <v>587</v>
      </c>
      <c r="C386" t="s">
        <v>487</v>
      </c>
      <c r="D386" t="s">
        <v>487</v>
      </c>
      <c r="E386" t="s">
        <v>954</v>
      </c>
      <c r="F386" s="1">
        <v>382</v>
      </c>
      <c r="G386" t="s">
        <v>597</v>
      </c>
      <c r="H386" s="1" t="s">
        <v>18</v>
      </c>
      <c r="I386" s="1">
        <v>7</v>
      </c>
      <c r="J386">
        <v>0</v>
      </c>
      <c r="K386" s="1">
        <v>0</v>
      </c>
      <c r="L386" s="1">
        <v>1</v>
      </c>
      <c r="M386" t="s">
        <v>185</v>
      </c>
      <c r="N386" t="s">
        <v>597</v>
      </c>
      <c r="O386" s="1">
        <f t="shared" si="5"/>
        <v>356</v>
      </c>
      <c r="P386" t="s">
        <v>1087</v>
      </c>
      <c r="R386" s="1" t="str">
        <f>VLOOKUP(E386, Sheet1!A:C,2,FALSE)</f>
        <v>S</v>
      </c>
      <c r="S386">
        <v>0</v>
      </c>
      <c r="T386" t="str">
        <f>IFERROR(IF(VLOOKUP(E386, Sheet1!A:D,4,FALSE)=0,"",VLOOKUP(E386, Sheet1!A:D,4,FALSE)),"")</f>
        <v>Código do Fornecedor SAD do Item.</v>
      </c>
    </row>
    <row r="387" spans="2:20" x14ac:dyDescent="0.25">
      <c r="B387" t="s">
        <v>587</v>
      </c>
      <c r="C387" t="s">
        <v>488</v>
      </c>
      <c r="D387" t="s">
        <v>488</v>
      </c>
      <c r="E387" t="s">
        <v>955</v>
      </c>
      <c r="F387" s="1">
        <v>383</v>
      </c>
      <c r="G387" t="s">
        <v>597</v>
      </c>
      <c r="H387" s="1" t="s">
        <v>18</v>
      </c>
      <c r="I387" s="1">
        <v>1</v>
      </c>
      <c r="J387">
        <v>0</v>
      </c>
      <c r="K387" s="1">
        <v>0</v>
      </c>
      <c r="L387" s="1">
        <v>1</v>
      </c>
      <c r="M387" t="s">
        <v>187</v>
      </c>
      <c r="N387" t="s">
        <v>597</v>
      </c>
      <c r="O387" s="1">
        <f t="shared" si="5"/>
        <v>357</v>
      </c>
      <c r="P387" t="s">
        <v>188</v>
      </c>
      <c r="R387" s="1" t="str">
        <f>VLOOKUP(E387, Sheet1!A:C,2,FALSE)</f>
        <v>S</v>
      </c>
      <c r="S387">
        <v>0</v>
      </c>
      <c r="T387" t="str">
        <f>IFERROR(IF(VLOOKUP(E387, Sheet1!A:D,4,FALSE)=0,"",VLOOKUP(E387, Sheet1!A:D,4,FALSE)),"")</f>
        <v>Local de Entrega. 0 - Estocado, 1 - Direto Loja ou 2 - Cross.</v>
      </c>
    </row>
    <row r="388" spans="2:20" x14ac:dyDescent="0.25">
      <c r="B388" t="s">
        <v>587</v>
      </c>
      <c r="C388" t="s">
        <v>489</v>
      </c>
      <c r="D388" t="s">
        <v>489</v>
      </c>
      <c r="E388" t="s">
        <v>956</v>
      </c>
      <c r="F388" s="1">
        <v>384</v>
      </c>
      <c r="G388" t="s">
        <v>597</v>
      </c>
      <c r="H388" s="1" t="s">
        <v>26</v>
      </c>
      <c r="I388" s="1">
        <v>1</v>
      </c>
      <c r="J388">
        <v>0</v>
      </c>
      <c r="K388" s="1">
        <v>0</v>
      </c>
      <c r="L388" s="1">
        <v>1</v>
      </c>
      <c r="M388" t="s">
        <v>190</v>
      </c>
      <c r="N388" t="s">
        <v>597</v>
      </c>
      <c r="O388" s="1">
        <f t="shared" si="5"/>
        <v>358</v>
      </c>
      <c r="P388" t="s">
        <v>1088</v>
      </c>
      <c r="R388" s="1" t="str">
        <f>VLOOKUP(E388, Sheet1!A:C,2,FALSE)</f>
        <v>S</v>
      </c>
      <c r="S388">
        <v>0</v>
      </c>
      <c r="T388" t="str">
        <f>IFERROR(IF(VLOOKUP(E388, Sheet1!A:D,4,FALSE)=0,"",VLOOKUP(E388, Sheet1!A:D,4,FALSE)),"")</f>
        <v>Flag de Item Importado.(N)-NACIONAL,(E)-IMPORTADO</v>
      </c>
    </row>
    <row r="389" spans="2:20" x14ac:dyDescent="0.25">
      <c r="B389" t="s">
        <v>587</v>
      </c>
      <c r="C389" t="s">
        <v>490</v>
      </c>
      <c r="D389" t="s">
        <v>490</v>
      </c>
      <c r="E389" t="s">
        <v>957</v>
      </c>
      <c r="F389" s="1">
        <v>385</v>
      </c>
      <c r="G389" t="s">
        <v>597</v>
      </c>
      <c r="H389" s="1" t="s">
        <v>26</v>
      </c>
      <c r="I389" s="1">
        <v>2</v>
      </c>
      <c r="J389">
        <v>0</v>
      </c>
      <c r="K389" s="1">
        <v>0</v>
      </c>
      <c r="L389" s="1">
        <v>1</v>
      </c>
      <c r="M389" t="s">
        <v>192</v>
      </c>
      <c r="N389" t="s">
        <v>597</v>
      </c>
      <c r="O389" s="1">
        <f t="shared" si="5"/>
        <v>359</v>
      </c>
      <c r="P389" t="s">
        <v>1089</v>
      </c>
      <c r="R389" s="1" t="str">
        <f>VLOOKUP(E389, Sheet1!A:C,2,FALSE)</f>
        <v>S</v>
      </c>
      <c r="S389">
        <v>0</v>
      </c>
      <c r="T389" t="str">
        <f>IFERROR(IF(VLOOKUP(E389, Sheet1!A:D,4,FALSE)=0,"",VLOOKUP(E389, Sheet1!A:D,4,FALSE)),"")</f>
        <v>UF do Fornecedor SAD</v>
      </c>
    </row>
    <row r="390" spans="2:20" x14ac:dyDescent="0.25">
      <c r="B390" t="s">
        <v>587</v>
      </c>
      <c r="C390" t="s">
        <v>491</v>
      </c>
      <c r="D390" t="s">
        <v>491</v>
      </c>
      <c r="E390" t="s">
        <v>958</v>
      </c>
      <c r="F390" s="1">
        <v>386</v>
      </c>
      <c r="G390" t="s">
        <v>597</v>
      </c>
      <c r="H390" s="1" t="s">
        <v>26</v>
      </c>
      <c r="I390" s="1">
        <v>2</v>
      </c>
      <c r="J390">
        <v>0</v>
      </c>
      <c r="K390" s="1">
        <v>0</v>
      </c>
      <c r="L390" s="1">
        <v>1</v>
      </c>
      <c r="M390" t="s">
        <v>194</v>
      </c>
      <c r="N390" t="s">
        <v>597</v>
      </c>
      <c r="O390" s="1">
        <f t="shared" si="5"/>
        <v>360</v>
      </c>
      <c r="P390" t="s">
        <v>1090</v>
      </c>
      <c r="R390" s="1" t="str">
        <f>VLOOKUP(E390, Sheet1!A:C,2,FALSE)</f>
        <v>S</v>
      </c>
      <c r="S390">
        <v>0</v>
      </c>
      <c r="T390" t="str">
        <f>IFERROR(IF(VLOOKUP(E390, Sheet1!A:D,4,FALSE)=0,"",VLOOKUP(E390, Sheet1!A:D,4,FALSE)),"")</f>
        <v>Atividade econômica do Fornecedor SAD</v>
      </c>
    </row>
    <row r="391" spans="2:20" x14ac:dyDescent="0.25">
      <c r="B391" t="s">
        <v>587</v>
      </c>
      <c r="C391" t="s">
        <v>492</v>
      </c>
      <c r="D391" t="s">
        <v>492</v>
      </c>
      <c r="E391" t="s">
        <v>959</v>
      </c>
      <c r="F391" s="1">
        <v>387</v>
      </c>
      <c r="G391" t="s">
        <v>597</v>
      </c>
      <c r="H391" s="1" t="s">
        <v>26</v>
      </c>
      <c r="I391" s="1">
        <v>1</v>
      </c>
      <c r="J391">
        <v>0</v>
      </c>
      <c r="K391" s="1">
        <v>0</v>
      </c>
      <c r="L391" s="1">
        <v>1</v>
      </c>
      <c r="M391" t="s">
        <v>196</v>
      </c>
      <c r="N391" t="s">
        <v>597</v>
      </c>
      <c r="O391" s="1">
        <f t="shared" si="5"/>
        <v>361</v>
      </c>
      <c r="P391" t="s">
        <v>197</v>
      </c>
      <c r="R391" s="1" t="str">
        <f>VLOOKUP(E391, Sheet1!A:C,2,FALSE)</f>
        <v>S</v>
      </c>
      <c r="S391">
        <v>0</v>
      </c>
      <c r="T391" t="str">
        <f>IFERROR(IF(VLOOKUP(E391, Sheet1!A:D,4,FALSE)=0,"",VLOOKUP(E391, Sheet1!A:D,4,FALSE)),"")</f>
        <v>Código de Sazonalidade.</v>
      </c>
    </row>
    <row r="392" spans="2:20" x14ac:dyDescent="0.25">
      <c r="B392" t="s">
        <v>587</v>
      </c>
      <c r="C392" t="s">
        <v>493</v>
      </c>
      <c r="D392" t="s">
        <v>493</v>
      </c>
      <c r="E392" t="s">
        <v>960</v>
      </c>
      <c r="F392" s="1">
        <v>388</v>
      </c>
      <c r="G392" t="s">
        <v>597</v>
      </c>
      <c r="H392" s="1" t="s">
        <v>26</v>
      </c>
      <c r="I392" s="1">
        <v>1</v>
      </c>
      <c r="J392">
        <v>0</v>
      </c>
      <c r="K392" s="1">
        <v>0</v>
      </c>
      <c r="L392" s="1">
        <v>1</v>
      </c>
      <c r="M392" t="s">
        <v>199</v>
      </c>
      <c r="N392" t="s">
        <v>597</v>
      </c>
      <c r="O392" s="1">
        <f t="shared" si="5"/>
        <v>362</v>
      </c>
      <c r="P392" t="s">
        <v>200</v>
      </c>
      <c r="R392" s="1" t="str">
        <f>VLOOKUP(E392, Sheet1!A:C,2,FALSE)</f>
        <v>S</v>
      </c>
      <c r="S392">
        <v>0</v>
      </c>
      <c r="T392" t="str">
        <f>IFERROR(IF(VLOOKUP(E392, Sheet1!A:D,4,FALSE)=0,"",VLOOKUP(E392, Sheet1!A:D,4,FALSE)),"")</f>
        <v>Flag de subgrupo de faturamento.</v>
      </c>
    </row>
    <row r="393" spans="2:20" x14ac:dyDescent="0.25">
      <c r="B393" t="s">
        <v>587</v>
      </c>
      <c r="C393" t="s">
        <v>494</v>
      </c>
      <c r="D393" t="s">
        <v>494</v>
      </c>
      <c r="E393" t="s">
        <v>961</v>
      </c>
      <c r="F393" s="1">
        <v>389</v>
      </c>
      <c r="G393" t="s">
        <v>597</v>
      </c>
      <c r="H393" s="1" t="s">
        <v>26</v>
      </c>
      <c r="I393" s="1">
        <v>1</v>
      </c>
      <c r="J393">
        <v>0</v>
      </c>
      <c r="K393" s="1">
        <v>0</v>
      </c>
      <c r="L393" s="1">
        <v>1</v>
      </c>
      <c r="M393" t="s">
        <v>202</v>
      </c>
      <c r="N393" t="s">
        <v>597</v>
      </c>
      <c r="O393" s="1">
        <f t="shared" si="5"/>
        <v>363</v>
      </c>
      <c r="P393" t="s">
        <v>203</v>
      </c>
      <c r="R393" s="1" t="str">
        <f>VLOOKUP(E393, Sheet1!A:C,2,FALSE)</f>
        <v>S</v>
      </c>
      <c r="S393">
        <v>0</v>
      </c>
      <c r="T393" t="str">
        <f>IFERROR(IF(VLOOKUP(E393, Sheet1!A:D,4,FALSE)=0,"",VLOOKUP(E393, Sheet1!A:D,4,FALSE)),"")</f>
        <v>Situação da Filial na Grid. (Campo apenas de Consulta, será retornado no serviço de Consulta).</v>
      </c>
    </row>
    <row r="394" spans="2:20" x14ac:dyDescent="0.25">
      <c r="B394" t="s">
        <v>587</v>
      </c>
      <c r="C394" t="s">
        <v>495</v>
      </c>
      <c r="D394" t="s">
        <v>495</v>
      </c>
      <c r="E394" t="s">
        <v>962</v>
      </c>
      <c r="F394" s="1">
        <v>390</v>
      </c>
      <c r="G394" t="s">
        <v>597</v>
      </c>
      <c r="H394" s="1" t="s">
        <v>26</v>
      </c>
      <c r="I394" s="1">
        <v>1</v>
      </c>
      <c r="J394">
        <v>0</v>
      </c>
      <c r="K394" s="1">
        <v>0</v>
      </c>
      <c r="L394" s="1">
        <v>1</v>
      </c>
      <c r="M394" t="s">
        <v>205</v>
      </c>
      <c r="N394" t="s">
        <v>597</v>
      </c>
      <c r="O394" s="1">
        <f t="shared" ref="O394:O457" si="6">IF(N394="","",IF(O393="",O392+1,O393+1))</f>
        <v>364</v>
      </c>
      <c r="P394" t="s">
        <v>206</v>
      </c>
      <c r="R394" s="1" t="str">
        <f>VLOOKUP(E394, Sheet1!A:C,2,FALSE)</f>
        <v>S</v>
      </c>
      <c r="S394">
        <v>0</v>
      </c>
      <c r="T394" t="str">
        <f>IFERROR(IF(VLOOKUP(E394, Sheet1!A:D,4,FALSE)=0,"",VLOOKUP(E394, Sheet1!A:D,4,FALSE)),"")</f>
        <v>Status de Suspensão. (Na inclusão será permitida a inclusão para igual a "S").</v>
      </c>
    </row>
    <row r="395" spans="2:20" x14ac:dyDescent="0.25">
      <c r="B395" t="s">
        <v>587</v>
      </c>
      <c r="C395" t="s">
        <v>496</v>
      </c>
      <c r="D395" t="s">
        <v>496</v>
      </c>
      <c r="E395" t="s">
        <v>963</v>
      </c>
      <c r="F395" s="1">
        <v>391</v>
      </c>
      <c r="G395" t="s">
        <v>597</v>
      </c>
      <c r="H395" s="1" t="s">
        <v>18</v>
      </c>
      <c r="I395" s="1">
        <v>2</v>
      </c>
      <c r="J395">
        <v>0</v>
      </c>
      <c r="K395" s="1">
        <v>0</v>
      </c>
      <c r="L395" s="1">
        <v>1</v>
      </c>
      <c r="M395" t="s">
        <v>208</v>
      </c>
      <c r="N395" t="s">
        <v>597</v>
      </c>
      <c r="O395" s="1">
        <f t="shared" si="6"/>
        <v>365</v>
      </c>
      <c r="P395" t="s">
        <v>209</v>
      </c>
      <c r="R395" s="1" t="str">
        <f>VLOOKUP(E395, Sheet1!A:C,2,FALSE)</f>
        <v>S</v>
      </c>
      <c r="S395">
        <v>0</v>
      </c>
      <c r="T395" t="str">
        <f>IFERROR(IF(VLOOKUP(E395, Sheet1!A:D,4,FALSE)=0,"",VLOOKUP(E395, Sheet1!A:D,4,FALSE)),"")</f>
        <v xml:space="preserve">Motivo da Suspensão. </v>
      </c>
    </row>
    <row r="396" spans="2:20" x14ac:dyDescent="0.25">
      <c r="B396" t="s">
        <v>587</v>
      </c>
      <c r="C396" t="s">
        <v>497</v>
      </c>
      <c r="D396" t="s">
        <v>497</v>
      </c>
      <c r="E396" t="s">
        <v>1057</v>
      </c>
      <c r="F396" s="1">
        <v>392</v>
      </c>
      <c r="G396" t="s">
        <v>597</v>
      </c>
      <c r="H396" s="1" t="s">
        <v>26</v>
      </c>
      <c r="I396" s="1">
        <v>1</v>
      </c>
      <c r="J396">
        <v>0</v>
      </c>
      <c r="K396" s="1">
        <v>0</v>
      </c>
      <c r="L396" s="1">
        <v>1</v>
      </c>
      <c r="M396" t="s">
        <v>211</v>
      </c>
      <c r="N396" t="s">
        <v>597</v>
      </c>
      <c r="O396" s="1">
        <f t="shared" si="6"/>
        <v>366</v>
      </c>
      <c r="P396" t="s">
        <v>212</v>
      </c>
      <c r="R396" s="1" t="str">
        <f>VLOOKUP(E396, Sheet1!A:C,2,FALSE)</f>
        <v>S</v>
      </c>
      <c r="S396">
        <v>0</v>
      </c>
      <c r="T396" t="str">
        <f>IFERROR(IF(VLOOKUP(E396, Sheet1!A:D,4,FALSE)=0,"",VLOOKUP(E396, Sheet1!A:D,4,FALSE)),"")</f>
        <v>Classe de Distribuição.</v>
      </c>
    </row>
    <row r="397" spans="2:20" x14ac:dyDescent="0.25">
      <c r="B397" t="s">
        <v>587</v>
      </c>
      <c r="C397" t="s">
        <v>498</v>
      </c>
      <c r="D397" t="s">
        <v>498</v>
      </c>
      <c r="E397" t="s">
        <v>964</v>
      </c>
      <c r="F397" s="1">
        <v>393</v>
      </c>
      <c r="G397" t="s">
        <v>597</v>
      </c>
      <c r="H397" s="1" t="s">
        <v>26</v>
      </c>
      <c r="I397" s="1">
        <v>1</v>
      </c>
      <c r="J397">
        <v>0</v>
      </c>
      <c r="K397" s="1">
        <v>0</v>
      </c>
      <c r="L397" s="1">
        <v>1</v>
      </c>
      <c r="M397" t="s">
        <v>214</v>
      </c>
      <c r="N397" t="s">
        <v>597</v>
      </c>
      <c r="O397" s="1">
        <f t="shared" si="6"/>
        <v>367</v>
      </c>
      <c r="P397" t="s">
        <v>215</v>
      </c>
      <c r="R397" s="1" t="str">
        <f>VLOOKUP(E397, Sheet1!A:C,2,FALSE)</f>
        <v>S</v>
      </c>
      <c r="S397">
        <v>0</v>
      </c>
      <c r="T397" t="str">
        <f>IFERROR(IF(VLOOKUP(E397, Sheet1!A:D,4,FALSE)=0,"",VLOOKUP(E397, Sheet1!A:D,4,FALSE)),"")</f>
        <v>Flag de sinalização de item de Cesta.</v>
      </c>
    </row>
    <row r="398" spans="2:20" x14ac:dyDescent="0.25">
      <c r="B398" t="s">
        <v>587</v>
      </c>
      <c r="C398" t="s">
        <v>499</v>
      </c>
      <c r="D398" t="s">
        <v>499</v>
      </c>
      <c r="E398" t="s">
        <v>1109</v>
      </c>
      <c r="F398" s="1">
        <v>394</v>
      </c>
      <c r="G398" t="s">
        <v>597</v>
      </c>
      <c r="H398" s="1" t="s">
        <v>26</v>
      </c>
      <c r="I398" s="1">
        <v>1</v>
      </c>
      <c r="J398">
        <v>0</v>
      </c>
      <c r="K398" s="1">
        <v>0</v>
      </c>
      <c r="L398" s="1">
        <v>1</v>
      </c>
      <c r="M398" t="s">
        <v>217</v>
      </c>
      <c r="N398" t="s">
        <v>597</v>
      </c>
      <c r="O398" s="1">
        <f t="shared" si="6"/>
        <v>368</v>
      </c>
      <c r="P398" t="s">
        <v>1115</v>
      </c>
      <c r="R398" s="1" t="str">
        <f>VLOOKUP(E398, Sheet1!A:C,2,FALSE)</f>
        <v>S</v>
      </c>
      <c r="S398">
        <v>0</v>
      </c>
      <c r="T398" t="str">
        <f>IFERROR(IF(VLOOKUP(E398, Sheet1!A:D,4,FALSE)=0,"",VLOOKUP(E398, Sheet1!A:D,4,FALSE)),"")</f>
        <v>Flag de Compra Unitária.</v>
      </c>
    </row>
    <row r="399" spans="2:20" x14ac:dyDescent="0.25">
      <c r="B399" t="s">
        <v>587</v>
      </c>
      <c r="C399" t="s">
        <v>500</v>
      </c>
      <c r="D399" t="s">
        <v>500</v>
      </c>
      <c r="E399" t="s">
        <v>965</v>
      </c>
      <c r="F399" s="1">
        <v>395</v>
      </c>
      <c r="G399" t="s">
        <v>597</v>
      </c>
      <c r="H399" s="1" t="s">
        <v>26</v>
      </c>
      <c r="I399" s="1">
        <v>15</v>
      </c>
      <c r="J399">
        <v>0</v>
      </c>
      <c r="K399" s="1">
        <v>0</v>
      </c>
      <c r="L399" s="1">
        <v>1</v>
      </c>
      <c r="M399" t="s">
        <v>219</v>
      </c>
      <c r="N399" t="s">
        <v>597</v>
      </c>
      <c r="O399" s="1">
        <f t="shared" si="6"/>
        <v>369</v>
      </c>
      <c r="P399" t="s">
        <v>1091</v>
      </c>
      <c r="R399" s="1" t="str">
        <f>VLOOKUP(E399, Sheet1!A:C,2,FALSE)</f>
        <v>S</v>
      </c>
      <c r="S399">
        <v>0</v>
      </c>
      <c r="T399" t="str">
        <f>IFERROR(IF(VLOOKUP(E399, Sheet1!A:D,4,FALSE)=0,"",VLOOKUP(E399, Sheet1!A:D,4,FALSE)),"")</f>
        <v>Referência do fornecedor (VSK)</v>
      </c>
    </row>
    <row r="400" spans="2:20" x14ac:dyDescent="0.25">
      <c r="E400" t="s">
        <v>621</v>
      </c>
      <c r="F400" s="1">
        <v>396</v>
      </c>
      <c r="H400" s="1" t="s">
        <v>26</v>
      </c>
      <c r="I400" s="1">
        <v>1</v>
      </c>
      <c r="J400">
        <v>0</v>
      </c>
      <c r="K400" s="1">
        <v>0</v>
      </c>
      <c r="L400" s="1">
        <v>0</v>
      </c>
      <c r="O400" s="1" t="str">
        <f t="shared" si="6"/>
        <v/>
      </c>
      <c r="P400" t="s">
        <v>1092</v>
      </c>
      <c r="R400" s="1" t="str">
        <f>VLOOKUP(E400, Sheet1!A:C,2,FALSE)</f>
        <v>S</v>
      </c>
      <c r="S400">
        <v>0</v>
      </c>
      <c r="T400" t="str">
        <f>IFERROR(IF(VLOOKUP(E400, Sheet1!A:D,4,FALSE)=0,"",VLOOKUP(E400, Sheet1!A:D,4,FALSE)),"")</f>
        <v/>
      </c>
    </row>
    <row r="401" spans="2:20" x14ac:dyDescent="0.25">
      <c r="B401" t="s">
        <v>587</v>
      </c>
      <c r="C401" t="s">
        <v>501</v>
      </c>
      <c r="D401" t="s">
        <v>501</v>
      </c>
      <c r="E401" t="s">
        <v>966</v>
      </c>
      <c r="F401" s="1">
        <v>397</v>
      </c>
      <c r="G401" t="s">
        <v>598</v>
      </c>
      <c r="H401" s="1" t="s">
        <v>26</v>
      </c>
      <c r="I401" s="1">
        <v>1</v>
      </c>
      <c r="J401">
        <v>0</v>
      </c>
      <c r="K401" s="1">
        <v>0</v>
      </c>
      <c r="L401" s="1">
        <v>1</v>
      </c>
      <c r="M401" t="s">
        <v>176</v>
      </c>
      <c r="N401" t="s">
        <v>598</v>
      </c>
      <c r="O401" s="1">
        <f t="shared" si="6"/>
        <v>370</v>
      </c>
      <c r="P401" t="s">
        <v>177</v>
      </c>
      <c r="R401" s="1" t="str">
        <f>VLOOKUP(E401, Sheet1!A:C,2,FALSE)</f>
        <v>S</v>
      </c>
      <c r="S401">
        <v>0</v>
      </c>
      <c r="T401" t="str">
        <f>IFERROR(IF(VLOOKUP(E401, Sheet1!A:D,4,FALSE)=0,"",VLOOKUP(E401, Sheet1!A:D,4,FALSE)),"")</f>
        <v>"A" - Alteração, "I" - Inclusão ou "D" - Deleção.</v>
      </c>
    </row>
    <row r="402" spans="2:20" x14ac:dyDescent="0.25">
      <c r="B402" t="s">
        <v>587</v>
      </c>
      <c r="C402" t="s">
        <v>502</v>
      </c>
      <c r="D402" t="s">
        <v>502</v>
      </c>
      <c r="E402" t="s">
        <v>967</v>
      </c>
      <c r="F402" s="1">
        <v>398</v>
      </c>
      <c r="G402" t="s">
        <v>598</v>
      </c>
      <c r="H402" s="1" t="s">
        <v>18</v>
      </c>
      <c r="I402" s="1">
        <v>4</v>
      </c>
      <c r="J402">
        <v>0</v>
      </c>
      <c r="K402" s="1">
        <v>0</v>
      </c>
      <c r="L402" s="1">
        <v>1</v>
      </c>
      <c r="M402" t="s">
        <v>180</v>
      </c>
      <c r="N402" t="s">
        <v>598</v>
      </c>
      <c r="O402" s="1">
        <f t="shared" si="6"/>
        <v>371</v>
      </c>
      <c r="P402" t="s">
        <v>1086</v>
      </c>
      <c r="R402" s="1" t="str">
        <f>VLOOKUP(E402, Sheet1!A:C,2,FALSE)</f>
        <v>S</v>
      </c>
      <c r="S402">
        <v>0</v>
      </c>
      <c r="T402" t="str">
        <f>IFERROR(IF(VLOOKUP(E402, Sheet1!A:D,4,FALSE)=0,"",VLOOKUP(E402, Sheet1!A:D,4,FALSE)),"")</f>
        <v>Código da Filial WM.</v>
      </c>
    </row>
    <row r="403" spans="2:20" x14ac:dyDescent="0.25">
      <c r="B403" t="s">
        <v>587</v>
      </c>
      <c r="C403" t="s">
        <v>503</v>
      </c>
      <c r="D403" t="s">
        <v>503</v>
      </c>
      <c r="E403" t="s">
        <v>968</v>
      </c>
      <c r="F403" s="1">
        <v>399</v>
      </c>
      <c r="G403" t="s">
        <v>598</v>
      </c>
      <c r="H403" s="1" t="s">
        <v>18</v>
      </c>
      <c r="I403" s="1">
        <v>5</v>
      </c>
      <c r="J403">
        <v>1</v>
      </c>
      <c r="K403" s="1">
        <v>0</v>
      </c>
      <c r="L403" s="1">
        <v>1</v>
      </c>
      <c r="M403" t="s">
        <v>182</v>
      </c>
      <c r="N403" t="s">
        <v>598</v>
      </c>
      <c r="O403" s="1">
        <f t="shared" si="6"/>
        <v>372</v>
      </c>
      <c r="P403" t="s">
        <v>183</v>
      </c>
      <c r="R403" s="1" t="str">
        <f>VLOOKUP(E403, Sheet1!A:C,2,FALSE)</f>
        <v>S</v>
      </c>
      <c r="S403">
        <v>0</v>
      </c>
      <c r="T403" t="str">
        <f>IFERROR(IF(VLOOKUP(E403, Sheet1!A:D,4,FALSE)=0,"",VLOOKUP(E403, Sheet1!A:D,4,FALSE)),"")</f>
        <v>Margem.</v>
      </c>
    </row>
    <row r="404" spans="2:20" x14ac:dyDescent="0.25">
      <c r="B404" t="s">
        <v>587</v>
      </c>
      <c r="C404" t="s">
        <v>504</v>
      </c>
      <c r="D404" t="s">
        <v>504</v>
      </c>
      <c r="E404" t="s">
        <v>969</v>
      </c>
      <c r="F404" s="1">
        <v>400</v>
      </c>
      <c r="G404" t="s">
        <v>598</v>
      </c>
      <c r="H404" s="1" t="s">
        <v>18</v>
      </c>
      <c r="I404" s="1">
        <v>7</v>
      </c>
      <c r="J404">
        <v>0</v>
      </c>
      <c r="K404" s="1">
        <v>0</v>
      </c>
      <c r="L404" s="1">
        <v>1</v>
      </c>
      <c r="M404" t="s">
        <v>185</v>
      </c>
      <c r="N404" t="s">
        <v>598</v>
      </c>
      <c r="O404" s="1">
        <f t="shared" si="6"/>
        <v>373</v>
      </c>
      <c r="P404" t="s">
        <v>1087</v>
      </c>
      <c r="R404" s="1" t="str">
        <f>VLOOKUP(E404, Sheet1!A:C,2,FALSE)</f>
        <v>S</v>
      </c>
      <c r="S404">
        <v>0</v>
      </c>
      <c r="T404" t="str">
        <f>IFERROR(IF(VLOOKUP(E404, Sheet1!A:D,4,FALSE)=0,"",VLOOKUP(E404, Sheet1!A:D,4,FALSE)),"")</f>
        <v>Código do Fornecedor SAD do Item.</v>
      </c>
    </row>
    <row r="405" spans="2:20" x14ac:dyDescent="0.25">
      <c r="B405" t="s">
        <v>587</v>
      </c>
      <c r="C405" t="s">
        <v>505</v>
      </c>
      <c r="D405" t="s">
        <v>505</v>
      </c>
      <c r="E405" t="s">
        <v>970</v>
      </c>
      <c r="F405" s="1">
        <v>401</v>
      </c>
      <c r="G405" t="s">
        <v>598</v>
      </c>
      <c r="H405" s="1" t="s">
        <v>18</v>
      </c>
      <c r="I405" s="1">
        <v>1</v>
      </c>
      <c r="J405">
        <v>0</v>
      </c>
      <c r="K405" s="1">
        <v>0</v>
      </c>
      <c r="L405" s="1">
        <v>1</v>
      </c>
      <c r="M405" t="s">
        <v>187</v>
      </c>
      <c r="N405" t="s">
        <v>598</v>
      </c>
      <c r="O405" s="1">
        <f t="shared" si="6"/>
        <v>374</v>
      </c>
      <c r="P405" t="s">
        <v>188</v>
      </c>
      <c r="R405" s="1" t="str">
        <f>VLOOKUP(E405, Sheet1!A:C,2,FALSE)</f>
        <v>S</v>
      </c>
      <c r="S405">
        <v>0</v>
      </c>
      <c r="T405" t="str">
        <f>IFERROR(IF(VLOOKUP(E405, Sheet1!A:D,4,FALSE)=0,"",VLOOKUP(E405, Sheet1!A:D,4,FALSE)),"")</f>
        <v>Local de Entrega. 0 - Estocado, 1 - Direto Loja ou 2 - Cross.</v>
      </c>
    </row>
    <row r="406" spans="2:20" x14ac:dyDescent="0.25">
      <c r="B406" t="s">
        <v>587</v>
      </c>
      <c r="C406" t="s">
        <v>506</v>
      </c>
      <c r="D406" t="s">
        <v>506</v>
      </c>
      <c r="E406" t="s">
        <v>971</v>
      </c>
      <c r="F406" s="1">
        <v>402</v>
      </c>
      <c r="G406" t="s">
        <v>598</v>
      </c>
      <c r="H406" s="1" t="s">
        <v>26</v>
      </c>
      <c r="I406" s="1">
        <v>1</v>
      </c>
      <c r="J406">
        <v>0</v>
      </c>
      <c r="K406" s="1">
        <v>0</v>
      </c>
      <c r="L406" s="1">
        <v>1</v>
      </c>
      <c r="M406" t="s">
        <v>190</v>
      </c>
      <c r="N406" t="s">
        <v>598</v>
      </c>
      <c r="O406" s="1">
        <f t="shared" si="6"/>
        <v>375</v>
      </c>
      <c r="P406" t="s">
        <v>1088</v>
      </c>
      <c r="R406" s="1" t="str">
        <f>VLOOKUP(E406, Sheet1!A:C,2,FALSE)</f>
        <v>S</v>
      </c>
      <c r="S406">
        <v>0</v>
      </c>
      <c r="T406" t="str">
        <f>IFERROR(IF(VLOOKUP(E406, Sheet1!A:D,4,FALSE)=0,"",VLOOKUP(E406, Sheet1!A:D,4,FALSE)),"")</f>
        <v>Flag de Item Importado.(N)-NACIONAL,(E)-IMPORTADO</v>
      </c>
    </row>
    <row r="407" spans="2:20" x14ac:dyDescent="0.25">
      <c r="B407" t="s">
        <v>587</v>
      </c>
      <c r="C407" t="s">
        <v>507</v>
      </c>
      <c r="D407" t="s">
        <v>507</v>
      </c>
      <c r="E407" t="s">
        <v>972</v>
      </c>
      <c r="F407" s="1">
        <v>403</v>
      </c>
      <c r="G407" t="s">
        <v>598</v>
      </c>
      <c r="H407" s="1" t="s">
        <v>26</v>
      </c>
      <c r="I407" s="1">
        <v>2</v>
      </c>
      <c r="J407">
        <v>0</v>
      </c>
      <c r="K407" s="1">
        <v>0</v>
      </c>
      <c r="L407" s="1">
        <v>1</v>
      </c>
      <c r="M407" t="s">
        <v>192</v>
      </c>
      <c r="N407" t="s">
        <v>598</v>
      </c>
      <c r="O407" s="1">
        <f t="shared" si="6"/>
        <v>376</v>
      </c>
      <c r="P407" t="s">
        <v>1089</v>
      </c>
      <c r="R407" s="1" t="str">
        <f>VLOOKUP(E407, Sheet1!A:C,2,FALSE)</f>
        <v>S</v>
      </c>
      <c r="S407">
        <v>0</v>
      </c>
      <c r="T407" t="str">
        <f>IFERROR(IF(VLOOKUP(E407, Sheet1!A:D,4,FALSE)=0,"",VLOOKUP(E407, Sheet1!A:D,4,FALSE)),"")</f>
        <v>UF do Fornecedor SAD</v>
      </c>
    </row>
    <row r="408" spans="2:20" x14ac:dyDescent="0.25">
      <c r="B408" t="s">
        <v>587</v>
      </c>
      <c r="C408" t="s">
        <v>508</v>
      </c>
      <c r="D408" t="s">
        <v>508</v>
      </c>
      <c r="E408" t="s">
        <v>973</v>
      </c>
      <c r="F408" s="1">
        <v>404</v>
      </c>
      <c r="G408" t="s">
        <v>598</v>
      </c>
      <c r="H408" s="1" t="s">
        <v>26</v>
      </c>
      <c r="I408" s="1">
        <v>2</v>
      </c>
      <c r="J408">
        <v>0</v>
      </c>
      <c r="K408" s="1">
        <v>0</v>
      </c>
      <c r="L408" s="1">
        <v>1</v>
      </c>
      <c r="M408" t="s">
        <v>194</v>
      </c>
      <c r="N408" t="s">
        <v>598</v>
      </c>
      <c r="O408" s="1">
        <f t="shared" si="6"/>
        <v>377</v>
      </c>
      <c r="P408" t="s">
        <v>1090</v>
      </c>
      <c r="R408" s="1" t="str">
        <f>VLOOKUP(E408, Sheet1!A:C,2,FALSE)</f>
        <v>S</v>
      </c>
      <c r="S408">
        <v>0</v>
      </c>
      <c r="T408" t="str">
        <f>IFERROR(IF(VLOOKUP(E408, Sheet1!A:D,4,FALSE)=0,"",VLOOKUP(E408, Sheet1!A:D,4,FALSE)),"")</f>
        <v>Atividade econômica do Fornecedor SAD</v>
      </c>
    </row>
    <row r="409" spans="2:20" x14ac:dyDescent="0.25">
      <c r="B409" t="s">
        <v>587</v>
      </c>
      <c r="C409" t="s">
        <v>509</v>
      </c>
      <c r="D409" t="s">
        <v>509</v>
      </c>
      <c r="E409" t="s">
        <v>974</v>
      </c>
      <c r="F409" s="1">
        <v>405</v>
      </c>
      <c r="G409" t="s">
        <v>598</v>
      </c>
      <c r="H409" s="1" t="s">
        <v>26</v>
      </c>
      <c r="I409" s="1">
        <v>1</v>
      </c>
      <c r="J409">
        <v>0</v>
      </c>
      <c r="K409" s="1">
        <v>0</v>
      </c>
      <c r="L409" s="1">
        <v>1</v>
      </c>
      <c r="M409" t="s">
        <v>196</v>
      </c>
      <c r="N409" t="s">
        <v>598</v>
      </c>
      <c r="O409" s="1">
        <f t="shared" si="6"/>
        <v>378</v>
      </c>
      <c r="P409" t="s">
        <v>197</v>
      </c>
      <c r="R409" s="1" t="str">
        <f>VLOOKUP(E409, Sheet1!A:C,2,FALSE)</f>
        <v>S</v>
      </c>
      <c r="S409">
        <v>0</v>
      </c>
      <c r="T409" t="str">
        <f>IFERROR(IF(VLOOKUP(E409, Sheet1!A:D,4,FALSE)=0,"",VLOOKUP(E409, Sheet1!A:D,4,FALSE)),"")</f>
        <v>Código de Sazonalidade.</v>
      </c>
    </row>
    <row r="410" spans="2:20" x14ac:dyDescent="0.25">
      <c r="B410" t="s">
        <v>587</v>
      </c>
      <c r="C410" t="s">
        <v>510</v>
      </c>
      <c r="D410" t="s">
        <v>510</v>
      </c>
      <c r="E410" t="s">
        <v>975</v>
      </c>
      <c r="F410" s="1">
        <v>406</v>
      </c>
      <c r="G410" t="s">
        <v>598</v>
      </c>
      <c r="H410" s="1" t="s">
        <v>26</v>
      </c>
      <c r="I410" s="1">
        <v>1</v>
      </c>
      <c r="J410">
        <v>0</v>
      </c>
      <c r="K410" s="1">
        <v>0</v>
      </c>
      <c r="L410" s="1">
        <v>1</v>
      </c>
      <c r="M410" t="s">
        <v>199</v>
      </c>
      <c r="N410" t="s">
        <v>598</v>
      </c>
      <c r="O410" s="1">
        <f t="shared" si="6"/>
        <v>379</v>
      </c>
      <c r="P410" t="s">
        <v>200</v>
      </c>
      <c r="R410" s="1" t="str">
        <f>VLOOKUP(E410, Sheet1!A:C,2,FALSE)</f>
        <v>S</v>
      </c>
      <c r="S410">
        <v>0</v>
      </c>
      <c r="T410" t="str">
        <f>IFERROR(IF(VLOOKUP(E410, Sheet1!A:D,4,FALSE)=0,"",VLOOKUP(E410, Sheet1!A:D,4,FALSE)),"")</f>
        <v>Flag de subgrupo de faturamento.</v>
      </c>
    </row>
    <row r="411" spans="2:20" x14ac:dyDescent="0.25">
      <c r="B411" t="s">
        <v>587</v>
      </c>
      <c r="C411" t="s">
        <v>511</v>
      </c>
      <c r="D411" t="s">
        <v>511</v>
      </c>
      <c r="E411" t="s">
        <v>976</v>
      </c>
      <c r="F411" s="1">
        <v>407</v>
      </c>
      <c r="G411" t="s">
        <v>598</v>
      </c>
      <c r="H411" s="1" t="s">
        <v>26</v>
      </c>
      <c r="I411" s="1">
        <v>1</v>
      </c>
      <c r="J411">
        <v>0</v>
      </c>
      <c r="K411" s="1">
        <v>0</v>
      </c>
      <c r="L411" s="1">
        <v>1</v>
      </c>
      <c r="M411" t="s">
        <v>202</v>
      </c>
      <c r="N411" t="s">
        <v>598</v>
      </c>
      <c r="O411" s="1">
        <f t="shared" si="6"/>
        <v>380</v>
      </c>
      <c r="P411" t="s">
        <v>203</v>
      </c>
      <c r="R411" s="1" t="str">
        <f>VLOOKUP(E411, Sheet1!A:C,2,FALSE)</f>
        <v>S</v>
      </c>
      <c r="S411">
        <v>0</v>
      </c>
      <c r="T411" t="str">
        <f>IFERROR(IF(VLOOKUP(E411, Sheet1!A:D,4,FALSE)=0,"",VLOOKUP(E411, Sheet1!A:D,4,FALSE)),"")</f>
        <v>Situação da Filial na Grid. (Campo apenas de Consulta, será retornado no serviço de Consulta).</v>
      </c>
    </row>
    <row r="412" spans="2:20" x14ac:dyDescent="0.25">
      <c r="B412" t="s">
        <v>587</v>
      </c>
      <c r="C412" t="s">
        <v>512</v>
      </c>
      <c r="D412" t="s">
        <v>512</v>
      </c>
      <c r="E412" t="s">
        <v>977</v>
      </c>
      <c r="F412" s="1">
        <v>408</v>
      </c>
      <c r="G412" t="s">
        <v>598</v>
      </c>
      <c r="H412" s="1" t="s">
        <v>26</v>
      </c>
      <c r="I412" s="1">
        <v>1</v>
      </c>
      <c r="J412">
        <v>0</v>
      </c>
      <c r="K412" s="1">
        <v>0</v>
      </c>
      <c r="L412" s="1">
        <v>1</v>
      </c>
      <c r="M412" t="s">
        <v>205</v>
      </c>
      <c r="N412" t="s">
        <v>598</v>
      </c>
      <c r="O412" s="1">
        <f t="shared" si="6"/>
        <v>381</v>
      </c>
      <c r="P412" t="s">
        <v>206</v>
      </c>
      <c r="R412" s="1" t="str">
        <f>VLOOKUP(E412, Sheet1!A:C,2,FALSE)</f>
        <v>S</v>
      </c>
      <c r="S412">
        <v>0</v>
      </c>
      <c r="T412" t="str">
        <f>IFERROR(IF(VLOOKUP(E412, Sheet1!A:D,4,FALSE)=0,"",VLOOKUP(E412, Sheet1!A:D,4,FALSE)),"")</f>
        <v>Status de Suspensão. (Na inclusão será permitida a inclusão para igual a "S").</v>
      </c>
    </row>
    <row r="413" spans="2:20" x14ac:dyDescent="0.25">
      <c r="B413" t="s">
        <v>587</v>
      </c>
      <c r="C413" t="s">
        <v>513</v>
      </c>
      <c r="D413" t="s">
        <v>513</v>
      </c>
      <c r="E413" t="s">
        <v>978</v>
      </c>
      <c r="F413" s="1">
        <v>409</v>
      </c>
      <c r="G413" t="s">
        <v>598</v>
      </c>
      <c r="H413" s="1" t="s">
        <v>18</v>
      </c>
      <c r="I413" s="1">
        <v>2</v>
      </c>
      <c r="J413">
        <v>0</v>
      </c>
      <c r="K413" s="1">
        <v>0</v>
      </c>
      <c r="L413" s="1">
        <v>1</v>
      </c>
      <c r="M413" t="s">
        <v>208</v>
      </c>
      <c r="N413" t="s">
        <v>598</v>
      </c>
      <c r="O413" s="1">
        <f t="shared" si="6"/>
        <v>382</v>
      </c>
      <c r="P413" t="s">
        <v>209</v>
      </c>
      <c r="R413" s="1" t="str">
        <f>VLOOKUP(E413, Sheet1!A:C,2,FALSE)</f>
        <v>S</v>
      </c>
      <c r="S413">
        <v>0</v>
      </c>
      <c r="T413" t="str">
        <f>IFERROR(IF(VLOOKUP(E413, Sheet1!A:D,4,FALSE)=0,"",VLOOKUP(E413, Sheet1!A:D,4,FALSE)),"")</f>
        <v xml:space="preserve">Motivo da Suspensão. </v>
      </c>
    </row>
    <row r="414" spans="2:20" x14ac:dyDescent="0.25">
      <c r="B414" t="s">
        <v>587</v>
      </c>
      <c r="C414" t="s">
        <v>514</v>
      </c>
      <c r="D414" t="s">
        <v>514</v>
      </c>
      <c r="E414" t="s">
        <v>1058</v>
      </c>
      <c r="F414" s="1">
        <v>410</v>
      </c>
      <c r="G414" t="s">
        <v>598</v>
      </c>
      <c r="H414" s="1" t="s">
        <v>26</v>
      </c>
      <c r="I414" s="1">
        <v>1</v>
      </c>
      <c r="J414">
        <v>0</v>
      </c>
      <c r="K414" s="1">
        <v>0</v>
      </c>
      <c r="L414" s="1">
        <v>1</v>
      </c>
      <c r="M414" t="s">
        <v>211</v>
      </c>
      <c r="N414" t="s">
        <v>598</v>
      </c>
      <c r="O414" s="1">
        <f t="shared" si="6"/>
        <v>383</v>
      </c>
      <c r="P414" t="s">
        <v>212</v>
      </c>
      <c r="R414" s="1" t="str">
        <f>VLOOKUP(E414, Sheet1!A:C,2,FALSE)</f>
        <v>S</v>
      </c>
      <c r="S414">
        <v>0</v>
      </c>
      <c r="T414" t="str">
        <f>IFERROR(IF(VLOOKUP(E414, Sheet1!A:D,4,FALSE)=0,"",VLOOKUP(E414, Sheet1!A:D,4,FALSE)),"")</f>
        <v>Classe de Distribuição.</v>
      </c>
    </row>
    <row r="415" spans="2:20" x14ac:dyDescent="0.25">
      <c r="B415" t="s">
        <v>587</v>
      </c>
      <c r="C415" t="s">
        <v>515</v>
      </c>
      <c r="D415" t="s">
        <v>515</v>
      </c>
      <c r="E415" t="s">
        <v>979</v>
      </c>
      <c r="F415" s="1">
        <v>411</v>
      </c>
      <c r="G415" t="s">
        <v>598</v>
      </c>
      <c r="H415" s="1" t="s">
        <v>26</v>
      </c>
      <c r="I415" s="1">
        <v>1</v>
      </c>
      <c r="J415">
        <v>0</v>
      </c>
      <c r="K415" s="1">
        <v>0</v>
      </c>
      <c r="L415" s="1">
        <v>1</v>
      </c>
      <c r="M415" t="s">
        <v>214</v>
      </c>
      <c r="N415" t="s">
        <v>598</v>
      </c>
      <c r="O415" s="1">
        <f t="shared" si="6"/>
        <v>384</v>
      </c>
      <c r="P415" t="s">
        <v>215</v>
      </c>
      <c r="R415" s="1" t="str">
        <f>VLOOKUP(E415, Sheet1!A:C,2,FALSE)</f>
        <v>S</v>
      </c>
      <c r="S415">
        <v>0</v>
      </c>
      <c r="T415" t="str">
        <f>IFERROR(IF(VLOOKUP(E415, Sheet1!A:D,4,FALSE)=0,"",VLOOKUP(E415, Sheet1!A:D,4,FALSE)),"")</f>
        <v>Flag de sinalização de item de Cesta.</v>
      </c>
    </row>
    <row r="416" spans="2:20" x14ac:dyDescent="0.25">
      <c r="B416" t="s">
        <v>587</v>
      </c>
      <c r="C416" t="s">
        <v>516</v>
      </c>
      <c r="D416" t="s">
        <v>516</v>
      </c>
      <c r="E416" t="s">
        <v>1110</v>
      </c>
      <c r="F416" s="1">
        <v>412</v>
      </c>
      <c r="G416" t="s">
        <v>598</v>
      </c>
      <c r="H416" s="1" t="s">
        <v>26</v>
      </c>
      <c r="I416" s="1">
        <v>1</v>
      </c>
      <c r="J416">
        <v>0</v>
      </c>
      <c r="K416" s="1">
        <v>0</v>
      </c>
      <c r="L416" s="1">
        <v>1</v>
      </c>
      <c r="M416" t="s">
        <v>217</v>
      </c>
      <c r="N416" t="s">
        <v>598</v>
      </c>
      <c r="O416" s="1">
        <f t="shared" si="6"/>
        <v>385</v>
      </c>
      <c r="P416" t="s">
        <v>1115</v>
      </c>
      <c r="R416" s="1" t="str">
        <f>VLOOKUP(E416, Sheet1!A:C,2,FALSE)</f>
        <v>S</v>
      </c>
      <c r="S416">
        <v>0</v>
      </c>
      <c r="T416" t="str">
        <f>IFERROR(IF(VLOOKUP(E416, Sheet1!A:D,4,FALSE)=0,"",VLOOKUP(E416, Sheet1!A:D,4,FALSE)),"")</f>
        <v>Flag de Compra Unitária.</v>
      </c>
    </row>
    <row r="417" spans="2:20" x14ac:dyDescent="0.25">
      <c r="B417" t="s">
        <v>587</v>
      </c>
      <c r="C417" t="s">
        <v>517</v>
      </c>
      <c r="D417" t="s">
        <v>517</v>
      </c>
      <c r="E417" t="s">
        <v>980</v>
      </c>
      <c r="F417" s="1">
        <v>413</v>
      </c>
      <c r="G417" t="s">
        <v>598</v>
      </c>
      <c r="H417" s="1" t="s">
        <v>26</v>
      </c>
      <c r="I417" s="1">
        <v>15</v>
      </c>
      <c r="J417">
        <v>0</v>
      </c>
      <c r="K417" s="1">
        <v>0</v>
      </c>
      <c r="L417" s="1">
        <v>1</v>
      </c>
      <c r="M417" t="s">
        <v>219</v>
      </c>
      <c r="N417" t="s">
        <v>598</v>
      </c>
      <c r="O417" s="1">
        <f t="shared" si="6"/>
        <v>386</v>
      </c>
      <c r="P417" t="s">
        <v>1091</v>
      </c>
      <c r="R417" s="1" t="str">
        <f>VLOOKUP(E417, Sheet1!A:C,2,FALSE)</f>
        <v>S</v>
      </c>
      <c r="S417">
        <v>0</v>
      </c>
      <c r="T417" t="str">
        <f>IFERROR(IF(VLOOKUP(E417, Sheet1!A:D,4,FALSE)=0,"",VLOOKUP(E417, Sheet1!A:D,4,FALSE)),"")</f>
        <v>Referência do fornecedor (VSK)</v>
      </c>
    </row>
    <row r="418" spans="2:20" x14ac:dyDescent="0.25">
      <c r="E418" t="s">
        <v>622</v>
      </c>
      <c r="F418" s="1">
        <v>414</v>
      </c>
      <c r="H418" s="1" t="s">
        <v>26</v>
      </c>
      <c r="I418" s="1">
        <v>1</v>
      </c>
      <c r="J418">
        <v>0</v>
      </c>
      <c r="K418" s="1">
        <v>0</v>
      </c>
      <c r="L418" s="1">
        <v>0</v>
      </c>
      <c r="O418" s="1" t="str">
        <f t="shared" si="6"/>
        <v/>
      </c>
      <c r="P418" t="s">
        <v>1092</v>
      </c>
      <c r="R418" s="1" t="str">
        <f>VLOOKUP(E418, Sheet1!A:C,2,FALSE)</f>
        <v>S</v>
      </c>
      <c r="S418">
        <v>0</v>
      </c>
      <c r="T418" t="str">
        <f>IFERROR(IF(VLOOKUP(E418, Sheet1!A:D,4,FALSE)=0,"",VLOOKUP(E418, Sheet1!A:D,4,FALSE)),"")</f>
        <v/>
      </c>
    </row>
    <row r="419" spans="2:20" x14ac:dyDescent="0.25">
      <c r="B419" t="s">
        <v>587</v>
      </c>
      <c r="C419" t="s">
        <v>518</v>
      </c>
      <c r="D419" t="s">
        <v>518</v>
      </c>
      <c r="E419" t="s">
        <v>981</v>
      </c>
      <c r="F419" s="1">
        <v>415</v>
      </c>
      <c r="G419" t="s">
        <v>599</v>
      </c>
      <c r="H419" s="1" t="s">
        <v>26</v>
      </c>
      <c r="I419" s="1">
        <v>1</v>
      </c>
      <c r="J419">
        <v>0</v>
      </c>
      <c r="K419" s="1">
        <v>0</v>
      </c>
      <c r="L419" s="1">
        <v>1</v>
      </c>
      <c r="M419" t="s">
        <v>176</v>
      </c>
      <c r="N419" t="s">
        <v>599</v>
      </c>
      <c r="O419" s="1">
        <f t="shared" si="6"/>
        <v>387</v>
      </c>
      <c r="P419" t="s">
        <v>177</v>
      </c>
      <c r="R419" s="1" t="str">
        <f>VLOOKUP(E419, Sheet1!A:C,2,FALSE)</f>
        <v>S</v>
      </c>
      <c r="S419">
        <v>0</v>
      </c>
      <c r="T419" t="str">
        <f>IFERROR(IF(VLOOKUP(E419, Sheet1!A:D,4,FALSE)=0,"",VLOOKUP(E419, Sheet1!A:D,4,FALSE)),"")</f>
        <v>"A" - Alteração, "I" - Inclusão ou "D" - Deleção.</v>
      </c>
    </row>
    <row r="420" spans="2:20" x14ac:dyDescent="0.25">
      <c r="B420" t="s">
        <v>587</v>
      </c>
      <c r="C420" t="s">
        <v>519</v>
      </c>
      <c r="D420" t="s">
        <v>519</v>
      </c>
      <c r="E420" t="s">
        <v>982</v>
      </c>
      <c r="F420" s="1">
        <v>416</v>
      </c>
      <c r="G420" t="s">
        <v>599</v>
      </c>
      <c r="H420" s="1" t="s">
        <v>18</v>
      </c>
      <c r="I420" s="1">
        <v>4</v>
      </c>
      <c r="J420">
        <v>0</v>
      </c>
      <c r="K420" s="1">
        <v>0</v>
      </c>
      <c r="L420" s="1">
        <v>1</v>
      </c>
      <c r="M420" t="s">
        <v>180</v>
      </c>
      <c r="N420" t="s">
        <v>599</v>
      </c>
      <c r="O420" s="1">
        <f t="shared" si="6"/>
        <v>388</v>
      </c>
      <c r="P420" t="s">
        <v>1086</v>
      </c>
      <c r="R420" s="1" t="str">
        <f>VLOOKUP(E420, Sheet1!A:C,2,FALSE)</f>
        <v>S</v>
      </c>
      <c r="S420">
        <v>0</v>
      </c>
      <c r="T420" t="str">
        <f>IFERROR(IF(VLOOKUP(E420, Sheet1!A:D,4,FALSE)=0,"",VLOOKUP(E420, Sheet1!A:D,4,FALSE)),"")</f>
        <v>Código da Filial WM.</v>
      </c>
    </row>
    <row r="421" spans="2:20" x14ac:dyDescent="0.25">
      <c r="B421" t="s">
        <v>587</v>
      </c>
      <c r="C421" t="s">
        <v>520</v>
      </c>
      <c r="D421" t="s">
        <v>520</v>
      </c>
      <c r="E421" t="s">
        <v>983</v>
      </c>
      <c r="F421" s="1">
        <v>417</v>
      </c>
      <c r="G421" t="s">
        <v>599</v>
      </c>
      <c r="H421" s="1" t="s">
        <v>18</v>
      </c>
      <c r="I421" s="1">
        <v>5</v>
      </c>
      <c r="J421">
        <v>1</v>
      </c>
      <c r="K421" s="1">
        <v>0</v>
      </c>
      <c r="L421" s="1">
        <v>1</v>
      </c>
      <c r="M421" t="s">
        <v>182</v>
      </c>
      <c r="N421" t="s">
        <v>599</v>
      </c>
      <c r="O421" s="1">
        <f t="shared" si="6"/>
        <v>389</v>
      </c>
      <c r="P421" t="s">
        <v>183</v>
      </c>
      <c r="R421" s="1" t="str">
        <f>VLOOKUP(E421, Sheet1!A:C,2,FALSE)</f>
        <v>S</v>
      </c>
      <c r="S421">
        <v>0</v>
      </c>
      <c r="T421" t="str">
        <f>IFERROR(IF(VLOOKUP(E421, Sheet1!A:D,4,FALSE)=0,"",VLOOKUP(E421, Sheet1!A:D,4,FALSE)),"")</f>
        <v>Margem.</v>
      </c>
    </row>
    <row r="422" spans="2:20" x14ac:dyDescent="0.25">
      <c r="B422" t="s">
        <v>587</v>
      </c>
      <c r="C422" t="s">
        <v>521</v>
      </c>
      <c r="D422" t="s">
        <v>521</v>
      </c>
      <c r="E422" t="s">
        <v>984</v>
      </c>
      <c r="F422" s="1">
        <v>418</v>
      </c>
      <c r="G422" t="s">
        <v>599</v>
      </c>
      <c r="H422" s="1" t="s">
        <v>18</v>
      </c>
      <c r="I422" s="1">
        <v>7</v>
      </c>
      <c r="J422">
        <v>0</v>
      </c>
      <c r="K422" s="1">
        <v>0</v>
      </c>
      <c r="L422" s="1">
        <v>1</v>
      </c>
      <c r="M422" t="s">
        <v>185</v>
      </c>
      <c r="N422" t="s">
        <v>599</v>
      </c>
      <c r="O422" s="1">
        <f t="shared" si="6"/>
        <v>390</v>
      </c>
      <c r="P422" t="s">
        <v>1087</v>
      </c>
      <c r="R422" s="1" t="str">
        <f>VLOOKUP(E422, Sheet1!A:C,2,FALSE)</f>
        <v>S</v>
      </c>
      <c r="S422">
        <v>0</v>
      </c>
      <c r="T422" t="str">
        <f>IFERROR(IF(VLOOKUP(E422, Sheet1!A:D,4,FALSE)=0,"",VLOOKUP(E422, Sheet1!A:D,4,FALSE)),"")</f>
        <v>Código do Fornecedor SAD do Item.</v>
      </c>
    </row>
    <row r="423" spans="2:20" x14ac:dyDescent="0.25">
      <c r="B423" t="s">
        <v>587</v>
      </c>
      <c r="C423" t="s">
        <v>522</v>
      </c>
      <c r="D423" t="s">
        <v>522</v>
      </c>
      <c r="E423" t="s">
        <v>985</v>
      </c>
      <c r="F423" s="1">
        <v>419</v>
      </c>
      <c r="G423" t="s">
        <v>599</v>
      </c>
      <c r="H423" s="1" t="s">
        <v>18</v>
      </c>
      <c r="I423" s="1">
        <v>1</v>
      </c>
      <c r="J423">
        <v>0</v>
      </c>
      <c r="K423" s="1">
        <v>0</v>
      </c>
      <c r="L423" s="1">
        <v>1</v>
      </c>
      <c r="M423" t="s">
        <v>187</v>
      </c>
      <c r="N423" t="s">
        <v>599</v>
      </c>
      <c r="O423" s="1">
        <f t="shared" si="6"/>
        <v>391</v>
      </c>
      <c r="P423" t="s">
        <v>188</v>
      </c>
      <c r="R423" s="1" t="str">
        <f>VLOOKUP(E423, Sheet1!A:C,2,FALSE)</f>
        <v>S</v>
      </c>
      <c r="S423">
        <v>0</v>
      </c>
      <c r="T423" t="str">
        <f>IFERROR(IF(VLOOKUP(E423, Sheet1!A:D,4,FALSE)=0,"",VLOOKUP(E423, Sheet1!A:D,4,FALSE)),"")</f>
        <v>Local de Entrega. 0 - Estocado, 1 - Direto Loja ou 2 - Cross.</v>
      </c>
    </row>
    <row r="424" spans="2:20" x14ac:dyDescent="0.25">
      <c r="B424" t="s">
        <v>587</v>
      </c>
      <c r="C424" t="s">
        <v>523</v>
      </c>
      <c r="D424" t="s">
        <v>523</v>
      </c>
      <c r="E424" t="s">
        <v>986</v>
      </c>
      <c r="F424" s="1">
        <v>420</v>
      </c>
      <c r="G424" t="s">
        <v>599</v>
      </c>
      <c r="H424" s="1" t="s">
        <v>26</v>
      </c>
      <c r="I424" s="1">
        <v>1</v>
      </c>
      <c r="J424">
        <v>0</v>
      </c>
      <c r="K424" s="1">
        <v>0</v>
      </c>
      <c r="L424" s="1">
        <v>1</v>
      </c>
      <c r="M424" t="s">
        <v>190</v>
      </c>
      <c r="N424" t="s">
        <v>599</v>
      </c>
      <c r="O424" s="1">
        <f t="shared" si="6"/>
        <v>392</v>
      </c>
      <c r="P424" t="s">
        <v>1088</v>
      </c>
      <c r="R424" s="1" t="str">
        <f>VLOOKUP(E424, Sheet1!A:C,2,FALSE)</f>
        <v>S</v>
      </c>
      <c r="S424">
        <v>0</v>
      </c>
      <c r="T424" t="str">
        <f>IFERROR(IF(VLOOKUP(E424, Sheet1!A:D,4,FALSE)=0,"",VLOOKUP(E424, Sheet1!A:D,4,FALSE)),"")</f>
        <v>Flag de Item Importado.(N)-NACIONAL,(E)-IMPORTADO</v>
      </c>
    </row>
    <row r="425" spans="2:20" x14ac:dyDescent="0.25">
      <c r="B425" t="s">
        <v>587</v>
      </c>
      <c r="C425" t="s">
        <v>524</v>
      </c>
      <c r="D425" t="s">
        <v>524</v>
      </c>
      <c r="E425" t="s">
        <v>987</v>
      </c>
      <c r="F425" s="1">
        <v>421</v>
      </c>
      <c r="G425" t="s">
        <v>599</v>
      </c>
      <c r="H425" s="1" t="s">
        <v>26</v>
      </c>
      <c r="I425" s="1">
        <v>2</v>
      </c>
      <c r="J425">
        <v>0</v>
      </c>
      <c r="K425" s="1">
        <v>0</v>
      </c>
      <c r="L425" s="1">
        <v>1</v>
      </c>
      <c r="M425" t="s">
        <v>192</v>
      </c>
      <c r="N425" t="s">
        <v>599</v>
      </c>
      <c r="O425" s="1">
        <f t="shared" si="6"/>
        <v>393</v>
      </c>
      <c r="P425" t="s">
        <v>1089</v>
      </c>
      <c r="R425" s="1" t="str">
        <f>VLOOKUP(E425, Sheet1!A:C,2,FALSE)</f>
        <v>S</v>
      </c>
      <c r="S425">
        <v>0</v>
      </c>
      <c r="T425" t="str">
        <f>IFERROR(IF(VLOOKUP(E425, Sheet1!A:D,4,FALSE)=0,"",VLOOKUP(E425, Sheet1!A:D,4,FALSE)),"")</f>
        <v>UF do Fornecedor SAD</v>
      </c>
    </row>
    <row r="426" spans="2:20" x14ac:dyDescent="0.25">
      <c r="B426" t="s">
        <v>587</v>
      </c>
      <c r="C426" t="s">
        <v>525</v>
      </c>
      <c r="D426" t="s">
        <v>525</v>
      </c>
      <c r="E426" t="s">
        <v>988</v>
      </c>
      <c r="F426" s="1">
        <v>422</v>
      </c>
      <c r="G426" t="s">
        <v>599</v>
      </c>
      <c r="H426" s="1" t="s">
        <v>26</v>
      </c>
      <c r="I426" s="1">
        <v>2</v>
      </c>
      <c r="J426">
        <v>0</v>
      </c>
      <c r="K426" s="1">
        <v>0</v>
      </c>
      <c r="L426" s="1">
        <v>1</v>
      </c>
      <c r="M426" t="s">
        <v>194</v>
      </c>
      <c r="N426" t="s">
        <v>599</v>
      </c>
      <c r="O426" s="1">
        <f t="shared" si="6"/>
        <v>394</v>
      </c>
      <c r="P426" t="s">
        <v>1090</v>
      </c>
      <c r="R426" s="1" t="str">
        <f>VLOOKUP(E426, Sheet1!A:C,2,FALSE)</f>
        <v>S</v>
      </c>
      <c r="S426">
        <v>0</v>
      </c>
      <c r="T426" t="str">
        <f>IFERROR(IF(VLOOKUP(E426, Sheet1!A:D,4,FALSE)=0,"",VLOOKUP(E426, Sheet1!A:D,4,FALSE)),"")</f>
        <v>Atividade econômica do Fornecedor SAD</v>
      </c>
    </row>
    <row r="427" spans="2:20" x14ac:dyDescent="0.25">
      <c r="B427" t="s">
        <v>587</v>
      </c>
      <c r="C427" t="s">
        <v>526</v>
      </c>
      <c r="D427" t="s">
        <v>526</v>
      </c>
      <c r="E427" t="s">
        <v>989</v>
      </c>
      <c r="F427" s="1">
        <v>423</v>
      </c>
      <c r="G427" t="s">
        <v>599</v>
      </c>
      <c r="H427" s="1" t="s">
        <v>26</v>
      </c>
      <c r="I427" s="1">
        <v>1</v>
      </c>
      <c r="J427">
        <v>0</v>
      </c>
      <c r="K427" s="1">
        <v>0</v>
      </c>
      <c r="L427" s="1">
        <v>1</v>
      </c>
      <c r="M427" t="s">
        <v>196</v>
      </c>
      <c r="N427" t="s">
        <v>599</v>
      </c>
      <c r="O427" s="1">
        <f t="shared" si="6"/>
        <v>395</v>
      </c>
      <c r="P427" t="s">
        <v>197</v>
      </c>
      <c r="R427" s="1" t="str">
        <f>VLOOKUP(E427, Sheet1!A:C,2,FALSE)</f>
        <v>S</v>
      </c>
      <c r="S427">
        <v>0</v>
      </c>
      <c r="T427" t="str">
        <f>IFERROR(IF(VLOOKUP(E427, Sheet1!A:D,4,FALSE)=0,"",VLOOKUP(E427, Sheet1!A:D,4,FALSE)),"")</f>
        <v>Código de Sazonalidade.</v>
      </c>
    </row>
    <row r="428" spans="2:20" x14ac:dyDescent="0.25">
      <c r="B428" t="s">
        <v>587</v>
      </c>
      <c r="C428" t="s">
        <v>527</v>
      </c>
      <c r="D428" t="s">
        <v>527</v>
      </c>
      <c r="E428" t="s">
        <v>990</v>
      </c>
      <c r="F428" s="1">
        <v>424</v>
      </c>
      <c r="G428" t="s">
        <v>599</v>
      </c>
      <c r="H428" s="1" t="s">
        <v>26</v>
      </c>
      <c r="I428" s="1">
        <v>1</v>
      </c>
      <c r="J428">
        <v>0</v>
      </c>
      <c r="K428" s="1">
        <v>0</v>
      </c>
      <c r="L428" s="1">
        <v>1</v>
      </c>
      <c r="M428" t="s">
        <v>199</v>
      </c>
      <c r="N428" t="s">
        <v>599</v>
      </c>
      <c r="O428" s="1">
        <f t="shared" si="6"/>
        <v>396</v>
      </c>
      <c r="P428" t="s">
        <v>200</v>
      </c>
      <c r="R428" s="1" t="str">
        <f>VLOOKUP(E428, Sheet1!A:C,2,FALSE)</f>
        <v>S</v>
      </c>
      <c r="S428">
        <v>0</v>
      </c>
      <c r="T428" t="str">
        <f>IFERROR(IF(VLOOKUP(E428, Sheet1!A:D,4,FALSE)=0,"",VLOOKUP(E428, Sheet1!A:D,4,FALSE)),"")</f>
        <v>Flag de subgrupo de faturamento.</v>
      </c>
    </row>
    <row r="429" spans="2:20" x14ac:dyDescent="0.25">
      <c r="B429" t="s">
        <v>587</v>
      </c>
      <c r="C429" t="s">
        <v>528</v>
      </c>
      <c r="D429" t="s">
        <v>528</v>
      </c>
      <c r="E429" t="s">
        <v>991</v>
      </c>
      <c r="F429" s="1">
        <v>425</v>
      </c>
      <c r="G429" t="s">
        <v>599</v>
      </c>
      <c r="H429" s="1" t="s">
        <v>26</v>
      </c>
      <c r="I429" s="1">
        <v>1</v>
      </c>
      <c r="J429">
        <v>0</v>
      </c>
      <c r="K429" s="1">
        <v>0</v>
      </c>
      <c r="L429" s="1">
        <v>1</v>
      </c>
      <c r="M429" t="s">
        <v>202</v>
      </c>
      <c r="N429" t="s">
        <v>599</v>
      </c>
      <c r="O429" s="1">
        <f t="shared" si="6"/>
        <v>397</v>
      </c>
      <c r="P429" t="s">
        <v>203</v>
      </c>
      <c r="R429" s="1" t="str">
        <f>VLOOKUP(E429, Sheet1!A:C,2,FALSE)</f>
        <v>S</v>
      </c>
      <c r="S429">
        <v>0</v>
      </c>
      <c r="T429" t="str">
        <f>IFERROR(IF(VLOOKUP(E429, Sheet1!A:D,4,FALSE)=0,"",VLOOKUP(E429, Sheet1!A:D,4,FALSE)),"")</f>
        <v>Situação da Filial na Grid. (Campo apenas de Consulta, será retornado no serviço de Consulta).</v>
      </c>
    </row>
    <row r="430" spans="2:20" x14ac:dyDescent="0.25">
      <c r="B430" t="s">
        <v>587</v>
      </c>
      <c r="C430" t="s">
        <v>529</v>
      </c>
      <c r="D430" t="s">
        <v>529</v>
      </c>
      <c r="E430" t="s">
        <v>992</v>
      </c>
      <c r="F430" s="1">
        <v>426</v>
      </c>
      <c r="G430" t="s">
        <v>599</v>
      </c>
      <c r="H430" s="1" t="s">
        <v>26</v>
      </c>
      <c r="I430" s="1">
        <v>1</v>
      </c>
      <c r="J430">
        <v>0</v>
      </c>
      <c r="K430" s="1">
        <v>0</v>
      </c>
      <c r="L430" s="1">
        <v>1</v>
      </c>
      <c r="M430" t="s">
        <v>205</v>
      </c>
      <c r="N430" t="s">
        <v>599</v>
      </c>
      <c r="O430" s="1">
        <f t="shared" si="6"/>
        <v>398</v>
      </c>
      <c r="P430" t="s">
        <v>206</v>
      </c>
      <c r="R430" s="1" t="str">
        <f>VLOOKUP(E430, Sheet1!A:C,2,FALSE)</f>
        <v>S</v>
      </c>
      <c r="S430">
        <v>0</v>
      </c>
      <c r="T430" t="str">
        <f>IFERROR(IF(VLOOKUP(E430, Sheet1!A:D,4,FALSE)=0,"",VLOOKUP(E430, Sheet1!A:D,4,FALSE)),"")</f>
        <v>Status de Suspensão. (Na inclusão será permitida a inclusão para igual a "S").</v>
      </c>
    </row>
    <row r="431" spans="2:20" x14ac:dyDescent="0.25">
      <c r="B431" t="s">
        <v>587</v>
      </c>
      <c r="C431" t="s">
        <v>530</v>
      </c>
      <c r="D431" t="s">
        <v>530</v>
      </c>
      <c r="E431" t="s">
        <v>993</v>
      </c>
      <c r="F431" s="1">
        <v>427</v>
      </c>
      <c r="G431" t="s">
        <v>599</v>
      </c>
      <c r="H431" s="1" t="s">
        <v>18</v>
      </c>
      <c r="I431" s="1">
        <v>2</v>
      </c>
      <c r="J431">
        <v>0</v>
      </c>
      <c r="K431" s="1">
        <v>0</v>
      </c>
      <c r="L431" s="1">
        <v>1</v>
      </c>
      <c r="M431" t="s">
        <v>208</v>
      </c>
      <c r="N431" t="s">
        <v>599</v>
      </c>
      <c r="O431" s="1">
        <f t="shared" si="6"/>
        <v>399</v>
      </c>
      <c r="P431" t="s">
        <v>209</v>
      </c>
      <c r="R431" s="1" t="str">
        <f>VLOOKUP(E431, Sheet1!A:C,2,FALSE)</f>
        <v>S</v>
      </c>
      <c r="S431">
        <v>0</v>
      </c>
      <c r="T431" t="str">
        <f>IFERROR(IF(VLOOKUP(E431, Sheet1!A:D,4,FALSE)=0,"",VLOOKUP(E431, Sheet1!A:D,4,FALSE)),"")</f>
        <v xml:space="preserve">Motivo da Suspensão. </v>
      </c>
    </row>
    <row r="432" spans="2:20" x14ac:dyDescent="0.25">
      <c r="B432" t="s">
        <v>587</v>
      </c>
      <c r="C432" t="s">
        <v>531</v>
      </c>
      <c r="D432" t="s">
        <v>531</v>
      </c>
      <c r="E432" t="s">
        <v>1059</v>
      </c>
      <c r="F432" s="1">
        <v>428</v>
      </c>
      <c r="G432" t="s">
        <v>599</v>
      </c>
      <c r="H432" s="1" t="s">
        <v>26</v>
      </c>
      <c r="I432" s="1">
        <v>1</v>
      </c>
      <c r="J432">
        <v>0</v>
      </c>
      <c r="K432" s="1">
        <v>0</v>
      </c>
      <c r="L432" s="1">
        <v>1</v>
      </c>
      <c r="M432" t="s">
        <v>211</v>
      </c>
      <c r="N432" t="s">
        <v>599</v>
      </c>
      <c r="O432" s="1">
        <f t="shared" si="6"/>
        <v>400</v>
      </c>
      <c r="P432" t="s">
        <v>212</v>
      </c>
      <c r="R432" s="1" t="str">
        <f>VLOOKUP(E432, Sheet1!A:C,2,FALSE)</f>
        <v>S</v>
      </c>
      <c r="S432">
        <v>0</v>
      </c>
      <c r="T432" t="str">
        <f>IFERROR(IF(VLOOKUP(E432, Sheet1!A:D,4,FALSE)=0,"",VLOOKUP(E432, Sheet1!A:D,4,FALSE)),"")</f>
        <v>Classe de Distribuição.</v>
      </c>
    </row>
    <row r="433" spans="2:20" x14ac:dyDescent="0.25">
      <c r="B433" t="s">
        <v>587</v>
      </c>
      <c r="C433" t="s">
        <v>532</v>
      </c>
      <c r="D433" t="s">
        <v>532</v>
      </c>
      <c r="E433" t="s">
        <v>994</v>
      </c>
      <c r="F433" s="1">
        <v>429</v>
      </c>
      <c r="G433" t="s">
        <v>599</v>
      </c>
      <c r="H433" s="1" t="s">
        <v>26</v>
      </c>
      <c r="I433" s="1">
        <v>1</v>
      </c>
      <c r="J433">
        <v>0</v>
      </c>
      <c r="K433" s="1">
        <v>0</v>
      </c>
      <c r="L433" s="1">
        <v>1</v>
      </c>
      <c r="M433" t="s">
        <v>214</v>
      </c>
      <c r="N433" t="s">
        <v>599</v>
      </c>
      <c r="O433" s="1">
        <f t="shared" si="6"/>
        <v>401</v>
      </c>
      <c r="P433" t="s">
        <v>215</v>
      </c>
      <c r="R433" s="1" t="str">
        <f>VLOOKUP(E433, Sheet1!A:C,2,FALSE)</f>
        <v>S</v>
      </c>
      <c r="S433">
        <v>0</v>
      </c>
      <c r="T433" t="str">
        <f>IFERROR(IF(VLOOKUP(E433, Sheet1!A:D,4,FALSE)=0,"",VLOOKUP(E433, Sheet1!A:D,4,FALSE)),"")</f>
        <v>Flag de sinalização de item de Cesta.</v>
      </c>
    </row>
    <row r="434" spans="2:20" x14ac:dyDescent="0.25">
      <c r="B434" t="s">
        <v>587</v>
      </c>
      <c r="C434" t="s">
        <v>533</v>
      </c>
      <c r="D434" t="s">
        <v>533</v>
      </c>
      <c r="E434" t="s">
        <v>1111</v>
      </c>
      <c r="F434" s="1">
        <v>430</v>
      </c>
      <c r="G434" t="s">
        <v>599</v>
      </c>
      <c r="H434" s="1" t="s">
        <v>26</v>
      </c>
      <c r="I434" s="1">
        <v>1</v>
      </c>
      <c r="J434">
        <v>0</v>
      </c>
      <c r="K434" s="1">
        <v>0</v>
      </c>
      <c r="L434" s="1">
        <v>1</v>
      </c>
      <c r="M434" t="s">
        <v>217</v>
      </c>
      <c r="N434" t="s">
        <v>599</v>
      </c>
      <c r="O434" s="1">
        <f t="shared" si="6"/>
        <v>402</v>
      </c>
      <c r="P434" t="s">
        <v>1115</v>
      </c>
      <c r="R434" s="1" t="str">
        <f>VLOOKUP(E434, Sheet1!A:C,2,FALSE)</f>
        <v>S</v>
      </c>
      <c r="S434">
        <v>0</v>
      </c>
      <c r="T434" t="str">
        <f>IFERROR(IF(VLOOKUP(E434, Sheet1!A:D,4,FALSE)=0,"",VLOOKUP(E434, Sheet1!A:D,4,FALSE)),"")</f>
        <v>Flag de Compra Unitária.</v>
      </c>
    </row>
    <row r="435" spans="2:20" x14ac:dyDescent="0.25">
      <c r="B435" t="s">
        <v>587</v>
      </c>
      <c r="C435" t="s">
        <v>534</v>
      </c>
      <c r="D435" t="s">
        <v>534</v>
      </c>
      <c r="E435" t="s">
        <v>995</v>
      </c>
      <c r="F435" s="1">
        <v>431</v>
      </c>
      <c r="G435" t="s">
        <v>599</v>
      </c>
      <c r="H435" s="1" t="s">
        <v>26</v>
      </c>
      <c r="I435" s="1">
        <v>15</v>
      </c>
      <c r="J435">
        <v>0</v>
      </c>
      <c r="K435" s="1">
        <v>0</v>
      </c>
      <c r="L435" s="1">
        <v>1</v>
      </c>
      <c r="M435" t="s">
        <v>219</v>
      </c>
      <c r="N435" t="s">
        <v>599</v>
      </c>
      <c r="O435" s="1">
        <f t="shared" si="6"/>
        <v>403</v>
      </c>
      <c r="P435" t="s">
        <v>1091</v>
      </c>
      <c r="R435" s="1" t="str">
        <f>VLOOKUP(E435, Sheet1!A:C,2,FALSE)</f>
        <v>S</v>
      </c>
      <c r="S435">
        <v>0</v>
      </c>
      <c r="T435" t="str">
        <f>IFERROR(IF(VLOOKUP(E435, Sheet1!A:D,4,FALSE)=0,"",VLOOKUP(E435, Sheet1!A:D,4,FALSE)),"")</f>
        <v>Referência do fornecedor (VSK)</v>
      </c>
    </row>
    <row r="436" spans="2:20" x14ac:dyDescent="0.25">
      <c r="E436" t="s">
        <v>623</v>
      </c>
      <c r="F436" s="1">
        <v>432</v>
      </c>
      <c r="H436" s="1" t="s">
        <v>26</v>
      </c>
      <c r="I436" s="1">
        <v>1</v>
      </c>
      <c r="J436">
        <v>0</v>
      </c>
      <c r="K436" s="1">
        <v>0</v>
      </c>
      <c r="L436" s="1">
        <v>0</v>
      </c>
      <c r="O436" s="1" t="str">
        <f t="shared" si="6"/>
        <v/>
      </c>
      <c r="P436" t="s">
        <v>1092</v>
      </c>
      <c r="R436" s="1" t="str">
        <f>VLOOKUP(E436, Sheet1!A:C,2,FALSE)</f>
        <v>S</v>
      </c>
      <c r="S436">
        <v>0</v>
      </c>
      <c r="T436" t="str">
        <f>IFERROR(IF(VLOOKUP(E436, Sheet1!A:D,4,FALSE)=0,"",VLOOKUP(E436, Sheet1!A:D,4,FALSE)),"")</f>
        <v/>
      </c>
    </row>
    <row r="437" spans="2:20" x14ac:dyDescent="0.25">
      <c r="B437" t="s">
        <v>587</v>
      </c>
      <c r="C437" t="s">
        <v>535</v>
      </c>
      <c r="D437" t="s">
        <v>535</v>
      </c>
      <c r="E437" t="s">
        <v>996</v>
      </c>
      <c r="F437" s="1">
        <v>433</v>
      </c>
      <c r="G437" t="s">
        <v>600</v>
      </c>
      <c r="H437" s="1" t="s">
        <v>26</v>
      </c>
      <c r="I437" s="1">
        <v>1</v>
      </c>
      <c r="J437">
        <v>0</v>
      </c>
      <c r="K437" s="1">
        <v>0</v>
      </c>
      <c r="L437" s="1">
        <v>1</v>
      </c>
      <c r="M437" t="s">
        <v>176</v>
      </c>
      <c r="N437" t="s">
        <v>600</v>
      </c>
      <c r="O437" s="1">
        <f t="shared" si="6"/>
        <v>404</v>
      </c>
      <c r="P437" t="s">
        <v>177</v>
      </c>
      <c r="R437" s="1" t="str">
        <f>VLOOKUP(E437, Sheet1!A:C,2,FALSE)</f>
        <v>S</v>
      </c>
      <c r="S437">
        <v>0</v>
      </c>
      <c r="T437" t="str">
        <f>IFERROR(IF(VLOOKUP(E437, Sheet1!A:D,4,FALSE)=0,"",VLOOKUP(E437, Sheet1!A:D,4,FALSE)),"")</f>
        <v>"A" - Alteração, "I" - Inclusão ou "D" - Deleção.</v>
      </c>
    </row>
    <row r="438" spans="2:20" x14ac:dyDescent="0.25">
      <c r="B438" t="s">
        <v>587</v>
      </c>
      <c r="C438" t="s">
        <v>536</v>
      </c>
      <c r="D438" t="s">
        <v>536</v>
      </c>
      <c r="E438" t="s">
        <v>997</v>
      </c>
      <c r="F438" s="1">
        <v>434</v>
      </c>
      <c r="G438" t="s">
        <v>600</v>
      </c>
      <c r="H438" s="1" t="s">
        <v>18</v>
      </c>
      <c r="I438" s="1">
        <v>4</v>
      </c>
      <c r="J438">
        <v>0</v>
      </c>
      <c r="K438" s="1">
        <v>0</v>
      </c>
      <c r="L438" s="1">
        <v>1</v>
      </c>
      <c r="M438" t="s">
        <v>180</v>
      </c>
      <c r="N438" t="s">
        <v>600</v>
      </c>
      <c r="O438" s="1">
        <f t="shared" si="6"/>
        <v>405</v>
      </c>
      <c r="P438" t="s">
        <v>1086</v>
      </c>
      <c r="R438" s="1" t="str">
        <f>VLOOKUP(E438, Sheet1!A:C,2,FALSE)</f>
        <v>S</v>
      </c>
      <c r="S438">
        <v>0</v>
      </c>
      <c r="T438" t="str">
        <f>IFERROR(IF(VLOOKUP(E438, Sheet1!A:D,4,FALSE)=0,"",VLOOKUP(E438, Sheet1!A:D,4,FALSE)),"")</f>
        <v>Código da Filial WM.</v>
      </c>
    </row>
    <row r="439" spans="2:20" x14ac:dyDescent="0.25">
      <c r="B439" t="s">
        <v>587</v>
      </c>
      <c r="C439" t="s">
        <v>537</v>
      </c>
      <c r="D439" t="s">
        <v>537</v>
      </c>
      <c r="E439" t="s">
        <v>998</v>
      </c>
      <c r="F439" s="1">
        <v>435</v>
      </c>
      <c r="G439" t="s">
        <v>600</v>
      </c>
      <c r="H439" s="1" t="s">
        <v>18</v>
      </c>
      <c r="I439" s="1">
        <v>5</v>
      </c>
      <c r="J439">
        <v>1</v>
      </c>
      <c r="K439" s="1">
        <v>0</v>
      </c>
      <c r="L439" s="1">
        <v>1</v>
      </c>
      <c r="M439" t="s">
        <v>182</v>
      </c>
      <c r="N439" t="s">
        <v>600</v>
      </c>
      <c r="O439" s="1">
        <f t="shared" si="6"/>
        <v>406</v>
      </c>
      <c r="P439" t="s">
        <v>183</v>
      </c>
      <c r="R439" s="1" t="str">
        <f>VLOOKUP(E439, Sheet1!A:C,2,FALSE)</f>
        <v>S</v>
      </c>
      <c r="S439">
        <v>0</v>
      </c>
      <c r="T439" t="str">
        <f>IFERROR(IF(VLOOKUP(E439, Sheet1!A:D,4,FALSE)=0,"",VLOOKUP(E439, Sheet1!A:D,4,FALSE)),"")</f>
        <v>Margem.</v>
      </c>
    </row>
    <row r="440" spans="2:20" x14ac:dyDescent="0.25">
      <c r="B440" t="s">
        <v>587</v>
      </c>
      <c r="C440" t="s">
        <v>538</v>
      </c>
      <c r="D440" t="s">
        <v>538</v>
      </c>
      <c r="E440" t="s">
        <v>999</v>
      </c>
      <c r="F440" s="1">
        <v>436</v>
      </c>
      <c r="G440" t="s">
        <v>600</v>
      </c>
      <c r="H440" s="1" t="s">
        <v>18</v>
      </c>
      <c r="I440" s="1">
        <v>7</v>
      </c>
      <c r="J440">
        <v>0</v>
      </c>
      <c r="K440" s="1">
        <v>0</v>
      </c>
      <c r="L440" s="1">
        <v>1</v>
      </c>
      <c r="M440" t="s">
        <v>185</v>
      </c>
      <c r="N440" t="s">
        <v>600</v>
      </c>
      <c r="O440" s="1">
        <f t="shared" si="6"/>
        <v>407</v>
      </c>
      <c r="P440" t="s">
        <v>1087</v>
      </c>
      <c r="R440" s="1" t="str">
        <f>VLOOKUP(E440, Sheet1!A:C,2,FALSE)</f>
        <v>S</v>
      </c>
      <c r="S440">
        <v>0</v>
      </c>
      <c r="T440" t="str">
        <f>IFERROR(IF(VLOOKUP(E440, Sheet1!A:D,4,FALSE)=0,"",VLOOKUP(E440, Sheet1!A:D,4,FALSE)),"")</f>
        <v>Código do Fornecedor SAD do Item.</v>
      </c>
    </row>
    <row r="441" spans="2:20" x14ac:dyDescent="0.25">
      <c r="B441" t="s">
        <v>587</v>
      </c>
      <c r="C441" t="s">
        <v>539</v>
      </c>
      <c r="D441" t="s">
        <v>539</v>
      </c>
      <c r="E441" t="s">
        <v>1000</v>
      </c>
      <c r="F441" s="1">
        <v>437</v>
      </c>
      <c r="G441" t="s">
        <v>600</v>
      </c>
      <c r="H441" s="1" t="s">
        <v>18</v>
      </c>
      <c r="I441" s="1">
        <v>1</v>
      </c>
      <c r="J441">
        <v>0</v>
      </c>
      <c r="K441" s="1">
        <v>0</v>
      </c>
      <c r="L441" s="1">
        <v>1</v>
      </c>
      <c r="M441" t="s">
        <v>187</v>
      </c>
      <c r="N441" t="s">
        <v>600</v>
      </c>
      <c r="O441" s="1">
        <f t="shared" si="6"/>
        <v>408</v>
      </c>
      <c r="P441" t="s">
        <v>188</v>
      </c>
      <c r="R441" s="1" t="str">
        <f>VLOOKUP(E441, Sheet1!A:C,2,FALSE)</f>
        <v>S</v>
      </c>
      <c r="S441">
        <v>0</v>
      </c>
      <c r="T441" t="str">
        <f>IFERROR(IF(VLOOKUP(E441, Sheet1!A:D,4,FALSE)=0,"",VLOOKUP(E441, Sheet1!A:D,4,FALSE)),"")</f>
        <v>Local de Entrega. 0 - Estocado, 1 - Direto Loja ou 2 - Cross.</v>
      </c>
    </row>
    <row r="442" spans="2:20" x14ac:dyDescent="0.25">
      <c r="B442" t="s">
        <v>587</v>
      </c>
      <c r="C442" t="s">
        <v>540</v>
      </c>
      <c r="D442" t="s">
        <v>540</v>
      </c>
      <c r="E442" t="s">
        <v>1001</v>
      </c>
      <c r="F442" s="1">
        <v>438</v>
      </c>
      <c r="G442" t="s">
        <v>600</v>
      </c>
      <c r="H442" s="1" t="s">
        <v>26</v>
      </c>
      <c r="I442" s="1">
        <v>1</v>
      </c>
      <c r="J442">
        <v>0</v>
      </c>
      <c r="K442" s="1">
        <v>0</v>
      </c>
      <c r="L442" s="1">
        <v>1</v>
      </c>
      <c r="M442" t="s">
        <v>190</v>
      </c>
      <c r="N442" t="s">
        <v>600</v>
      </c>
      <c r="O442" s="1">
        <f t="shared" si="6"/>
        <v>409</v>
      </c>
      <c r="P442" t="s">
        <v>1088</v>
      </c>
      <c r="R442" s="1" t="str">
        <f>VLOOKUP(E442, Sheet1!A:C,2,FALSE)</f>
        <v>S</v>
      </c>
      <c r="S442">
        <v>0</v>
      </c>
      <c r="T442" t="str">
        <f>IFERROR(IF(VLOOKUP(E442, Sheet1!A:D,4,FALSE)=0,"",VLOOKUP(E442, Sheet1!A:D,4,FALSE)),"")</f>
        <v>Flag de Item Importado.(N)-NACIONAL,(E)-IMPORTADO</v>
      </c>
    </row>
    <row r="443" spans="2:20" x14ac:dyDescent="0.25">
      <c r="B443" t="s">
        <v>587</v>
      </c>
      <c r="C443" t="s">
        <v>541</v>
      </c>
      <c r="D443" t="s">
        <v>541</v>
      </c>
      <c r="E443" t="s">
        <v>1002</v>
      </c>
      <c r="F443" s="1">
        <v>439</v>
      </c>
      <c r="G443" t="s">
        <v>600</v>
      </c>
      <c r="H443" s="1" t="s">
        <v>26</v>
      </c>
      <c r="I443" s="1">
        <v>2</v>
      </c>
      <c r="J443">
        <v>0</v>
      </c>
      <c r="K443" s="1">
        <v>0</v>
      </c>
      <c r="L443" s="1">
        <v>1</v>
      </c>
      <c r="M443" t="s">
        <v>192</v>
      </c>
      <c r="N443" t="s">
        <v>600</v>
      </c>
      <c r="O443" s="1">
        <f t="shared" si="6"/>
        <v>410</v>
      </c>
      <c r="P443" t="s">
        <v>1089</v>
      </c>
      <c r="R443" s="1" t="str">
        <f>VLOOKUP(E443, Sheet1!A:C,2,FALSE)</f>
        <v>S</v>
      </c>
      <c r="S443">
        <v>0</v>
      </c>
      <c r="T443" t="str">
        <f>IFERROR(IF(VLOOKUP(E443, Sheet1!A:D,4,FALSE)=0,"",VLOOKUP(E443, Sheet1!A:D,4,FALSE)),"")</f>
        <v>UF do Fornecedor SAD</v>
      </c>
    </row>
    <row r="444" spans="2:20" x14ac:dyDescent="0.25">
      <c r="B444" t="s">
        <v>587</v>
      </c>
      <c r="C444" t="s">
        <v>542</v>
      </c>
      <c r="D444" t="s">
        <v>542</v>
      </c>
      <c r="E444" t="s">
        <v>1003</v>
      </c>
      <c r="F444" s="1">
        <v>440</v>
      </c>
      <c r="G444" t="s">
        <v>600</v>
      </c>
      <c r="H444" s="1" t="s">
        <v>26</v>
      </c>
      <c r="I444" s="1">
        <v>2</v>
      </c>
      <c r="J444">
        <v>0</v>
      </c>
      <c r="K444" s="1">
        <v>0</v>
      </c>
      <c r="L444" s="1">
        <v>1</v>
      </c>
      <c r="M444" t="s">
        <v>194</v>
      </c>
      <c r="N444" t="s">
        <v>600</v>
      </c>
      <c r="O444" s="1">
        <f t="shared" si="6"/>
        <v>411</v>
      </c>
      <c r="P444" t="s">
        <v>1090</v>
      </c>
      <c r="R444" s="1" t="str">
        <f>VLOOKUP(E444, Sheet1!A:C,2,FALSE)</f>
        <v>S</v>
      </c>
      <c r="S444">
        <v>0</v>
      </c>
      <c r="T444" t="str">
        <f>IFERROR(IF(VLOOKUP(E444, Sheet1!A:D,4,FALSE)=0,"",VLOOKUP(E444, Sheet1!A:D,4,FALSE)),"")</f>
        <v>Atividade econômica do Fornecedor SAD</v>
      </c>
    </row>
    <row r="445" spans="2:20" x14ac:dyDescent="0.25">
      <c r="B445" t="s">
        <v>587</v>
      </c>
      <c r="C445" t="s">
        <v>543</v>
      </c>
      <c r="D445" t="s">
        <v>543</v>
      </c>
      <c r="E445" t="s">
        <v>1004</v>
      </c>
      <c r="F445" s="1">
        <v>441</v>
      </c>
      <c r="G445" t="s">
        <v>600</v>
      </c>
      <c r="H445" s="1" t="s">
        <v>26</v>
      </c>
      <c r="I445" s="1">
        <v>1</v>
      </c>
      <c r="J445">
        <v>0</v>
      </c>
      <c r="K445" s="1">
        <v>0</v>
      </c>
      <c r="L445" s="1">
        <v>1</v>
      </c>
      <c r="M445" t="s">
        <v>196</v>
      </c>
      <c r="N445" t="s">
        <v>600</v>
      </c>
      <c r="O445" s="1">
        <f t="shared" si="6"/>
        <v>412</v>
      </c>
      <c r="P445" t="s">
        <v>197</v>
      </c>
      <c r="R445" s="1" t="str">
        <f>VLOOKUP(E445, Sheet1!A:C,2,FALSE)</f>
        <v>S</v>
      </c>
      <c r="S445">
        <v>0</v>
      </c>
      <c r="T445" t="str">
        <f>IFERROR(IF(VLOOKUP(E445, Sheet1!A:D,4,FALSE)=0,"",VLOOKUP(E445, Sheet1!A:D,4,FALSE)),"")</f>
        <v>Código de Sazonalidade.</v>
      </c>
    </row>
    <row r="446" spans="2:20" x14ac:dyDescent="0.25">
      <c r="B446" t="s">
        <v>587</v>
      </c>
      <c r="C446" t="s">
        <v>544</v>
      </c>
      <c r="D446" t="s">
        <v>544</v>
      </c>
      <c r="E446" t="s">
        <v>1005</v>
      </c>
      <c r="F446" s="1">
        <v>442</v>
      </c>
      <c r="G446" t="s">
        <v>600</v>
      </c>
      <c r="H446" s="1" t="s">
        <v>26</v>
      </c>
      <c r="I446" s="1">
        <v>1</v>
      </c>
      <c r="J446">
        <v>0</v>
      </c>
      <c r="K446" s="1">
        <v>0</v>
      </c>
      <c r="L446" s="1">
        <v>1</v>
      </c>
      <c r="M446" t="s">
        <v>199</v>
      </c>
      <c r="N446" t="s">
        <v>600</v>
      </c>
      <c r="O446" s="1">
        <f t="shared" si="6"/>
        <v>413</v>
      </c>
      <c r="P446" t="s">
        <v>200</v>
      </c>
      <c r="R446" s="1" t="str">
        <f>VLOOKUP(E446, Sheet1!A:C,2,FALSE)</f>
        <v>S</v>
      </c>
      <c r="S446">
        <v>0</v>
      </c>
      <c r="T446" t="str">
        <f>IFERROR(IF(VLOOKUP(E446, Sheet1!A:D,4,FALSE)=0,"",VLOOKUP(E446, Sheet1!A:D,4,FALSE)),"")</f>
        <v>Flag de subgrupo de faturamento.</v>
      </c>
    </row>
    <row r="447" spans="2:20" x14ac:dyDescent="0.25">
      <c r="B447" t="s">
        <v>587</v>
      </c>
      <c r="C447" t="s">
        <v>545</v>
      </c>
      <c r="D447" t="s">
        <v>545</v>
      </c>
      <c r="E447" t="s">
        <v>1006</v>
      </c>
      <c r="F447" s="1">
        <v>443</v>
      </c>
      <c r="G447" t="s">
        <v>600</v>
      </c>
      <c r="H447" s="1" t="s">
        <v>26</v>
      </c>
      <c r="I447" s="1">
        <v>1</v>
      </c>
      <c r="J447">
        <v>0</v>
      </c>
      <c r="K447" s="1">
        <v>0</v>
      </c>
      <c r="L447" s="1">
        <v>1</v>
      </c>
      <c r="M447" t="s">
        <v>202</v>
      </c>
      <c r="N447" t="s">
        <v>600</v>
      </c>
      <c r="O447" s="1">
        <f t="shared" si="6"/>
        <v>414</v>
      </c>
      <c r="P447" t="s">
        <v>203</v>
      </c>
      <c r="R447" s="1" t="str">
        <f>VLOOKUP(E447, Sheet1!A:C,2,FALSE)</f>
        <v>S</v>
      </c>
      <c r="S447">
        <v>0</v>
      </c>
      <c r="T447" t="str">
        <f>IFERROR(IF(VLOOKUP(E447, Sheet1!A:D,4,FALSE)=0,"",VLOOKUP(E447, Sheet1!A:D,4,FALSE)),"")</f>
        <v>Situação da Filial na Grid. (Campo apenas de Consulta, será retornado no serviço de Consulta).</v>
      </c>
    </row>
    <row r="448" spans="2:20" x14ac:dyDescent="0.25">
      <c r="B448" t="s">
        <v>587</v>
      </c>
      <c r="C448" t="s">
        <v>546</v>
      </c>
      <c r="D448" t="s">
        <v>546</v>
      </c>
      <c r="E448" t="s">
        <v>1007</v>
      </c>
      <c r="F448" s="1">
        <v>444</v>
      </c>
      <c r="G448" t="s">
        <v>600</v>
      </c>
      <c r="H448" s="1" t="s">
        <v>26</v>
      </c>
      <c r="I448" s="1">
        <v>1</v>
      </c>
      <c r="J448">
        <v>0</v>
      </c>
      <c r="K448" s="1">
        <v>0</v>
      </c>
      <c r="L448" s="1">
        <v>1</v>
      </c>
      <c r="M448" t="s">
        <v>205</v>
      </c>
      <c r="N448" t="s">
        <v>600</v>
      </c>
      <c r="O448" s="1">
        <f t="shared" si="6"/>
        <v>415</v>
      </c>
      <c r="P448" t="s">
        <v>206</v>
      </c>
      <c r="R448" s="1" t="str">
        <f>VLOOKUP(E448, Sheet1!A:C,2,FALSE)</f>
        <v>S</v>
      </c>
      <c r="S448">
        <v>0</v>
      </c>
      <c r="T448" t="str">
        <f>IFERROR(IF(VLOOKUP(E448, Sheet1!A:D,4,FALSE)=0,"",VLOOKUP(E448, Sheet1!A:D,4,FALSE)),"")</f>
        <v>Status de Suspensão. (Na inclusão será permitida a inclusão para igual a "S").</v>
      </c>
    </row>
    <row r="449" spans="2:20" x14ac:dyDescent="0.25">
      <c r="B449" t="s">
        <v>587</v>
      </c>
      <c r="C449" t="s">
        <v>547</v>
      </c>
      <c r="D449" t="s">
        <v>547</v>
      </c>
      <c r="E449" t="s">
        <v>1008</v>
      </c>
      <c r="F449" s="1">
        <v>445</v>
      </c>
      <c r="G449" t="s">
        <v>600</v>
      </c>
      <c r="H449" s="1" t="s">
        <v>18</v>
      </c>
      <c r="I449" s="1">
        <v>2</v>
      </c>
      <c r="J449">
        <v>0</v>
      </c>
      <c r="K449" s="1">
        <v>0</v>
      </c>
      <c r="L449" s="1">
        <v>1</v>
      </c>
      <c r="M449" t="s">
        <v>208</v>
      </c>
      <c r="N449" t="s">
        <v>600</v>
      </c>
      <c r="O449" s="1">
        <f t="shared" si="6"/>
        <v>416</v>
      </c>
      <c r="P449" t="s">
        <v>209</v>
      </c>
      <c r="R449" s="1" t="str">
        <f>VLOOKUP(E449, Sheet1!A:C,2,FALSE)</f>
        <v>S</v>
      </c>
      <c r="S449">
        <v>0</v>
      </c>
      <c r="T449" t="str">
        <f>IFERROR(IF(VLOOKUP(E449, Sheet1!A:D,4,FALSE)=0,"",VLOOKUP(E449, Sheet1!A:D,4,FALSE)),"")</f>
        <v xml:space="preserve">Motivo da Suspensão. </v>
      </c>
    </row>
    <row r="450" spans="2:20" x14ac:dyDescent="0.25">
      <c r="B450" t="s">
        <v>587</v>
      </c>
      <c r="C450" t="s">
        <v>548</v>
      </c>
      <c r="D450" t="s">
        <v>548</v>
      </c>
      <c r="E450" t="s">
        <v>1060</v>
      </c>
      <c r="F450" s="1">
        <v>446</v>
      </c>
      <c r="G450" t="s">
        <v>600</v>
      </c>
      <c r="H450" s="1" t="s">
        <v>26</v>
      </c>
      <c r="I450" s="1">
        <v>1</v>
      </c>
      <c r="J450">
        <v>0</v>
      </c>
      <c r="K450" s="1">
        <v>0</v>
      </c>
      <c r="L450" s="1">
        <v>1</v>
      </c>
      <c r="M450" t="s">
        <v>211</v>
      </c>
      <c r="N450" t="s">
        <v>600</v>
      </c>
      <c r="O450" s="1">
        <f t="shared" si="6"/>
        <v>417</v>
      </c>
      <c r="P450" t="s">
        <v>212</v>
      </c>
      <c r="R450" s="1" t="str">
        <f>VLOOKUP(E450, Sheet1!A:C,2,FALSE)</f>
        <v>S</v>
      </c>
      <c r="S450">
        <v>0</v>
      </c>
      <c r="T450" t="str">
        <f>IFERROR(IF(VLOOKUP(E450, Sheet1!A:D,4,FALSE)=0,"",VLOOKUP(E450, Sheet1!A:D,4,FALSE)),"")</f>
        <v>Classe de Distribuição.</v>
      </c>
    </row>
    <row r="451" spans="2:20" x14ac:dyDescent="0.25">
      <c r="B451" t="s">
        <v>587</v>
      </c>
      <c r="C451" t="s">
        <v>549</v>
      </c>
      <c r="D451" t="s">
        <v>549</v>
      </c>
      <c r="E451" t="s">
        <v>1009</v>
      </c>
      <c r="F451" s="1">
        <v>447</v>
      </c>
      <c r="G451" t="s">
        <v>600</v>
      </c>
      <c r="H451" s="1" t="s">
        <v>26</v>
      </c>
      <c r="I451" s="1">
        <v>1</v>
      </c>
      <c r="J451">
        <v>0</v>
      </c>
      <c r="K451" s="1">
        <v>0</v>
      </c>
      <c r="L451" s="1">
        <v>1</v>
      </c>
      <c r="M451" t="s">
        <v>214</v>
      </c>
      <c r="N451" t="s">
        <v>600</v>
      </c>
      <c r="O451" s="1">
        <f t="shared" si="6"/>
        <v>418</v>
      </c>
      <c r="P451" t="s">
        <v>215</v>
      </c>
      <c r="R451" s="1" t="str">
        <f>VLOOKUP(E451, Sheet1!A:C,2,FALSE)</f>
        <v>S</v>
      </c>
      <c r="S451">
        <v>0</v>
      </c>
      <c r="T451" t="str">
        <f>IFERROR(IF(VLOOKUP(E451, Sheet1!A:D,4,FALSE)=0,"",VLOOKUP(E451, Sheet1!A:D,4,FALSE)),"")</f>
        <v>Flag de sinalização de item de Cesta.</v>
      </c>
    </row>
    <row r="452" spans="2:20" x14ac:dyDescent="0.25">
      <c r="B452" t="s">
        <v>587</v>
      </c>
      <c r="C452" t="s">
        <v>550</v>
      </c>
      <c r="D452" t="s">
        <v>550</v>
      </c>
      <c r="E452" t="s">
        <v>1112</v>
      </c>
      <c r="F452" s="1">
        <v>448</v>
      </c>
      <c r="G452" t="s">
        <v>600</v>
      </c>
      <c r="H452" s="1" t="s">
        <v>26</v>
      </c>
      <c r="I452" s="1">
        <v>1</v>
      </c>
      <c r="J452">
        <v>0</v>
      </c>
      <c r="K452" s="1">
        <v>0</v>
      </c>
      <c r="L452" s="1">
        <v>1</v>
      </c>
      <c r="M452" t="s">
        <v>217</v>
      </c>
      <c r="N452" t="s">
        <v>600</v>
      </c>
      <c r="O452" s="1">
        <f t="shared" si="6"/>
        <v>419</v>
      </c>
      <c r="P452" t="s">
        <v>1115</v>
      </c>
      <c r="R452" s="1" t="str">
        <f>VLOOKUP(E452, Sheet1!A:C,2,FALSE)</f>
        <v>S</v>
      </c>
      <c r="S452">
        <v>0</v>
      </c>
      <c r="T452" t="str">
        <f>IFERROR(IF(VLOOKUP(E452, Sheet1!A:D,4,FALSE)=0,"",VLOOKUP(E452, Sheet1!A:D,4,FALSE)),"")</f>
        <v>Flag de Compra Unitária.</v>
      </c>
    </row>
    <row r="453" spans="2:20" x14ac:dyDescent="0.25">
      <c r="B453" t="s">
        <v>587</v>
      </c>
      <c r="C453" t="s">
        <v>551</v>
      </c>
      <c r="D453" t="s">
        <v>551</v>
      </c>
      <c r="E453" t="s">
        <v>1010</v>
      </c>
      <c r="F453" s="1">
        <v>449</v>
      </c>
      <c r="G453" t="s">
        <v>600</v>
      </c>
      <c r="H453" s="1" t="s">
        <v>26</v>
      </c>
      <c r="I453" s="1">
        <v>15</v>
      </c>
      <c r="J453">
        <v>0</v>
      </c>
      <c r="K453" s="1">
        <v>0</v>
      </c>
      <c r="L453" s="1">
        <v>1</v>
      </c>
      <c r="M453" t="s">
        <v>219</v>
      </c>
      <c r="N453" t="s">
        <v>600</v>
      </c>
      <c r="O453" s="1">
        <f t="shared" si="6"/>
        <v>420</v>
      </c>
      <c r="P453" t="s">
        <v>1091</v>
      </c>
      <c r="R453" s="1" t="str">
        <f>VLOOKUP(E453, Sheet1!A:C,2,FALSE)</f>
        <v>S</v>
      </c>
      <c r="S453">
        <v>0</v>
      </c>
      <c r="T453" t="str">
        <f>IFERROR(IF(VLOOKUP(E453, Sheet1!A:D,4,FALSE)=0,"",VLOOKUP(E453, Sheet1!A:D,4,FALSE)),"")</f>
        <v>Referência do fornecedor (VSK)</v>
      </c>
    </row>
    <row r="454" spans="2:20" x14ac:dyDescent="0.25">
      <c r="E454" t="s">
        <v>624</v>
      </c>
      <c r="F454" s="1">
        <v>450</v>
      </c>
      <c r="H454" s="1" t="s">
        <v>26</v>
      </c>
      <c r="I454" s="1">
        <v>1</v>
      </c>
      <c r="J454">
        <v>0</v>
      </c>
      <c r="K454" s="1">
        <v>0</v>
      </c>
      <c r="L454" s="1">
        <v>0</v>
      </c>
      <c r="O454" s="1" t="str">
        <f t="shared" si="6"/>
        <v/>
      </c>
      <c r="P454" t="s">
        <v>1092</v>
      </c>
      <c r="R454" s="1" t="str">
        <f>VLOOKUP(E454, Sheet1!A:C,2,FALSE)</f>
        <v>S</v>
      </c>
      <c r="S454">
        <v>0</v>
      </c>
      <c r="T454" t="str">
        <f>IFERROR(IF(VLOOKUP(E454, Sheet1!A:D,4,FALSE)=0,"",VLOOKUP(E454, Sheet1!A:D,4,FALSE)),"")</f>
        <v/>
      </c>
    </row>
    <row r="455" spans="2:20" x14ac:dyDescent="0.25">
      <c r="B455" t="s">
        <v>587</v>
      </c>
      <c r="C455" t="s">
        <v>552</v>
      </c>
      <c r="D455" t="s">
        <v>552</v>
      </c>
      <c r="E455" t="s">
        <v>1011</v>
      </c>
      <c r="F455" s="1">
        <v>451</v>
      </c>
      <c r="G455" t="s">
        <v>601</v>
      </c>
      <c r="H455" s="1" t="s">
        <v>26</v>
      </c>
      <c r="I455" s="1">
        <v>1</v>
      </c>
      <c r="J455">
        <v>0</v>
      </c>
      <c r="K455" s="1">
        <v>0</v>
      </c>
      <c r="L455" s="1">
        <v>1</v>
      </c>
      <c r="M455" t="s">
        <v>176</v>
      </c>
      <c r="N455" t="s">
        <v>601</v>
      </c>
      <c r="O455" s="1">
        <f t="shared" si="6"/>
        <v>421</v>
      </c>
      <c r="P455" t="s">
        <v>177</v>
      </c>
      <c r="R455" s="1" t="str">
        <f>VLOOKUP(E455, Sheet1!A:C,2,FALSE)</f>
        <v>S</v>
      </c>
      <c r="S455">
        <v>0</v>
      </c>
      <c r="T455" t="str">
        <f>IFERROR(IF(VLOOKUP(E455, Sheet1!A:D,4,FALSE)=0,"",VLOOKUP(E455, Sheet1!A:D,4,FALSE)),"")</f>
        <v>"A" - Alteração, "I" - Inclusão ou "D" - Deleção.</v>
      </c>
    </row>
    <row r="456" spans="2:20" x14ac:dyDescent="0.25">
      <c r="B456" t="s">
        <v>587</v>
      </c>
      <c r="C456" t="s">
        <v>553</v>
      </c>
      <c r="D456" t="s">
        <v>553</v>
      </c>
      <c r="E456" t="s">
        <v>1012</v>
      </c>
      <c r="F456" s="1">
        <v>452</v>
      </c>
      <c r="G456" t="s">
        <v>601</v>
      </c>
      <c r="H456" s="1" t="s">
        <v>18</v>
      </c>
      <c r="I456" s="1">
        <v>4</v>
      </c>
      <c r="J456">
        <v>0</v>
      </c>
      <c r="K456" s="1">
        <v>0</v>
      </c>
      <c r="L456" s="1">
        <v>1</v>
      </c>
      <c r="M456" t="s">
        <v>180</v>
      </c>
      <c r="N456" t="s">
        <v>601</v>
      </c>
      <c r="O456" s="1">
        <f t="shared" si="6"/>
        <v>422</v>
      </c>
      <c r="P456" t="s">
        <v>1086</v>
      </c>
      <c r="R456" s="1" t="str">
        <f>VLOOKUP(E456, Sheet1!A:C,2,FALSE)</f>
        <v>S</v>
      </c>
      <c r="S456">
        <v>0</v>
      </c>
      <c r="T456" t="str">
        <f>IFERROR(IF(VLOOKUP(E456, Sheet1!A:D,4,FALSE)=0,"",VLOOKUP(E456, Sheet1!A:D,4,FALSE)),"")</f>
        <v>Código da Filial WM.</v>
      </c>
    </row>
    <row r="457" spans="2:20" x14ac:dyDescent="0.25">
      <c r="B457" t="s">
        <v>587</v>
      </c>
      <c r="C457" t="s">
        <v>554</v>
      </c>
      <c r="D457" t="s">
        <v>554</v>
      </c>
      <c r="E457" t="s">
        <v>1013</v>
      </c>
      <c r="F457" s="1">
        <v>453</v>
      </c>
      <c r="G457" t="s">
        <v>601</v>
      </c>
      <c r="H457" s="1" t="s">
        <v>18</v>
      </c>
      <c r="I457" s="1">
        <v>5</v>
      </c>
      <c r="J457">
        <v>1</v>
      </c>
      <c r="K457" s="1">
        <v>0</v>
      </c>
      <c r="L457" s="1">
        <v>1</v>
      </c>
      <c r="M457" t="s">
        <v>182</v>
      </c>
      <c r="N457" t="s">
        <v>601</v>
      </c>
      <c r="O457" s="1">
        <f t="shared" si="6"/>
        <v>423</v>
      </c>
      <c r="P457" t="s">
        <v>183</v>
      </c>
      <c r="R457" s="1" t="str">
        <f>VLOOKUP(E457, Sheet1!A:C,2,FALSE)</f>
        <v>S</v>
      </c>
      <c r="S457">
        <v>0</v>
      </c>
      <c r="T457" t="str">
        <f>IFERROR(IF(VLOOKUP(E457, Sheet1!A:D,4,FALSE)=0,"",VLOOKUP(E457, Sheet1!A:D,4,FALSE)),"")</f>
        <v>Margem.</v>
      </c>
    </row>
    <row r="458" spans="2:20" x14ac:dyDescent="0.25">
      <c r="B458" t="s">
        <v>587</v>
      </c>
      <c r="C458" t="s">
        <v>555</v>
      </c>
      <c r="D458" t="s">
        <v>555</v>
      </c>
      <c r="E458" t="s">
        <v>1014</v>
      </c>
      <c r="F458" s="1">
        <v>454</v>
      </c>
      <c r="G458" t="s">
        <v>601</v>
      </c>
      <c r="H458" s="1" t="s">
        <v>18</v>
      </c>
      <c r="I458" s="1">
        <v>7</v>
      </c>
      <c r="J458">
        <v>0</v>
      </c>
      <c r="K458" s="1">
        <v>0</v>
      </c>
      <c r="L458" s="1">
        <v>1</v>
      </c>
      <c r="M458" t="s">
        <v>185</v>
      </c>
      <c r="N458" t="s">
        <v>601</v>
      </c>
      <c r="O458" s="1">
        <f t="shared" ref="O458:O489" si="7">IF(N458="","",IF(O457="",O456+1,O457+1))</f>
        <v>424</v>
      </c>
      <c r="P458" t="s">
        <v>1087</v>
      </c>
      <c r="R458" s="1" t="str">
        <f>VLOOKUP(E458, Sheet1!A:C,2,FALSE)</f>
        <v>S</v>
      </c>
      <c r="S458">
        <v>0</v>
      </c>
      <c r="T458" t="str">
        <f>IFERROR(IF(VLOOKUP(E458, Sheet1!A:D,4,FALSE)=0,"",VLOOKUP(E458, Sheet1!A:D,4,FALSE)),"")</f>
        <v>Código do Fornecedor SAD do Item.</v>
      </c>
    </row>
    <row r="459" spans="2:20" x14ac:dyDescent="0.25">
      <c r="B459" t="s">
        <v>587</v>
      </c>
      <c r="C459" t="s">
        <v>556</v>
      </c>
      <c r="D459" t="s">
        <v>556</v>
      </c>
      <c r="E459" t="s">
        <v>1015</v>
      </c>
      <c r="F459" s="1">
        <v>455</v>
      </c>
      <c r="G459" t="s">
        <v>601</v>
      </c>
      <c r="H459" s="1" t="s">
        <v>18</v>
      </c>
      <c r="I459" s="1">
        <v>1</v>
      </c>
      <c r="J459">
        <v>0</v>
      </c>
      <c r="K459" s="1">
        <v>0</v>
      </c>
      <c r="L459" s="1">
        <v>1</v>
      </c>
      <c r="M459" t="s">
        <v>187</v>
      </c>
      <c r="N459" t="s">
        <v>601</v>
      </c>
      <c r="O459" s="1">
        <f t="shared" si="7"/>
        <v>425</v>
      </c>
      <c r="P459" t="s">
        <v>188</v>
      </c>
      <c r="R459" s="1" t="str">
        <f>VLOOKUP(E459, Sheet1!A:C,2,FALSE)</f>
        <v>S</v>
      </c>
      <c r="S459">
        <v>0</v>
      </c>
      <c r="T459" t="str">
        <f>IFERROR(IF(VLOOKUP(E459, Sheet1!A:D,4,FALSE)=0,"",VLOOKUP(E459, Sheet1!A:D,4,FALSE)),"")</f>
        <v>Local de Entrega. 0 - Estocado, 1 - Direto Loja ou 2 - Cross.</v>
      </c>
    </row>
    <row r="460" spans="2:20" x14ac:dyDescent="0.25">
      <c r="B460" t="s">
        <v>587</v>
      </c>
      <c r="C460" t="s">
        <v>557</v>
      </c>
      <c r="D460" t="s">
        <v>557</v>
      </c>
      <c r="E460" t="s">
        <v>1016</v>
      </c>
      <c r="F460" s="1">
        <v>456</v>
      </c>
      <c r="G460" t="s">
        <v>601</v>
      </c>
      <c r="H460" s="1" t="s">
        <v>26</v>
      </c>
      <c r="I460" s="1">
        <v>1</v>
      </c>
      <c r="J460">
        <v>0</v>
      </c>
      <c r="K460" s="1">
        <v>0</v>
      </c>
      <c r="L460" s="1">
        <v>1</v>
      </c>
      <c r="M460" t="s">
        <v>190</v>
      </c>
      <c r="N460" t="s">
        <v>601</v>
      </c>
      <c r="O460" s="1">
        <f t="shared" si="7"/>
        <v>426</v>
      </c>
      <c r="P460" t="s">
        <v>1088</v>
      </c>
      <c r="R460" s="1" t="str">
        <f>VLOOKUP(E460, Sheet1!A:C,2,FALSE)</f>
        <v>S</v>
      </c>
      <c r="S460">
        <v>0</v>
      </c>
      <c r="T460" t="str">
        <f>IFERROR(IF(VLOOKUP(E460, Sheet1!A:D,4,FALSE)=0,"",VLOOKUP(E460, Sheet1!A:D,4,FALSE)),"")</f>
        <v>Flag de Item Importado.(N)-NACIONAL,(E)-IMPORTADO</v>
      </c>
    </row>
    <row r="461" spans="2:20" x14ac:dyDescent="0.25">
      <c r="B461" t="s">
        <v>587</v>
      </c>
      <c r="C461" t="s">
        <v>558</v>
      </c>
      <c r="D461" t="s">
        <v>558</v>
      </c>
      <c r="E461" t="s">
        <v>1017</v>
      </c>
      <c r="F461" s="1">
        <v>457</v>
      </c>
      <c r="G461" t="s">
        <v>601</v>
      </c>
      <c r="H461" s="1" t="s">
        <v>26</v>
      </c>
      <c r="I461" s="1">
        <v>2</v>
      </c>
      <c r="J461">
        <v>0</v>
      </c>
      <c r="K461" s="1">
        <v>0</v>
      </c>
      <c r="L461" s="1">
        <v>1</v>
      </c>
      <c r="M461" t="s">
        <v>192</v>
      </c>
      <c r="N461" t="s">
        <v>601</v>
      </c>
      <c r="O461" s="1">
        <f t="shared" si="7"/>
        <v>427</v>
      </c>
      <c r="P461" t="s">
        <v>1089</v>
      </c>
      <c r="R461" s="1" t="str">
        <f>VLOOKUP(E461, Sheet1!A:C,2,FALSE)</f>
        <v>S</v>
      </c>
      <c r="S461">
        <v>0</v>
      </c>
      <c r="T461" t="str">
        <f>IFERROR(IF(VLOOKUP(E461, Sheet1!A:D,4,FALSE)=0,"",VLOOKUP(E461, Sheet1!A:D,4,FALSE)),"")</f>
        <v>UF do Fornecedor SAD</v>
      </c>
    </row>
    <row r="462" spans="2:20" x14ac:dyDescent="0.25">
      <c r="B462" t="s">
        <v>587</v>
      </c>
      <c r="C462" t="s">
        <v>559</v>
      </c>
      <c r="D462" t="s">
        <v>559</v>
      </c>
      <c r="E462" t="s">
        <v>1018</v>
      </c>
      <c r="F462" s="1">
        <v>458</v>
      </c>
      <c r="G462" t="s">
        <v>601</v>
      </c>
      <c r="H462" s="1" t="s">
        <v>26</v>
      </c>
      <c r="I462" s="1">
        <v>2</v>
      </c>
      <c r="J462">
        <v>0</v>
      </c>
      <c r="K462" s="1">
        <v>0</v>
      </c>
      <c r="L462" s="1">
        <v>1</v>
      </c>
      <c r="M462" t="s">
        <v>194</v>
      </c>
      <c r="N462" t="s">
        <v>601</v>
      </c>
      <c r="O462" s="1">
        <f t="shared" si="7"/>
        <v>428</v>
      </c>
      <c r="P462" t="s">
        <v>1090</v>
      </c>
      <c r="R462" s="1" t="str">
        <f>VLOOKUP(E462, Sheet1!A:C,2,FALSE)</f>
        <v>S</v>
      </c>
      <c r="S462">
        <v>0</v>
      </c>
      <c r="T462" t="str">
        <f>IFERROR(IF(VLOOKUP(E462, Sheet1!A:D,4,FALSE)=0,"",VLOOKUP(E462, Sheet1!A:D,4,FALSE)),"")</f>
        <v>Atividade econômica do Fornecedor SAD</v>
      </c>
    </row>
    <row r="463" spans="2:20" x14ac:dyDescent="0.25">
      <c r="B463" t="s">
        <v>587</v>
      </c>
      <c r="C463" t="s">
        <v>560</v>
      </c>
      <c r="D463" t="s">
        <v>560</v>
      </c>
      <c r="E463" t="s">
        <v>1019</v>
      </c>
      <c r="F463" s="1">
        <v>459</v>
      </c>
      <c r="G463" t="s">
        <v>601</v>
      </c>
      <c r="H463" s="1" t="s">
        <v>26</v>
      </c>
      <c r="I463" s="1">
        <v>1</v>
      </c>
      <c r="J463">
        <v>0</v>
      </c>
      <c r="K463" s="1">
        <v>0</v>
      </c>
      <c r="L463" s="1">
        <v>1</v>
      </c>
      <c r="M463" t="s">
        <v>196</v>
      </c>
      <c r="N463" t="s">
        <v>601</v>
      </c>
      <c r="O463" s="1">
        <f t="shared" si="7"/>
        <v>429</v>
      </c>
      <c r="P463" t="s">
        <v>197</v>
      </c>
      <c r="R463" s="1" t="str">
        <f>VLOOKUP(E463, Sheet1!A:C,2,FALSE)</f>
        <v>S</v>
      </c>
      <c r="S463">
        <v>0</v>
      </c>
      <c r="T463" t="str">
        <f>IFERROR(IF(VLOOKUP(E463, Sheet1!A:D,4,FALSE)=0,"",VLOOKUP(E463, Sheet1!A:D,4,FALSE)),"")</f>
        <v>Código de Sazonalidade.</v>
      </c>
    </row>
    <row r="464" spans="2:20" x14ac:dyDescent="0.25">
      <c r="B464" t="s">
        <v>587</v>
      </c>
      <c r="C464" t="s">
        <v>561</v>
      </c>
      <c r="D464" t="s">
        <v>561</v>
      </c>
      <c r="E464" t="s">
        <v>1020</v>
      </c>
      <c r="F464" s="1">
        <v>460</v>
      </c>
      <c r="G464" t="s">
        <v>601</v>
      </c>
      <c r="H464" s="1" t="s">
        <v>26</v>
      </c>
      <c r="I464" s="1">
        <v>1</v>
      </c>
      <c r="J464">
        <v>0</v>
      </c>
      <c r="K464" s="1">
        <v>0</v>
      </c>
      <c r="L464" s="1">
        <v>1</v>
      </c>
      <c r="M464" t="s">
        <v>199</v>
      </c>
      <c r="N464" t="s">
        <v>601</v>
      </c>
      <c r="O464" s="1">
        <f t="shared" si="7"/>
        <v>430</v>
      </c>
      <c r="P464" t="s">
        <v>200</v>
      </c>
      <c r="R464" s="1" t="str">
        <f>VLOOKUP(E464, Sheet1!A:C,2,FALSE)</f>
        <v>S</v>
      </c>
      <c r="S464">
        <v>0</v>
      </c>
      <c r="T464" t="str">
        <f>IFERROR(IF(VLOOKUP(E464, Sheet1!A:D,4,FALSE)=0,"",VLOOKUP(E464, Sheet1!A:D,4,FALSE)),"")</f>
        <v>Flag de subgrupo de faturamento.</v>
      </c>
    </row>
    <row r="465" spans="2:20" x14ac:dyDescent="0.25">
      <c r="B465" t="s">
        <v>587</v>
      </c>
      <c r="C465" t="s">
        <v>562</v>
      </c>
      <c r="D465" t="s">
        <v>562</v>
      </c>
      <c r="E465" t="s">
        <v>1021</v>
      </c>
      <c r="F465" s="1">
        <v>461</v>
      </c>
      <c r="G465" t="s">
        <v>601</v>
      </c>
      <c r="H465" s="1" t="s">
        <v>26</v>
      </c>
      <c r="I465" s="1">
        <v>1</v>
      </c>
      <c r="J465">
        <v>0</v>
      </c>
      <c r="K465" s="1">
        <v>0</v>
      </c>
      <c r="L465" s="1">
        <v>1</v>
      </c>
      <c r="M465" t="s">
        <v>202</v>
      </c>
      <c r="N465" t="s">
        <v>601</v>
      </c>
      <c r="O465" s="1">
        <f t="shared" si="7"/>
        <v>431</v>
      </c>
      <c r="P465" t="s">
        <v>203</v>
      </c>
      <c r="R465" s="1" t="str">
        <f>VLOOKUP(E465, Sheet1!A:C,2,FALSE)</f>
        <v>S</v>
      </c>
      <c r="S465">
        <v>0</v>
      </c>
      <c r="T465" t="str">
        <f>IFERROR(IF(VLOOKUP(E465, Sheet1!A:D,4,FALSE)=0,"",VLOOKUP(E465, Sheet1!A:D,4,FALSE)),"")</f>
        <v>Situação da Filial na Grid. (Campo apenas de Consulta, será retornado no serviço de Consulta).</v>
      </c>
    </row>
    <row r="466" spans="2:20" x14ac:dyDescent="0.25">
      <c r="B466" t="s">
        <v>587</v>
      </c>
      <c r="C466" t="s">
        <v>563</v>
      </c>
      <c r="D466" t="s">
        <v>563</v>
      </c>
      <c r="E466" t="s">
        <v>1022</v>
      </c>
      <c r="F466" s="1">
        <v>462</v>
      </c>
      <c r="G466" t="s">
        <v>601</v>
      </c>
      <c r="H466" s="1" t="s">
        <v>26</v>
      </c>
      <c r="I466" s="1">
        <v>1</v>
      </c>
      <c r="J466">
        <v>0</v>
      </c>
      <c r="K466" s="1">
        <v>0</v>
      </c>
      <c r="L466" s="1">
        <v>1</v>
      </c>
      <c r="M466" t="s">
        <v>205</v>
      </c>
      <c r="N466" t="s">
        <v>601</v>
      </c>
      <c r="O466" s="1">
        <f t="shared" si="7"/>
        <v>432</v>
      </c>
      <c r="P466" t="s">
        <v>206</v>
      </c>
      <c r="R466" s="1" t="str">
        <f>VLOOKUP(E466, Sheet1!A:C,2,FALSE)</f>
        <v>S</v>
      </c>
      <c r="S466">
        <v>0</v>
      </c>
      <c r="T466" t="str">
        <f>IFERROR(IF(VLOOKUP(E466, Sheet1!A:D,4,FALSE)=0,"",VLOOKUP(E466, Sheet1!A:D,4,FALSE)),"")</f>
        <v>Status de Suspensão. (Na inclusão será permitida a inclusão para igual a "S").</v>
      </c>
    </row>
    <row r="467" spans="2:20" x14ac:dyDescent="0.25">
      <c r="B467" t="s">
        <v>587</v>
      </c>
      <c r="C467" t="s">
        <v>564</v>
      </c>
      <c r="D467" t="s">
        <v>564</v>
      </c>
      <c r="E467" t="s">
        <v>1023</v>
      </c>
      <c r="F467" s="1">
        <v>463</v>
      </c>
      <c r="G467" t="s">
        <v>601</v>
      </c>
      <c r="H467" s="1" t="s">
        <v>18</v>
      </c>
      <c r="I467" s="1">
        <v>2</v>
      </c>
      <c r="J467">
        <v>0</v>
      </c>
      <c r="K467" s="1">
        <v>0</v>
      </c>
      <c r="L467" s="1">
        <v>1</v>
      </c>
      <c r="M467" t="s">
        <v>208</v>
      </c>
      <c r="N467" t="s">
        <v>601</v>
      </c>
      <c r="O467" s="1">
        <f t="shared" si="7"/>
        <v>433</v>
      </c>
      <c r="P467" t="s">
        <v>209</v>
      </c>
      <c r="R467" s="1" t="str">
        <f>VLOOKUP(E467, Sheet1!A:C,2,FALSE)</f>
        <v>S</v>
      </c>
      <c r="S467">
        <v>0</v>
      </c>
      <c r="T467" t="str">
        <f>IFERROR(IF(VLOOKUP(E467, Sheet1!A:D,4,FALSE)=0,"",VLOOKUP(E467, Sheet1!A:D,4,FALSE)),"")</f>
        <v xml:space="preserve">Motivo da Suspensão. </v>
      </c>
    </row>
    <row r="468" spans="2:20" x14ac:dyDescent="0.25">
      <c r="B468" t="s">
        <v>587</v>
      </c>
      <c r="C468" t="s">
        <v>565</v>
      </c>
      <c r="D468" t="s">
        <v>565</v>
      </c>
      <c r="E468" t="s">
        <v>1061</v>
      </c>
      <c r="F468" s="1">
        <v>464</v>
      </c>
      <c r="G468" t="s">
        <v>601</v>
      </c>
      <c r="H468" s="1" t="s">
        <v>26</v>
      </c>
      <c r="I468" s="1">
        <v>1</v>
      </c>
      <c r="J468">
        <v>0</v>
      </c>
      <c r="K468" s="1">
        <v>0</v>
      </c>
      <c r="L468" s="1">
        <v>1</v>
      </c>
      <c r="M468" t="s">
        <v>211</v>
      </c>
      <c r="N468" t="s">
        <v>601</v>
      </c>
      <c r="O468" s="1">
        <f t="shared" si="7"/>
        <v>434</v>
      </c>
      <c r="P468" t="s">
        <v>212</v>
      </c>
      <c r="R468" s="1" t="str">
        <f>VLOOKUP(E468, Sheet1!A:C,2,FALSE)</f>
        <v>S</v>
      </c>
      <c r="S468">
        <v>0</v>
      </c>
      <c r="T468" t="str">
        <f>IFERROR(IF(VLOOKUP(E468, Sheet1!A:D,4,FALSE)=0,"",VLOOKUP(E468, Sheet1!A:D,4,FALSE)),"")</f>
        <v>Classe de Distribuição.</v>
      </c>
    </row>
    <row r="469" spans="2:20" x14ac:dyDescent="0.25">
      <c r="B469" t="s">
        <v>587</v>
      </c>
      <c r="C469" t="s">
        <v>566</v>
      </c>
      <c r="D469" t="s">
        <v>566</v>
      </c>
      <c r="E469" t="s">
        <v>1024</v>
      </c>
      <c r="F469" s="1">
        <v>465</v>
      </c>
      <c r="G469" t="s">
        <v>601</v>
      </c>
      <c r="H469" s="1" t="s">
        <v>26</v>
      </c>
      <c r="I469" s="1">
        <v>1</v>
      </c>
      <c r="J469">
        <v>0</v>
      </c>
      <c r="K469" s="1">
        <v>0</v>
      </c>
      <c r="L469" s="1">
        <v>1</v>
      </c>
      <c r="M469" t="s">
        <v>214</v>
      </c>
      <c r="N469" t="s">
        <v>601</v>
      </c>
      <c r="O469" s="1">
        <f t="shared" si="7"/>
        <v>435</v>
      </c>
      <c r="P469" t="s">
        <v>215</v>
      </c>
      <c r="R469" s="1" t="str">
        <f>VLOOKUP(E469, Sheet1!A:C,2,FALSE)</f>
        <v>S</v>
      </c>
      <c r="S469">
        <v>0</v>
      </c>
      <c r="T469" t="str">
        <f>IFERROR(IF(VLOOKUP(E469, Sheet1!A:D,4,FALSE)=0,"",VLOOKUP(E469, Sheet1!A:D,4,FALSE)),"")</f>
        <v>Flag de sinalização de item de Cesta.</v>
      </c>
    </row>
    <row r="470" spans="2:20" x14ac:dyDescent="0.25">
      <c r="B470" t="s">
        <v>587</v>
      </c>
      <c r="C470" t="s">
        <v>567</v>
      </c>
      <c r="D470" t="s">
        <v>567</v>
      </c>
      <c r="E470" t="s">
        <v>1113</v>
      </c>
      <c r="F470" s="1">
        <v>466</v>
      </c>
      <c r="G470" t="s">
        <v>601</v>
      </c>
      <c r="H470" s="1" t="s">
        <v>26</v>
      </c>
      <c r="I470" s="1">
        <v>1</v>
      </c>
      <c r="J470">
        <v>0</v>
      </c>
      <c r="K470" s="1">
        <v>0</v>
      </c>
      <c r="L470" s="1">
        <v>1</v>
      </c>
      <c r="M470" t="s">
        <v>217</v>
      </c>
      <c r="N470" t="s">
        <v>601</v>
      </c>
      <c r="O470" s="1">
        <f t="shared" si="7"/>
        <v>436</v>
      </c>
      <c r="P470" t="s">
        <v>1115</v>
      </c>
      <c r="R470" s="1" t="str">
        <f>VLOOKUP(E470, Sheet1!A:C,2,FALSE)</f>
        <v>S</v>
      </c>
      <c r="S470">
        <v>0</v>
      </c>
      <c r="T470" t="str">
        <f>IFERROR(IF(VLOOKUP(E470, Sheet1!A:D,4,FALSE)=0,"",VLOOKUP(E470, Sheet1!A:D,4,FALSE)),"")</f>
        <v>Flag de Compra Unitária.</v>
      </c>
    </row>
    <row r="471" spans="2:20" x14ac:dyDescent="0.25">
      <c r="B471" t="s">
        <v>587</v>
      </c>
      <c r="C471" t="s">
        <v>568</v>
      </c>
      <c r="D471" t="s">
        <v>568</v>
      </c>
      <c r="E471" t="s">
        <v>1025</v>
      </c>
      <c r="F471" s="1">
        <v>467</v>
      </c>
      <c r="G471" t="s">
        <v>601</v>
      </c>
      <c r="H471" s="1" t="s">
        <v>26</v>
      </c>
      <c r="I471" s="1">
        <v>15</v>
      </c>
      <c r="J471">
        <v>0</v>
      </c>
      <c r="K471" s="1">
        <v>0</v>
      </c>
      <c r="L471" s="1">
        <v>1</v>
      </c>
      <c r="M471" t="s">
        <v>219</v>
      </c>
      <c r="N471" t="s">
        <v>601</v>
      </c>
      <c r="O471" s="1">
        <f t="shared" si="7"/>
        <v>437</v>
      </c>
      <c r="P471" t="s">
        <v>1091</v>
      </c>
      <c r="R471" s="1" t="str">
        <f>VLOOKUP(E471, Sheet1!A:C,2,FALSE)</f>
        <v>S</v>
      </c>
      <c r="S471">
        <v>0</v>
      </c>
      <c r="T471" t="str">
        <f>IFERROR(IF(VLOOKUP(E471, Sheet1!A:D,4,FALSE)=0,"",VLOOKUP(E471, Sheet1!A:D,4,FALSE)),"")</f>
        <v>Referência do fornecedor (VSK)</v>
      </c>
    </row>
    <row r="472" spans="2:20" x14ac:dyDescent="0.25">
      <c r="E472" t="s">
        <v>603</v>
      </c>
      <c r="F472" s="1">
        <v>468</v>
      </c>
      <c r="H472" s="1" t="s">
        <v>26</v>
      </c>
      <c r="I472" s="1">
        <v>1</v>
      </c>
      <c r="J472">
        <v>0</v>
      </c>
      <c r="K472" s="1">
        <v>0</v>
      </c>
      <c r="L472" s="1">
        <v>0</v>
      </c>
      <c r="O472" s="1" t="str">
        <f t="shared" si="7"/>
        <v/>
      </c>
      <c r="P472" t="s">
        <v>1092</v>
      </c>
      <c r="R472" s="1" t="str">
        <f>VLOOKUP(E472, Sheet1!A:C,2,FALSE)</f>
        <v>S</v>
      </c>
      <c r="S472">
        <v>0</v>
      </c>
      <c r="T472" t="str">
        <f>IFERROR(IF(VLOOKUP(E472, Sheet1!A:D,4,FALSE)=0,"",VLOOKUP(E472, Sheet1!A:D,4,FALSE)),"")</f>
        <v/>
      </c>
    </row>
    <row r="473" spans="2:20" x14ac:dyDescent="0.25">
      <c r="B473" t="s">
        <v>587</v>
      </c>
      <c r="C473" t="s">
        <v>569</v>
      </c>
      <c r="D473" t="s">
        <v>569</v>
      </c>
      <c r="E473" t="s">
        <v>1026</v>
      </c>
      <c r="F473" s="1">
        <v>469</v>
      </c>
      <c r="G473" t="s">
        <v>602</v>
      </c>
      <c r="H473" s="1" t="s">
        <v>26</v>
      </c>
      <c r="I473" s="1">
        <v>1</v>
      </c>
      <c r="J473">
        <v>0</v>
      </c>
      <c r="K473" s="1">
        <v>0</v>
      </c>
      <c r="L473" s="1">
        <v>1</v>
      </c>
      <c r="M473" t="s">
        <v>176</v>
      </c>
      <c r="N473" t="s">
        <v>602</v>
      </c>
      <c r="O473" s="1">
        <f t="shared" si="7"/>
        <v>438</v>
      </c>
      <c r="P473" t="s">
        <v>177</v>
      </c>
      <c r="R473" s="1" t="str">
        <f>VLOOKUP(E473, Sheet1!A:C,2,FALSE)</f>
        <v>S</v>
      </c>
      <c r="S473">
        <v>0</v>
      </c>
      <c r="T473" t="str">
        <f>IFERROR(IF(VLOOKUP(E473, Sheet1!A:D,4,FALSE)=0,"",VLOOKUP(E473, Sheet1!A:D,4,FALSE)),"")</f>
        <v>"A" - Alteração, "I" - Inclusão ou "D" - Deleção.</v>
      </c>
    </row>
    <row r="474" spans="2:20" x14ac:dyDescent="0.25">
      <c r="B474" t="s">
        <v>587</v>
      </c>
      <c r="C474" t="s">
        <v>570</v>
      </c>
      <c r="D474" t="s">
        <v>570</v>
      </c>
      <c r="E474" t="s">
        <v>1027</v>
      </c>
      <c r="F474" s="1">
        <v>470</v>
      </c>
      <c r="G474" t="s">
        <v>602</v>
      </c>
      <c r="H474" s="1" t="s">
        <v>18</v>
      </c>
      <c r="I474" s="1">
        <v>4</v>
      </c>
      <c r="J474">
        <v>0</v>
      </c>
      <c r="K474" s="1">
        <v>0</v>
      </c>
      <c r="L474" s="1">
        <v>1</v>
      </c>
      <c r="M474" t="s">
        <v>180</v>
      </c>
      <c r="N474" t="s">
        <v>602</v>
      </c>
      <c r="O474" s="1">
        <f t="shared" si="7"/>
        <v>439</v>
      </c>
      <c r="P474" t="s">
        <v>1086</v>
      </c>
      <c r="R474" s="1" t="str">
        <f>VLOOKUP(E474, Sheet1!A:C,2,FALSE)</f>
        <v>S</v>
      </c>
      <c r="S474">
        <v>0</v>
      </c>
      <c r="T474" t="str">
        <f>IFERROR(IF(VLOOKUP(E474, Sheet1!A:D,4,FALSE)=0,"",VLOOKUP(E474, Sheet1!A:D,4,FALSE)),"")</f>
        <v>Código da Filial WM.</v>
      </c>
    </row>
    <row r="475" spans="2:20" x14ac:dyDescent="0.25">
      <c r="B475" t="s">
        <v>587</v>
      </c>
      <c r="C475" t="s">
        <v>571</v>
      </c>
      <c r="D475" t="s">
        <v>571</v>
      </c>
      <c r="E475" t="s">
        <v>1028</v>
      </c>
      <c r="F475" s="1">
        <v>471</v>
      </c>
      <c r="G475" t="s">
        <v>602</v>
      </c>
      <c r="H475" s="1" t="s">
        <v>18</v>
      </c>
      <c r="I475" s="1">
        <v>5</v>
      </c>
      <c r="J475">
        <v>1</v>
      </c>
      <c r="K475" s="1">
        <v>0</v>
      </c>
      <c r="L475" s="1">
        <v>1</v>
      </c>
      <c r="M475" t="s">
        <v>182</v>
      </c>
      <c r="N475" t="s">
        <v>602</v>
      </c>
      <c r="O475" s="1">
        <f t="shared" si="7"/>
        <v>440</v>
      </c>
      <c r="P475" t="s">
        <v>183</v>
      </c>
      <c r="R475" s="1" t="str">
        <f>VLOOKUP(E475, Sheet1!A:C,2,FALSE)</f>
        <v>S</v>
      </c>
      <c r="S475">
        <v>0</v>
      </c>
      <c r="T475" t="str">
        <f>IFERROR(IF(VLOOKUP(E475, Sheet1!A:D,4,FALSE)=0,"",VLOOKUP(E475, Sheet1!A:D,4,FALSE)),"")</f>
        <v>Margem.</v>
      </c>
    </row>
    <row r="476" spans="2:20" x14ac:dyDescent="0.25">
      <c r="B476" t="s">
        <v>587</v>
      </c>
      <c r="C476" t="s">
        <v>572</v>
      </c>
      <c r="D476" t="s">
        <v>572</v>
      </c>
      <c r="E476" t="s">
        <v>1029</v>
      </c>
      <c r="F476" s="1">
        <v>472</v>
      </c>
      <c r="G476" t="s">
        <v>602</v>
      </c>
      <c r="H476" s="1" t="s">
        <v>18</v>
      </c>
      <c r="I476" s="1">
        <v>7</v>
      </c>
      <c r="J476">
        <v>0</v>
      </c>
      <c r="K476" s="1">
        <v>0</v>
      </c>
      <c r="L476" s="1">
        <v>1</v>
      </c>
      <c r="M476" t="s">
        <v>185</v>
      </c>
      <c r="N476" t="s">
        <v>602</v>
      </c>
      <c r="O476" s="1">
        <f t="shared" si="7"/>
        <v>441</v>
      </c>
      <c r="P476" t="s">
        <v>1087</v>
      </c>
      <c r="R476" s="1" t="str">
        <f>VLOOKUP(E476, Sheet1!A:C,2,FALSE)</f>
        <v>S</v>
      </c>
      <c r="S476">
        <v>0</v>
      </c>
      <c r="T476" t="str">
        <f>IFERROR(IF(VLOOKUP(E476, Sheet1!A:D,4,FALSE)=0,"",VLOOKUP(E476, Sheet1!A:D,4,FALSE)),"")</f>
        <v>Código do Fornecedor SAD do Item.</v>
      </c>
    </row>
    <row r="477" spans="2:20" x14ac:dyDescent="0.25">
      <c r="B477" t="s">
        <v>587</v>
      </c>
      <c r="C477" t="s">
        <v>573</v>
      </c>
      <c r="D477" t="s">
        <v>573</v>
      </c>
      <c r="E477" t="s">
        <v>1030</v>
      </c>
      <c r="F477" s="1">
        <v>473</v>
      </c>
      <c r="G477" t="s">
        <v>602</v>
      </c>
      <c r="H477" s="1" t="s">
        <v>18</v>
      </c>
      <c r="I477" s="1">
        <v>1</v>
      </c>
      <c r="J477">
        <v>0</v>
      </c>
      <c r="K477" s="1">
        <v>0</v>
      </c>
      <c r="L477" s="1">
        <v>1</v>
      </c>
      <c r="M477" t="s">
        <v>187</v>
      </c>
      <c r="N477" t="s">
        <v>602</v>
      </c>
      <c r="O477" s="1">
        <f t="shared" si="7"/>
        <v>442</v>
      </c>
      <c r="P477" t="s">
        <v>188</v>
      </c>
      <c r="R477" s="1" t="str">
        <f>VLOOKUP(E477, Sheet1!A:C,2,FALSE)</f>
        <v>S</v>
      </c>
      <c r="S477">
        <v>0</v>
      </c>
      <c r="T477" t="str">
        <f>IFERROR(IF(VLOOKUP(E477, Sheet1!A:D,4,FALSE)=0,"",VLOOKUP(E477, Sheet1!A:D,4,FALSE)),"")</f>
        <v>Local de Entrega. 0 - Estocado, 1 - Direto Loja ou 2 - Cross.</v>
      </c>
    </row>
    <row r="478" spans="2:20" x14ac:dyDescent="0.25">
      <c r="B478" t="s">
        <v>587</v>
      </c>
      <c r="C478" t="s">
        <v>574</v>
      </c>
      <c r="D478" t="s">
        <v>574</v>
      </c>
      <c r="E478" t="s">
        <v>1031</v>
      </c>
      <c r="F478" s="1">
        <v>474</v>
      </c>
      <c r="G478" t="s">
        <v>602</v>
      </c>
      <c r="H478" s="1" t="s">
        <v>26</v>
      </c>
      <c r="I478" s="1">
        <v>1</v>
      </c>
      <c r="J478">
        <v>0</v>
      </c>
      <c r="K478" s="1">
        <v>0</v>
      </c>
      <c r="L478" s="1">
        <v>1</v>
      </c>
      <c r="M478" t="s">
        <v>190</v>
      </c>
      <c r="N478" t="s">
        <v>602</v>
      </c>
      <c r="O478" s="1">
        <f t="shared" si="7"/>
        <v>443</v>
      </c>
      <c r="P478" t="s">
        <v>1088</v>
      </c>
      <c r="R478" s="1" t="str">
        <f>VLOOKUP(E478, Sheet1!A:C,2,FALSE)</f>
        <v>S</v>
      </c>
      <c r="S478">
        <v>0</v>
      </c>
      <c r="T478" t="str">
        <f>IFERROR(IF(VLOOKUP(E478, Sheet1!A:D,4,FALSE)=0,"",VLOOKUP(E478, Sheet1!A:D,4,FALSE)),"")</f>
        <v>Flag de Item Importado.(N)-NACIONAL,(E)-IMPORTADO</v>
      </c>
    </row>
    <row r="479" spans="2:20" x14ac:dyDescent="0.25">
      <c r="B479" t="s">
        <v>587</v>
      </c>
      <c r="C479" t="s">
        <v>575</v>
      </c>
      <c r="D479" t="s">
        <v>575</v>
      </c>
      <c r="E479" t="s">
        <v>1032</v>
      </c>
      <c r="F479" s="1">
        <v>475</v>
      </c>
      <c r="G479" t="s">
        <v>602</v>
      </c>
      <c r="H479" s="1" t="s">
        <v>26</v>
      </c>
      <c r="I479" s="1">
        <v>2</v>
      </c>
      <c r="J479">
        <v>0</v>
      </c>
      <c r="K479" s="1">
        <v>0</v>
      </c>
      <c r="L479" s="1">
        <v>1</v>
      </c>
      <c r="M479" t="s">
        <v>192</v>
      </c>
      <c r="N479" t="s">
        <v>602</v>
      </c>
      <c r="O479" s="1">
        <f t="shared" si="7"/>
        <v>444</v>
      </c>
      <c r="P479" t="s">
        <v>1089</v>
      </c>
      <c r="R479" s="1" t="str">
        <f>VLOOKUP(E479, Sheet1!A:C,2,FALSE)</f>
        <v>S</v>
      </c>
      <c r="S479">
        <v>0</v>
      </c>
      <c r="T479" t="str">
        <f>IFERROR(IF(VLOOKUP(E479, Sheet1!A:D,4,FALSE)=0,"",VLOOKUP(E479, Sheet1!A:D,4,FALSE)),"")</f>
        <v>UF do Fornecedor SAD</v>
      </c>
    </row>
    <row r="480" spans="2:20" x14ac:dyDescent="0.25">
      <c r="B480" t="s">
        <v>587</v>
      </c>
      <c r="C480" t="s">
        <v>576</v>
      </c>
      <c r="D480" t="s">
        <v>576</v>
      </c>
      <c r="E480" t="s">
        <v>1033</v>
      </c>
      <c r="F480" s="1">
        <v>476</v>
      </c>
      <c r="G480" t="s">
        <v>602</v>
      </c>
      <c r="H480" s="1" t="s">
        <v>26</v>
      </c>
      <c r="I480" s="1">
        <v>2</v>
      </c>
      <c r="J480">
        <v>0</v>
      </c>
      <c r="K480" s="1">
        <v>0</v>
      </c>
      <c r="L480" s="1">
        <v>1</v>
      </c>
      <c r="M480" t="s">
        <v>194</v>
      </c>
      <c r="N480" t="s">
        <v>602</v>
      </c>
      <c r="O480" s="1">
        <f t="shared" si="7"/>
        <v>445</v>
      </c>
      <c r="P480" t="s">
        <v>1090</v>
      </c>
      <c r="R480" s="1" t="str">
        <f>VLOOKUP(E480, Sheet1!A:C,2,FALSE)</f>
        <v>S</v>
      </c>
      <c r="S480">
        <v>0</v>
      </c>
      <c r="T480" t="str">
        <f>IFERROR(IF(VLOOKUP(E480, Sheet1!A:D,4,FALSE)=0,"",VLOOKUP(E480, Sheet1!A:D,4,FALSE)),"")</f>
        <v>Atividade econômica do Fornecedor SAD</v>
      </c>
    </row>
    <row r="481" spans="2:20" x14ac:dyDescent="0.25">
      <c r="B481" t="s">
        <v>587</v>
      </c>
      <c r="C481" t="s">
        <v>577</v>
      </c>
      <c r="D481" t="s">
        <v>577</v>
      </c>
      <c r="E481" t="s">
        <v>1034</v>
      </c>
      <c r="F481" s="1">
        <v>477</v>
      </c>
      <c r="G481" t="s">
        <v>602</v>
      </c>
      <c r="H481" s="1" t="s">
        <v>26</v>
      </c>
      <c r="I481" s="1">
        <v>1</v>
      </c>
      <c r="J481">
        <v>0</v>
      </c>
      <c r="K481" s="1">
        <v>0</v>
      </c>
      <c r="L481" s="1">
        <v>1</v>
      </c>
      <c r="M481" t="s">
        <v>196</v>
      </c>
      <c r="N481" t="s">
        <v>602</v>
      </c>
      <c r="O481" s="1">
        <f t="shared" si="7"/>
        <v>446</v>
      </c>
      <c r="P481" t="s">
        <v>197</v>
      </c>
      <c r="R481" s="1" t="str">
        <f>VLOOKUP(E481, Sheet1!A:C,2,FALSE)</f>
        <v>S</v>
      </c>
      <c r="S481">
        <v>0</v>
      </c>
      <c r="T481" t="str">
        <f>IFERROR(IF(VLOOKUP(E481, Sheet1!A:D,4,FALSE)=0,"",VLOOKUP(E481, Sheet1!A:D,4,FALSE)),"")</f>
        <v>Código de Sazonalidade.</v>
      </c>
    </row>
    <row r="482" spans="2:20" x14ac:dyDescent="0.25">
      <c r="B482" t="s">
        <v>587</v>
      </c>
      <c r="C482" t="s">
        <v>578</v>
      </c>
      <c r="D482" t="s">
        <v>578</v>
      </c>
      <c r="E482" t="s">
        <v>1035</v>
      </c>
      <c r="F482" s="1">
        <v>478</v>
      </c>
      <c r="G482" t="s">
        <v>602</v>
      </c>
      <c r="H482" s="1" t="s">
        <v>26</v>
      </c>
      <c r="I482" s="1">
        <v>1</v>
      </c>
      <c r="J482">
        <v>0</v>
      </c>
      <c r="K482" s="1">
        <v>0</v>
      </c>
      <c r="L482" s="1">
        <v>1</v>
      </c>
      <c r="M482" t="s">
        <v>199</v>
      </c>
      <c r="N482" t="s">
        <v>602</v>
      </c>
      <c r="O482" s="1">
        <f t="shared" si="7"/>
        <v>447</v>
      </c>
      <c r="P482" t="s">
        <v>200</v>
      </c>
      <c r="R482" s="1" t="str">
        <f>VLOOKUP(E482, Sheet1!A:C,2,FALSE)</f>
        <v>S</v>
      </c>
      <c r="S482">
        <v>0</v>
      </c>
      <c r="T482" t="str">
        <f>IFERROR(IF(VLOOKUP(E482, Sheet1!A:D,4,FALSE)=0,"",VLOOKUP(E482, Sheet1!A:D,4,FALSE)),"")</f>
        <v>Flag de subgrupo de faturamento.</v>
      </c>
    </row>
    <row r="483" spans="2:20" x14ac:dyDescent="0.25">
      <c r="B483" t="s">
        <v>587</v>
      </c>
      <c r="C483" t="s">
        <v>579</v>
      </c>
      <c r="D483" t="s">
        <v>579</v>
      </c>
      <c r="E483" t="s">
        <v>1036</v>
      </c>
      <c r="F483" s="1">
        <v>479</v>
      </c>
      <c r="G483" t="s">
        <v>602</v>
      </c>
      <c r="H483" s="1" t="s">
        <v>26</v>
      </c>
      <c r="I483" s="1">
        <v>1</v>
      </c>
      <c r="J483">
        <v>0</v>
      </c>
      <c r="K483" s="1">
        <v>0</v>
      </c>
      <c r="L483" s="1">
        <v>1</v>
      </c>
      <c r="M483" t="s">
        <v>202</v>
      </c>
      <c r="N483" t="s">
        <v>602</v>
      </c>
      <c r="O483" s="1">
        <f t="shared" si="7"/>
        <v>448</v>
      </c>
      <c r="P483" t="s">
        <v>203</v>
      </c>
      <c r="R483" s="1" t="str">
        <f>VLOOKUP(E483, Sheet1!A:C,2,FALSE)</f>
        <v>S</v>
      </c>
      <c r="S483">
        <v>0</v>
      </c>
      <c r="T483" t="str">
        <f>IFERROR(IF(VLOOKUP(E483, Sheet1!A:D,4,FALSE)=0,"",VLOOKUP(E483, Sheet1!A:D,4,FALSE)),"")</f>
        <v>Situação da Filial na Grid. (Campo apenas de Consulta, será retornado no serviço de Consulta).</v>
      </c>
    </row>
    <row r="484" spans="2:20" x14ac:dyDescent="0.25">
      <c r="B484" t="s">
        <v>587</v>
      </c>
      <c r="C484" t="s">
        <v>580</v>
      </c>
      <c r="D484" t="s">
        <v>580</v>
      </c>
      <c r="E484" t="s">
        <v>1037</v>
      </c>
      <c r="F484" s="1">
        <v>480</v>
      </c>
      <c r="G484" t="s">
        <v>602</v>
      </c>
      <c r="H484" s="1" t="s">
        <v>26</v>
      </c>
      <c r="I484" s="1">
        <v>1</v>
      </c>
      <c r="J484">
        <v>0</v>
      </c>
      <c r="K484" s="1">
        <v>0</v>
      </c>
      <c r="L484" s="1">
        <v>1</v>
      </c>
      <c r="M484" t="s">
        <v>205</v>
      </c>
      <c r="N484" t="s">
        <v>602</v>
      </c>
      <c r="O484" s="1">
        <f t="shared" si="7"/>
        <v>449</v>
      </c>
      <c r="P484" t="s">
        <v>206</v>
      </c>
      <c r="R484" s="1" t="str">
        <f>VLOOKUP(E484, Sheet1!A:C,2,FALSE)</f>
        <v>S</v>
      </c>
      <c r="S484">
        <v>0</v>
      </c>
      <c r="T484" t="str">
        <f>IFERROR(IF(VLOOKUP(E484, Sheet1!A:D,4,FALSE)=0,"",VLOOKUP(E484, Sheet1!A:D,4,FALSE)),"")</f>
        <v>Status de Suspensão. (Na inclusão será permitida a inclusão para igual a "S").</v>
      </c>
    </row>
    <row r="485" spans="2:20" x14ac:dyDescent="0.25">
      <c r="B485" t="s">
        <v>587</v>
      </c>
      <c r="C485" t="s">
        <v>581</v>
      </c>
      <c r="D485" t="s">
        <v>581</v>
      </c>
      <c r="E485" t="s">
        <v>1038</v>
      </c>
      <c r="F485" s="1">
        <v>481</v>
      </c>
      <c r="G485" t="s">
        <v>602</v>
      </c>
      <c r="H485" s="1" t="s">
        <v>18</v>
      </c>
      <c r="I485" s="1">
        <v>2</v>
      </c>
      <c r="J485">
        <v>0</v>
      </c>
      <c r="K485" s="1">
        <v>0</v>
      </c>
      <c r="L485" s="1">
        <v>1</v>
      </c>
      <c r="M485" t="s">
        <v>208</v>
      </c>
      <c r="N485" t="s">
        <v>602</v>
      </c>
      <c r="O485" s="1">
        <f t="shared" si="7"/>
        <v>450</v>
      </c>
      <c r="P485" t="s">
        <v>209</v>
      </c>
      <c r="R485" s="1" t="str">
        <f>VLOOKUP(E485, Sheet1!A:C,2,FALSE)</f>
        <v>S</v>
      </c>
      <c r="S485">
        <v>0</v>
      </c>
      <c r="T485" t="str">
        <f>IFERROR(IF(VLOOKUP(E485, Sheet1!A:D,4,FALSE)=0,"",VLOOKUP(E485, Sheet1!A:D,4,FALSE)),"")</f>
        <v xml:space="preserve">Motivo da Suspensão. </v>
      </c>
    </row>
    <row r="486" spans="2:20" x14ac:dyDescent="0.25">
      <c r="B486" t="s">
        <v>587</v>
      </c>
      <c r="C486" t="s">
        <v>582</v>
      </c>
      <c r="D486" t="s">
        <v>582</v>
      </c>
      <c r="E486" t="s">
        <v>1062</v>
      </c>
      <c r="F486" s="1">
        <v>482</v>
      </c>
      <c r="G486" t="s">
        <v>602</v>
      </c>
      <c r="H486" s="1" t="s">
        <v>26</v>
      </c>
      <c r="I486" s="1">
        <v>1</v>
      </c>
      <c r="J486">
        <v>0</v>
      </c>
      <c r="K486" s="1">
        <v>0</v>
      </c>
      <c r="L486" s="1">
        <v>1</v>
      </c>
      <c r="M486" t="s">
        <v>211</v>
      </c>
      <c r="N486" t="s">
        <v>602</v>
      </c>
      <c r="O486" s="1">
        <f t="shared" si="7"/>
        <v>451</v>
      </c>
      <c r="P486" t="s">
        <v>212</v>
      </c>
      <c r="R486" s="1" t="str">
        <f>VLOOKUP(E486, Sheet1!A:C,2,FALSE)</f>
        <v>S</v>
      </c>
      <c r="S486">
        <v>0</v>
      </c>
      <c r="T486" t="str">
        <f>IFERROR(IF(VLOOKUP(E486, Sheet1!A:D,4,FALSE)=0,"",VLOOKUP(E486, Sheet1!A:D,4,FALSE)),"")</f>
        <v>Classe de Distribuição.</v>
      </c>
    </row>
    <row r="487" spans="2:20" x14ac:dyDescent="0.25">
      <c r="B487" t="s">
        <v>587</v>
      </c>
      <c r="C487" t="s">
        <v>583</v>
      </c>
      <c r="D487" t="s">
        <v>583</v>
      </c>
      <c r="E487" t="s">
        <v>1039</v>
      </c>
      <c r="F487" s="1">
        <v>483</v>
      </c>
      <c r="G487" t="s">
        <v>602</v>
      </c>
      <c r="H487" s="1" t="s">
        <v>26</v>
      </c>
      <c r="I487" s="1">
        <v>1</v>
      </c>
      <c r="J487">
        <v>0</v>
      </c>
      <c r="K487" s="1">
        <v>0</v>
      </c>
      <c r="L487" s="1">
        <v>1</v>
      </c>
      <c r="M487" t="s">
        <v>214</v>
      </c>
      <c r="N487" t="s">
        <v>602</v>
      </c>
      <c r="O487" s="1">
        <f t="shared" si="7"/>
        <v>452</v>
      </c>
      <c r="P487" t="s">
        <v>215</v>
      </c>
      <c r="R487" s="1" t="str">
        <f>VLOOKUP(E487, Sheet1!A:C,2,FALSE)</f>
        <v>S</v>
      </c>
      <c r="S487">
        <v>0</v>
      </c>
      <c r="T487" t="str">
        <f>IFERROR(IF(VLOOKUP(E487, Sheet1!A:D,4,FALSE)=0,"",VLOOKUP(E487, Sheet1!A:D,4,FALSE)),"")</f>
        <v>Flag de sinalização de item de Cesta.</v>
      </c>
    </row>
    <row r="488" spans="2:20" x14ac:dyDescent="0.25">
      <c r="B488" t="s">
        <v>587</v>
      </c>
      <c r="C488" t="s">
        <v>584</v>
      </c>
      <c r="D488" t="s">
        <v>584</v>
      </c>
      <c r="E488" t="s">
        <v>1114</v>
      </c>
      <c r="F488" s="1">
        <v>484</v>
      </c>
      <c r="G488" t="s">
        <v>602</v>
      </c>
      <c r="H488" s="1" t="s">
        <v>26</v>
      </c>
      <c r="I488" s="1">
        <v>1</v>
      </c>
      <c r="J488">
        <v>0</v>
      </c>
      <c r="K488" s="1">
        <v>0</v>
      </c>
      <c r="L488" s="1">
        <v>1</v>
      </c>
      <c r="M488" t="s">
        <v>217</v>
      </c>
      <c r="N488" t="s">
        <v>602</v>
      </c>
      <c r="O488" s="1">
        <f t="shared" si="7"/>
        <v>453</v>
      </c>
      <c r="P488" t="s">
        <v>1115</v>
      </c>
      <c r="R488" s="1" t="str">
        <f>VLOOKUP(E488, Sheet1!A:C,2,FALSE)</f>
        <v>S</v>
      </c>
      <c r="S488">
        <v>0</v>
      </c>
      <c r="T488" t="str">
        <f>IFERROR(IF(VLOOKUP(E488, Sheet1!A:D,4,FALSE)=0,"",VLOOKUP(E488, Sheet1!A:D,4,FALSE)),"")</f>
        <v>Flag de Compra Unitária.</v>
      </c>
    </row>
    <row r="489" spans="2:20" x14ac:dyDescent="0.25">
      <c r="B489" t="s">
        <v>587</v>
      </c>
      <c r="C489" t="s">
        <v>585</v>
      </c>
      <c r="D489" t="s">
        <v>585</v>
      </c>
      <c r="E489" t="s">
        <v>1040</v>
      </c>
      <c r="F489" s="1">
        <v>485</v>
      </c>
      <c r="G489" t="s">
        <v>602</v>
      </c>
      <c r="H489" s="1" t="s">
        <v>26</v>
      </c>
      <c r="I489" s="1">
        <v>15</v>
      </c>
      <c r="J489">
        <v>0</v>
      </c>
      <c r="K489" s="1">
        <v>0</v>
      </c>
      <c r="L489" s="1">
        <v>1</v>
      </c>
      <c r="M489" t="s">
        <v>219</v>
      </c>
      <c r="N489" t="s">
        <v>602</v>
      </c>
      <c r="O489" s="1">
        <f t="shared" si="7"/>
        <v>454</v>
      </c>
      <c r="P489" t="s">
        <v>1091</v>
      </c>
      <c r="R489" s="1" t="str">
        <f>VLOOKUP(E489, Sheet1!A:C,2,FALSE)</f>
        <v>S</v>
      </c>
      <c r="S489">
        <v>0</v>
      </c>
      <c r="T489" t="str">
        <f>IFERROR(IF(VLOOKUP(E489, Sheet1!A:D,4,FALSE)=0,"",VLOOKUP(E489, Sheet1!A:D,4,FALSE)),"")</f>
        <v>Referência do fornecedor (VSK)</v>
      </c>
    </row>
  </sheetData>
  <autoFilter ref="B4:T489" xr:uid="{00000000-0009-0000-0000-000000000000}"/>
  <mergeCells count="3">
    <mergeCell ref="M2:P2"/>
    <mergeCell ref="E2:L2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89"/>
  <sheetViews>
    <sheetView topLeftCell="A13" workbookViewId="0">
      <selection activeCell="A46" sqref="A46:XFD46"/>
    </sheetView>
  </sheetViews>
  <sheetFormatPr defaultRowHeight="15" outlineLevelCol="1" x14ac:dyDescent="0.25"/>
  <cols>
    <col min="2" max="2" width="15.5703125" hidden="1" customWidth="1" outlineLevel="1"/>
    <col min="3" max="3" width="13.85546875" hidden="1" customWidth="1" outlineLevel="1"/>
    <col min="4" max="4" width="19.140625" hidden="1" customWidth="1" outlineLevel="1"/>
    <col min="5" max="5" width="12.5703125" hidden="1" customWidth="1" outlineLevel="1"/>
    <col min="6" max="6" width="7.140625" hidden="1" customWidth="1" outlineLevel="1"/>
    <col min="7" max="7" width="6.42578125" hidden="1" customWidth="1" outlineLevel="1"/>
    <col min="8" max="8" width="4.85546875" hidden="1" customWidth="1" outlineLevel="1"/>
    <col min="9" max="9" width="9.140625" hidden="1" customWidth="1" outlineLevel="1"/>
    <col min="10" max="10" width="8.42578125" hidden="1" customWidth="1" outlineLevel="1"/>
    <col min="11" max="11" width="11.140625" hidden="1" customWidth="1" outlineLevel="1"/>
    <col min="12" max="12" width="11.7109375" hidden="1" customWidth="1" outlineLevel="1"/>
    <col min="13" max="13" width="11.140625" hidden="1" customWidth="1" outlineLevel="1"/>
    <col min="14" max="14" width="10.42578125" hidden="1" customWidth="1" outlineLevel="1"/>
    <col min="15" max="15" width="11.140625" hidden="1" customWidth="1" outlineLevel="1"/>
    <col min="16" max="16" width="9.42578125" hidden="1" customWidth="1" outlineLevel="1"/>
    <col min="17" max="17" width="174.42578125" customWidth="1" collapsed="1"/>
  </cols>
  <sheetData>
    <row r="2" spans="2:18" x14ac:dyDescent="0.25">
      <c r="Q2" t="s">
        <v>21</v>
      </c>
    </row>
    <row r="3" spans="2:18" x14ac:dyDescent="0.25">
      <c r="Q3" t="s">
        <v>23</v>
      </c>
    </row>
    <row r="4" spans="2:18" x14ac:dyDescent="0.25">
      <c r="B4" t="str">
        <f>Dados!B4</f>
        <v>EntidadeOrigem</v>
      </c>
      <c r="C4" t="str">
        <f>Dados!C4</f>
        <v>CampoOrigem</v>
      </c>
      <c r="D4" t="str">
        <f>Dados!D4</f>
        <v>CampoCarrinhoItem</v>
      </c>
      <c r="E4" t="str">
        <f>Dados!E4</f>
        <v>NomeColuna</v>
      </c>
      <c r="F4" t="str">
        <f>Dados!F4</f>
        <v>Ordem</v>
      </c>
      <c r="G4" t="str">
        <f>Dados!G4</f>
        <v>Grupo</v>
      </c>
      <c r="H4" t="str">
        <f>Dados!H4</f>
        <v>Tipo</v>
      </c>
      <c r="I4" t="str">
        <f>Dados!I4</f>
        <v>Tamanho</v>
      </c>
      <c r="J4" t="str">
        <f>Dados!J4</f>
        <v>Precisao</v>
      </c>
      <c r="K4" t="str">
        <f>Dados!K4</f>
        <v>Obrigatorio</v>
      </c>
      <c r="L4" t="str">
        <f>Dados!L4</f>
        <v>PodeAlterar</v>
      </c>
      <c r="M4" t="str">
        <f>Dados!M4</f>
        <v>CampoJSon</v>
      </c>
      <c r="N4" t="str">
        <f>Dados!N4</f>
        <v>GrupoJSon</v>
      </c>
      <c r="O4" t="str">
        <f>Dados!O4</f>
        <v>OrdemJSon</v>
      </c>
      <c r="P4" t="str">
        <f>Dados!P4</f>
        <v>Descricao</v>
      </c>
      <c r="Q4" t="s">
        <v>22</v>
      </c>
    </row>
    <row r="5" spans="2:18" x14ac:dyDescent="0.25">
      <c r="B5" t="str">
        <f>"("&amp;IF(Dados!B5="","null","'"&amp;Dados!B5&amp;"'")&amp;", "</f>
        <v xml:space="preserve">(null, </v>
      </c>
      <c r="C5" t="str">
        <f>IF(Dados!C5="","null","'"&amp;Dados!C5&amp;"'")&amp;", "</f>
        <v xml:space="preserve">null, </v>
      </c>
      <c r="D5" t="str">
        <f>IF(Dados!D5="","null","'"&amp;Dados!D5&amp;"'")&amp;", "</f>
        <v xml:space="preserve">'IdCarrinhoItem', </v>
      </c>
      <c r="E5" t="str">
        <f>IF(Dados!E5="","null","'"&amp;Dados!E5&amp;"'")&amp;", "</f>
        <v xml:space="preserve">'Id Registro', </v>
      </c>
      <c r="F5" t="str">
        <f>IF(Dados!F5="","null",Dados!F5)&amp;", "</f>
        <v xml:space="preserve">1, </v>
      </c>
      <c r="G5" t="str">
        <f>IF(Dados!G5="","null","'"&amp;Dados!G5&amp;"'")&amp;", "</f>
        <v xml:space="preserve">null, </v>
      </c>
      <c r="H5" t="str">
        <f>IF(Dados!H5="","null","'"&amp;Dados!H5&amp;"'")&amp;", "</f>
        <v xml:space="preserve">'N', </v>
      </c>
      <c r="I5" t="str">
        <f>IF(Dados!I5="","null",Dados!I5)&amp;", "</f>
        <v xml:space="preserve">9, </v>
      </c>
      <c r="J5" t="str">
        <f>IF(Dados!J5="","null",Dados!J5)&amp;", "</f>
        <v xml:space="preserve">0, </v>
      </c>
      <c r="K5" t="str">
        <f>IF(Dados!K5="","null",Dados!K5)&amp;", "</f>
        <v xml:space="preserve">1, </v>
      </c>
      <c r="L5" t="str">
        <f>IF(Dados!L5="","null",Dados!L5)&amp;", "</f>
        <v xml:space="preserve">0, </v>
      </c>
      <c r="M5" t="str">
        <f>IF(Dados!M5="","null","'"&amp;Dados!M5&amp;"'")&amp;", "</f>
        <v xml:space="preserve">'idRegistro', </v>
      </c>
      <c r="N5" t="str">
        <f>IF(Dados!N5="","null","'"&amp;Dados!N5&amp;"'")&amp;", "</f>
        <v xml:space="preserve">'Root', </v>
      </c>
      <c r="O5" t="str">
        <f>IF(Dados!O5="","null",Dados!O5)&amp;", "</f>
        <v xml:space="preserve">1, </v>
      </c>
      <c r="P5" t="str">
        <f>IF(Dados!P5="","null","'"&amp;Dados!P5&amp;"'")&amp;"), "</f>
        <v xml:space="preserve">'Id Registro do Carrinho item'), </v>
      </c>
      <c r="Q5" t="str">
        <f t="shared" ref="Q5" si="0">IF(H5="null, ","",CONCATENATE(B5,C5,D5,E5,F5,G5,H5,I5,J5,K5,L5,M5,N5,O5,P5))</f>
        <v xml:space="preserve">(null, null, 'IdCarrinhoItem', 'Id Registro', 1, null, 'N', 9, 0, 1, 0, 'idRegistro', 'Root', 1, 'Id Registro do Carrinho item'), </v>
      </c>
      <c r="R5" t="str">
        <f>IF(Dados!D5="","","["&amp;Dados!D5&amp;"] [varchar]("&amp;IF(Dados!H5="N",Dados!I5+1,Dados!I5)&amp;") NULL,")</f>
        <v>[IdCarrinhoItem] [varchar](10) NULL,</v>
      </c>
    </row>
    <row r="6" spans="2:18" x14ac:dyDescent="0.25">
      <c r="B6" t="str">
        <f>"("&amp;IF(Dados!B6="","null","'"&amp;Dados!B6&amp;"'")&amp;", "</f>
        <v xml:space="preserve">('p', </v>
      </c>
      <c r="C6" t="str">
        <f>IF(Dados!C6="","null","'"&amp;Dados!C6&amp;"'")&amp;", "</f>
        <v xml:space="preserve">'item_nbr', </v>
      </c>
      <c r="D6" t="str">
        <f>IF(Dados!D6="","null","'"&amp;Dados!D6&amp;"'")&amp;", "</f>
        <v xml:space="preserve">'item_nbr', </v>
      </c>
      <c r="E6" t="str">
        <f>IF(Dados!E6="","null","'"&amp;Dados!E6&amp;"'")&amp;", "</f>
        <v xml:space="preserve">'Código do Item', </v>
      </c>
      <c r="F6" t="str">
        <f>IF(Dados!F6="","null",Dados!F6)&amp;", "</f>
        <v xml:space="preserve">2, </v>
      </c>
      <c r="G6" t="str">
        <f>IF(Dados!G6="","null","'"&amp;Dados!G6&amp;"'")&amp;", "</f>
        <v xml:space="preserve">null, </v>
      </c>
      <c r="H6" t="str">
        <f>IF(Dados!H6="","null","'"&amp;Dados!H6&amp;"'")&amp;", "</f>
        <v xml:space="preserve">'N', </v>
      </c>
      <c r="I6" t="str">
        <f>IF(Dados!I6="","null",Dados!I6)&amp;", "</f>
        <v xml:space="preserve">9, </v>
      </c>
      <c r="J6" t="str">
        <f>IF(Dados!J6="","null",Dados!J6)&amp;", "</f>
        <v xml:space="preserve">0, </v>
      </c>
      <c r="K6" t="str">
        <f>IF(Dados!K6="","null",Dados!K6)&amp;", "</f>
        <v xml:space="preserve">0, </v>
      </c>
      <c r="L6" t="str">
        <f>IF(Dados!L6="","null",Dados!L6)&amp;", "</f>
        <v xml:space="preserve">0, </v>
      </c>
      <c r="M6" t="str">
        <f>IF(Dados!M6="","null","'"&amp;Dados!M6&amp;"'")&amp;", "</f>
        <v xml:space="preserve">null, </v>
      </c>
      <c r="N6" t="str">
        <f>IF(Dados!N6="","null","'"&amp;Dados!N6&amp;"'")&amp;", "</f>
        <v xml:space="preserve">null, </v>
      </c>
      <c r="O6" t="str">
        <f>IF(Dados!O6="","null",Dados!O6)&amp;", "</f>
        <v xml:space="preserve">null, </v>
      </c>
      <c r="P6" t="str">
        <f>IF(Dados!P6="","null","'"&amp;Dados!P6&amp;"'")&amp;"), "</f>
        <v xml:space="preserve">null), </v>
      </c>
      <c r="Q6" t="str">
        <f t="shared" ref="Q6:Q69" si="1">IF(H6="null, ","",CONCATENATE(B6,C6,D6,E6,F6,G6,H6,I6,J6,K6,L6,M6,N6,O6,P6))</f>
        <v xml:space="preserve">('p', 'item_nbr', 'item_nbr', 'Código do Item', 2, null, 'N', 9, 0, 0, 0, null, null, null, null), </v>
      </c>
      <c r="R6" t="str">
        <f>IF(Dados!D6="","","["&amp;Dados!D6&amp;"] [varchar]("&amp;IF(Dados!H6="N",Dados!I6+1,Dados!I6)&amp;") NULL,")</f>
        <v>[item_nbr] [varchar](10) NULL,</v>
      </c>
    </row>
    <row r="7" spans="2:18" x14ac:dyDescent="0.25">
      <c r="B7" t="str">
        <f>"("&amp;IF(Dados!B7="","null","'"&amp;Dados!B7&amp;"'")&amp;", "</f>
        <v xml:space="preserve">(null, </v>
      </c>
      <c r="C7" t="str">
        <f>IF(Dados!C7="","null","'"&amp;Dados!C7&amp;"'")&amp;", "</f>
        <v xml:space="preserve">null, </v>
      </c>
      <c r="D7" t="str">
        <f>IF(Dados!D7="","null","'"&amp;Dados!D7&amp;"'")&amp;", "</f>
        <v xml:space="preserve">'ValidacaoTemplate', </v>
      </c>
      <c r="E7" t="str">
        <f>IF(Dados!E7="","null","'"&amp;Dados!E7&amp;"'")&amp;", "</f>
        <v xml:space="preserve">'Validação do Template', </v>
      </c>
      <c r="F7" t="str">
        <f>IF(Dados!F7="","null",Dados!F7)&amp;", "</f>
        <v xml:space="preserve">3, </v>
      </c>
      <c r="G7" t="str">
        <f>IF(Dados!G7="","null","'"&amp;Dados!G7&amp;"'")&amp;", "</f>
        <v xml:space="preserve">null, </v>
      </c>
      <c r="H7" t="str">
        <f>IF(Dados!H7="","null","'"&amp;Dados!H7&amp;"'")&amp;", "</f>
        <v xml:space="preserve">'A', </v>
      </c>
      <c r="I7" t="str">
        <f>IF(Dados!I7="","null",Dados!I7)&amp;", "</f>
        <v xml:space="preserve">1, </v>
      </c>
      <c r="J7" t="str">
        <f>IF(Dados!J7="","null",Dados!J7)&amp;", "</f>
        <v xml:space="preserve">0, </v>
      </c>
      <c r="K7" t="str">
        <f>IF(Dados!K7="","null",Dados!K7)&amp;", "</f>
        <v xml:space="preserve">0, </v>
      </c>
      <c r="L7" t="str">
        <f>IF(Dados!L7="","null",Dados!L7)&amp;", "</f>
        <v xml:space="preserve">0, </v>
      </c>
      <c r="M7" t="str">
        <f>IF(Dados!M7="","null","'"&amp;Dados!M7&amp;"'")&amp;", "</f>
        <v xml:space="preserve">null, </v>
      </c>
      <c r="N7" t="str">
        <f>IF(Dados!N7="","null","'"&amp;Dados!N7&amp;"'")&amp;", "</f>
        <v xml:space="preserve">null, </v>
      </c>
      <c r="O7" t="str">
        <f>IF(Dados!O7="","null",Dados!O7)&amp;", "</f>
        <v xml:space="preserve">null, </v>
      </c>
      <c r="P7" t="str">
        <f>IF(Dados!P7="","null","'"&amp;Dados!P7&amp;"'")&amp;"), "</f>
        <v xml:space="preserve">null), </v>
      </c>
      <c r="Q7" t="str">
        <f t="shared" si="1"/>
        <v xml:space="preserve">(null, null, 'ValidacaoTemplate', 'Validação do Template', 3, null, 'A', 1, 0, 0, 0, null, null, null, null), </v>
      </c>
      <c r="R7" t="str">
        <f>IF(Dados!D7="","","["&amp;Dados!D7&amp;"] [varchar]("&amp;IF(Dados!H7="N",Dados!I7+1,Dados!I7)&amp;") NULL,")</f>
        <v>[ValidacaoTemplate] [varchar](1) NULL,</v>
      </c>
    </row>
    <row r="8" spans="2:18" x14ac:dyDescent="0.25">
      <c r="B8" t="str">
        <f>"("&amp;IF(Dados!B8="","null","'"&amp;Dados!B8&amp;"'")&amp;", "</f>
        <v xml:space="preserve">(null, </v>
      </c>
      <c r="C8" t="str">
        <f>IF(Dados!C8="","null","'"&amp;Dados!C8&amp;"'")&amp;", "</f>
        <v xml:space="preserve">null, </v>
      </c>
      <c r="D8" t="str">
        <f>IF(Dados!D8="","null","'"&amp;Dados!D8&amp;"'")&amp;", "</f>
        <v xml:space="preserve">'CriticaSAD', </v>
      </c>
      <c r="E8" t="str">
        <f>IF(Dados!E8="","null","'"&amp;Dados!E8&amp;"'")&amp;", "</f>
        <v xml:space="preserve">'Crítica SAD', </v>
      </c>
      <c r="F8" t="str">
        <f>IF(Dados!F8="","null",Dados!F8)&amp;", "</f>
        <v xml:space="preserve">4, </v>
      </c>
      <c r="G8" t="str">
        <f>IF(Dados!G8="","null","'"&amp;Dados!G8&amp;"'")&amp;", "</f>
        <v xml:space="preserve">null, </v>
      </c>
      <c r="H8" t="str">
        <f>IF(Dados!H8="","null","'"&amp;Dados!H8&amp;"'")&amp;", "</f>
        <v xml:space="preserve">'A', </v>
      </c>
      <c r="I8" t="str">
        <f>IF(Dados!I8="","null",Dados!I8)&amp;", "</f>
        <v xml:space="preserve">1, </v>
      </c>
      <c r="J8" t="str">
        <f>IF(Dados!J8="","null",Dados!J8)&amp;", "</f>
        <v xml:space="preserve">0, </v>
      </c>
      <c r="K8" t="str">
        <f>IF(Dados!K8="","null",Dados!K8)&amp;", "</f>
        <v xml:space="preserve">0, </v>
      </c>
      <c r="L8" t="str">
        <f>IF(Dados!L8="","null",Dados!L8)&amp;", "</f>
        <v xml:space="preserve">0, </v>
      </c>
      <c r="M8" t="str">
        <f>IF(Dados!M8="","null","'"&amp;Dados!M8&amp;"'")&amp;", "</f>
        <v xml:space="preserve">null, </v>
      </c>
      <c r="N8" t="str">
        <f>IF(Dados!N8="","null","'"&amp;Dados!N8&amp;"'")&amp;", "</f>
        <v xml:space="preserve">null, </v>
      </c>
      <c r="O8" t="str">
        <f>IF(Dados!O8="","null",Dados!O8)&amp;", "</f>
        <v xml:space="preserve">null, </v>
      </c>
      <c r="P8" t="str">
        <f>IF(Dados!P8="","null","'"&amp;Dados!P8&amp;"'")&amp;"), "</f>
        <v xml:space="preserve">null), </v>
      </c>
      <c r="Q8" t="str">
        <f t="shared" si="1"/>
        <v xml:space="preserve">(null, null, 'CriticaSAD', 'Crítica SAD', 4, null, 'A', 1, 0, 0, 0, null, null, null, null), </v>
      </c>
      <c r="R8" t="str">
        <f>IF(Dados!D8="","","["&amp;Dados!D8&amp;"] [varchar]("&amp;IF(Dados!H8="N",Dados!I8+1,Dados!I8)&amp;") NULL,")</f>
        <v>[CriticaSAD] [varchar](1) NULL,</v>
      </c>
    </row>
    <row r="9" spans="2:18" x14ac:dyDescent="0.25">
      <c r="B9" t="str">
        <f>"("&amp;IF(Dados!B9="","null","'"&amp;Dados!B9&amp;"'")&amp;", "</f>
        <v xml:space="preserve">(null, </v>
      </c>
      <c r="C9" t="str">
        <f>IF(Dados!C9="","null","'"&amp;Dados!C9&amp;"'")&amp;", "</f>
        <v xml:space="preserve">null, </v>
      </c>
      <c r="D9" t="str">
        <f>IF(Dados!D9="","null","'"&amp;Dados!D9&amp;"'")&amp;", "</f>
        <v xml:space="preserve">'Acao', </v>
      </c>
      <c r="E9" t="str">
        <f>IF(Dados!E9="","null","'"&amp;Dados!E9&amp;"'")&amp;", "</f>
        <v xml:space="preserve">'Acao', </v>
      </c>
      <c r="F9" t="str">
        <f>IF(Dados!F9="","null",Dados!F9)&amp;", "</f>
        <v xml:space="preserve">5, </v>
      </c>
      <c r="G9" t="str">
        <f>IF(Dados!G9="","null","'"&amp;Dados!G9&amp;"'")&amp;", "</f>
        <v xml:space="preserve">null, </v>
      </c>
      <c r="H9" t="str">
        <f>IF(Dados!H9="","null","'"&amp;Dados!H9&amp;"'")&amp;", "</f>
        <v xml:space="preserve">'A', </v>
      </c>
      <c r="I9" t="str">
        <f>IF(Dados!I9="","null",Dados!I9)&amp;", "</f>
        <v xml:space="preserve">1, </v>
      </c>
      <c r="J9" t="str">
        <f>IF(Dados!J9="","null",Dados!J9)&amp;", "</f>
        <v xml:space="preserve">0, </v>
      </c>
      <c r="K9" t="str">
        <f>IF(Dados!K9="","null",Dados!K9)&amp;", "</f>
        <v xml:space="preserve">0, </v>
      </c>
      <c r="L9" t="str">
        <f>IF(Dados!L9="","null",Dados!L9)&amp;", "</f>
        <v xml:space="preserve">1, </v>
      </c>
      <c r="M9" t="str">
        <f>IF(Dados!M9="","null","'"&amp;Dados!M9&amp;"'")&amp;", "</f>
        <v xml:space="preserve">'OpcPro', </v>
      </c>
      <c r="N9" t="str">
        <f>IF(Dados!N9="","null","'"&amp;Dados!N9&amp;"'")&amp;", "</f>
        <v xml:space="preserve">'Root', </v>
      </c>
      <c r="O9" t="str">
        <f>IF(Dados!O9="","null",Dados!O9)&amp;", "</f>
        <v xml:space="preserve">2, </v>
      </c>
      <c r="P9" t="str">
        <f>IF(Dados!P9="","null","'"&amp;Dados!P9&amp;"'")&amp;"), "</f>
        <v xml:space="preserve">'"A" - Alteração ou "I" - Inclusão'), </v>
      </c>
      <c r="Q9" t="str">
        <f t="shared" si="1"/>
        <v xml:space="preserve">(null, null, 'Acao', 'Acao', 5, null, 'A', 1, 0, 0, 1, 'OpcPro', 'Root', 2, '"A" - Alteração ou "I" - Inclusão'), </v>
      </c>
      <c r="R9" t="str">
        <f>IF(Dados!D9="","","["&amp;Dados!D9&amp;"] [varchar]("&amp;IF(Dados!H9="N",Dados!I9+1,Dados!I9)&amp;") NULL,")</f>
        <v>[Acao] [varchar](1) NULL,</v>
      </c>
    </row>
    <row r="10" spans="2:18" x14ac:dyDescent="0.25">
      <c r="B10" t="str">
        <f>"("&amp;IF(Dados!B10="","null","'"&amp;Dados!B10&amp;"'")&amp;", "</f>
        <v xml:space="preserve">(null, </v>
      </c>
      <c r="C10" t="str">
        <f>IF(Dados!C10="","null","'"&amp;Dados!C10&amp;"'")&amp;", "</f>
        <v xml:space="preserve">null, </v>
      </c>
      <c r="D10" t="str">
        <f>IF(Dados!D10="","null","'"&amp;Dados!D10&amp;"'")&amp;", "</f>
        <v xml:space="preserve">'TipoProc', </v>
      </c>
      <c r="E10" t="str">
        <f>IF(Dados!E10="","null","'"&amp;Dados!E10&amp;"'")&amp;", "</f>
        <v xml:space="preserve">'TipoProc', </v>
      </c>
      <c r="F10" t="str">
        <f>IF(Dados!F10="","null",Dados!F10)&amp;", "</f>
        <v xml:space="preserve">6, </v>
      </c>
      <c r="G10" t="str">
        <f>IF(Dados!G10="","null","'"&amp;Dados!G10&amp;"'")&amp;", "</f>
        <v xml:space="preserve">null, </v>
      </c>
      <c r="H10" t="str">
        <f>IF(Dados!H10="","null","'"&amp;Dados!H10&amp;"'")&amp;", "</f>
        <v xml:space="preserve">'A', </v>
      </c>
      <c r="I10" t="str">
        <f>IF(Dados!I10="","null",Dados!I10)&amp;", "</f>
        <v xml:space="preserve">1, </v>
      </c>
      <c r="J10" t="str">
        <f>IF(Dados!J10="","null",Dados!J10)&amp;", "</f>
        <v xml:space="preserve">0, </v>
      </c>
      <c r="K10" t="str">
        <f>IF(Dados!K10="","null",Dados!K10)&amp;", "</f>
        <v xml:space="preserve">0, </v>
      </c>
      <c r="L10" t="str">
        <f>IF(Dados!L10="","null",Dados!L10)&amp;", "</f>
        <v xml:space="preserve">1, </v>
      </c>
      <c r="M10" t="str">
        <f>IF(Dados!M10="","null","'"&amp;Dados!M10&amp;"'")&amp;", "</f>
        <v xml:space="preserve">'TipProc', </v>
      </c>
      <c r="N10" t="str">
        <f>IF(Dados!N10="","null","'"&amp;Dados!N10&amp;"'")&amp;", "</f>
        <v xml:space="preserve">'Root', </v>
      </c>
      <c r="O10" t="str">
        <f>IF(Dados!O10="","null",Dados!O10)&amp;", "</f>
        <v xml:space="preserve">3, </v>
      </c>
      <c r="P10" t="str">
        <f>IF(Dados!P10="","null","'"&amp;Dados!P10&amp;"'")&amp;"), "</f>
        <v xml:space="preserve">'"P" - Proc.Atualização ou "V" - Proc.Validação'), </v>
      </c>
      <c r="Q10" t="str">
        <f t="shared" si="1"/>
        <v xml:space="preserve">(null, null, 'TipoProc', 'TipoProc', 6, null, 'A', 1, 0, 0, 1, 'TipProc', 'Root', 3, '"P" - Proc.Atualização ou "V" - Proc.Validação'), </v>
      </c>
      <c r="R10" t="str">
        <f>IF(Dados!D10="","","["&amp;Dados!D10&amp;"] [varchar]("&amp;IF(Dados!H10="N",Dados!I10+1,Dados!I10)&amp;") NULL,")</f>
        <v>[TipoProc] [varchar](1) NULL,</v>
      </c>
    </row>
    <row r="11" spans="2:18" x14ac:dyDescent="0.25">
      <c r="B11" t="str">
        <f>"("&amp;IF(Dados!B11="","null","'"&amp;Dados!B11&amp;"'")&amp;", "</f>
        <v xml:space="preserve">(null, </v>
      </c>
      <c r="C11" t="str">
        <f>IF(Dados!C11="","null","'"&amp;Dados!C11&amp;"'")&amp;", "</f>
        <v xml:space="preserve">null, </v>
      </c>
      <c r="D11" t="str">
        <f>IF(Dados!D11="","null","'"&amp;Dados!D11&amp;"'")&amp;", "</f>
        <v xml:space="preserve">'produto_nbr', </v>
      </c>
      <c r="E11" t="str">
        <f>IF(Dados!E11="","null","'"&amp;Dados!E11&amp;"'")&amp;", "</f>
        <v xml:space="preserve">'CodProduto', </v>
      </c>
      <c r="F11" t="str">
        <f>IF(Dados!F11="","null",Dados!F11)&amp;", "</f>
        <v xml:space="preserve">7, </v>
      </c>
      <c r="G11" t="str">
        <f>IF(Dados!G11="","null","'"&amp;Dados!G11&amp;"'")&amp;", "</f>
        <v xml:space="preserve">null, </v>
      </c>
      <c r="H11" t="str">
        <f>IF(Dados!H11="","null","'"&amp;Dados!H11&amp;"'")&amp;", "</f>
        <v xml:space="preserve">'N', </v>
      </c>
      <c r="I11" t="str">
        <f>IF(Dados!I11="","null",Dados!I11)&amp;", "</f>
        <v xml:space="preserve">9, </v>
      </c>
      <c r="J11" t="str">
        <f>IF(Dados!J11="","null",Dados!J11)&amp;", "</f>
        <v xml:space="preserve">0, </v>
      </c>
      <c r="K11" t="str">
        <f>IF(Dados!K11="","null",Dados!K11)&amp;", "</f>
        <v xml:space="preserve">0, </v>
      </c>
      <c r="L11" t="str">
        <f>IF(Dados!L11="","null",Dados!L11)&amp;", "</f>
        <v xml:space="preserve">1, </v>
      </c>
      <c r="M11" t="str">
        <f>IF(Dados!M11="","null","'"&amp;Dados!M11&amp;"'")&amp;", "</f>
        <v xml:space="preserve">'CodProd', </v>
      </c>
      <c r="N11" t="str">
        <f>IF(Dados!N11="","null","'"&amp;Dados!N11&amp;"'")&amp;", "</f>
        <v xml:space="preserve">'Root', </v>
      </c>
      <c r="O11" t="str">
        <f>IF(Dados!O11="","null",Dados!O11)&amp;", "</f>
        <v xml:space="preserve">4, </v>
      </c>
      <c r="P11" t="str">
        <f>IF(Dados!P11="","null","'"&amp;Dados!P11&amp;"'")&amp;"), "</f>
        <v xml:space="preserve">'Se informado, Ação deve ser "I" - Inclusão, caso contrário Ação deve ser "A" - Alterações.'), </v>
      </c>
      <c r="Q11" t="str">
        <f t="shared" si="1"/>
        <v xml:space="preserve">(null, null, 'produto_nbr', 'CodProduto', 7, null, 'N', 9, 0, 0, 1, 'CodProd', 'Root', 4, 'Se informado, Ação deve ser "I" - Inclusão, caso contrário Ação deve ser "A" - Alterações.'), </v>
      </c>
      <c r="R11" t="str">
        <f>IF(Dados!D11="","","["&amp;Dados!D11&amp;"] [varchar]("&amp;IF(Dados!H11="N",Dados!I11+1,Dados!I11)&amp;") NULL,")</f>
        <v>[produto_nbr] [varchar](10) NULL,</v>
      </c>
    </row>
    <row r="12" spans="2:18" x14ac:dyDescent="0.25">
      <c r="B12" t="str">
        <f>"("&amp;IF(Dados!B12="","null","'"&amp;Dados!B12&amp;"'")&amp;", "</f>
        <v xml:space="preserve">(null, </v>
      </c>
      <c r="C12" t="str">
        <f>IF(Dados!C12="","null","'"&amp;Dados!C12&amp;"'")&amp;", "</f>
        <v xml:space="preserve">null, </v>
      </c>
      <c r="D12" t="str">
        <f>IF(Dados!D12="","null","'"&amp;Dados!D12&amp;"'")&amp;", "</f>
        <v xml:space="preserve">'Emplg', </v>
      </c>
      <c r="E12" t="str">
        <f>IF(Dados!E12="","null","'"&amp;Dados!E12&amp;"'")&amp;", "</f>
        <v xml:space="preserve">'Empresa de login', </v>
      </c>
      <c r="F12" t="str">
        <f>IF(Dados!F12="","null",Dados!F12)&amp;", "</f>
        <v xml:space="preserve">8, </v>
      </c>
      <c r="G12" t="str">
        <f>IF(Dados!G12="","null","'"&amp;Dados!G12&amp;"'")&amp;", "</f>
        <v xml:space="preserve">null, </v>
      </c>
      <c r="H12" t="str">
        <f>IF(Dados!H12="","null","'"&amp;Dados!H12&amp;"'")&amp;", "</f>
        <v xml:space="preserve">'N', </v>
      </c>
      <c r="I12" t="str">
        <f>IF(Dados!I12="","null",Dados!I12)&amp;", "</f>
        <v xml:space="preserve">2, </v>
      </c>
      <c r="J12" t="str">
        <f>IF(Dados!J12="","null",Dados!J12)&amp;", "</f>
        <v xml:space="preserve">0, </v>
      </c>
      <c r="K12" t="str">
        <f>IF(Dados!K12="","null",Dados!K12)&amp;", "</f>
        <v xml:space="preserve">0, </v>
      </c>
      <c r="L12" t="str">
        <f>IF(Dados!L12="","null",Dados!L12)&amp;", "</f>
        <v xml:space="preserve">1, </v>
      </c>
      <c r="M12" t="str">
        <f>IF(Dados!M12="","null","'"&amp;Dados!M12&amp;"'")&amp;", "</f>
        <v xml:space="preserve">'Emplg', </v>
      </c>
      <c r="N12" t="str">
        <f>IF(Dados!N12="","null","'"&amp;Dados!N12&amp;"'")&amp;", "</f>
        <v xml:space="preserve">'Root', </v>
      </c>
      <c r="O12" t="str">
        <f>IF(Dados!O12="","null",Dados!O12)&amp;", "</f>
        <v xml:space="preserve">5, </v>
      </c>
      <c r="P12" t="str">
        <f>IF(Dados!P12="","null","'"&amp;Dados!P12&amp;"'")&amp;"), "</f>
        <v xml:space="preserve">'Empresa de login do usuário.'), </v>
      </c>
      <c r="Q12" t="str">
        <f t="shared" si="1"/>
        <v xml:space="preserve">(null, null, 'Emplg', 'Empresa de login', 8, null, 'N', 2, 0, 0, 1, 'Emplg', 'Root', 5, 'Empresa de login do usuário.'), </v>
      </c>
      <c r="R12" t="str">
        <f>IF(Dados!D12="","","["&amp;Dados!D12&amp;"] [varchar]("&amp;IF(Dados!H12="N",Dados!I12+1,Dados!I12)&amp;") NULL,")</f>
        <v>[Emplg] [varchar](3) NULL,</v>
      </c>
    </row>
    <row r="13" spans="2:18" x14ac:dyDescent="0.25">
      <c r="B13" t="str">
        <f>"("&amp;IF(Dados!B13="","null","'"&amp;Dados!B13&amp;"'")&amp;", "</f>
        <v xml:space="preserve">(null, </v>
      </c>
      <c r="C13" t="str">
        <f>IF(Dados!C13="","null","'"&amp;Dados!C13&amp;"'")&amp;", "</f>
        <v xml:space="preserve">null, </v>
      </c>
      <c r="D13" t="str">
        <f>IF(Dados!D13="","null","'"&amp;Dados!D13&amp;"'")&amp;", "</f>
        <v xml:space="preserve">'Matric', </v>
      </c>
      <c r="E13" t="str">
        <f>IF(Dados!E13="","null","'"&amp;Dados!E13&amp;"'")&amp;", "</f>
        <v xml:space="preserve">'Matricula de login', </v>
      </c>
      <c r="F13" t="str">
        <f>IF(Dados!F13="","null",Dados!F13)&amp;", "</f>
        <v xml:space="preserve">9, </v>
      </c>
      <c r="G13" t="str">
        <f>IF(Dados!G13="","null","'"&amp;Dados!G13&amp;"'")&amp;", "</f>
        <v xml:space="preserve">null, </v>
      </c>
      <c r="H13" t="str">
        <f>IF(Dados!H13="","null","'"&amp;Dados!H13&amp;"'")&amp;", "</f>
        <v xml:space="preserve">'N', </v>
      </c>
      <c r="I13" t="str">
        <f>IF(Dados!I13="","null",Dados!I13)&amp;", "</f>
        <v xml:space="preserve">6, </v>
      </c>
      <c r="J13" t="str">
        <f>IF(Dados!J13="","null",Dados!J13)&amp;", "</f>
        <v xml:space="preserve">0, </v>
      </c>
      <c r="K13" t="str">
        <f>IF(Dados!K13="","null",Dados!K13)&amp;", "</f>
        <v xml:space="preserve">0, </v>
      </c>
      <c r="L13" t="str">
        <f>IF(Dados!L13="","null",Dados!L13)&amp;", "</f>
        <v xml:space="preserve">1, </v>
      </c>
      <c r="M13" t="str">
        <f>IF(Dados!M13="","null","'"&amp;Dados!M13&amp;"'")&amp;", "</f>
        <v xml:space="preserve">'Matric', </v>
      </c>
      <c r="N13" t="str">
        <f>IF(Dados!N13="","null","'"&amp;Dados!N13&amp;"'")&amp;", "</f>
        <v xml:space="preserve">'Root', </v>
      </c>
      <c r="O13" t="str">
        <f>IF(Dados!O13="","null",Dados!O13)&amp;", "</f>
        <v xml:space="preserve">6, </v>
      </c>
      <c r="P13" t="str">
        <f>IF(Dados!P13="","null","'"&amp;Dados!P13&amp;"'")&amp;"), "</f>
        <v xml:space="preserve">'Matricula de login do usuário.'), </v>
      </c>
      <c r="Q13" t="str">
        <f t="shared" si="1"/>
        <v xml:space="preserve">(null, null, 'Matric', 'Matricula de login', 9, null, 'N', 6, 0, 0, 1, 'Matric', 'Root', 6, 'Matricula de login do usuário.'), </v>
      </c>
      <c r="R13" t="str">
        <f>IF(Dados!D13="","","["&amp;Dados!D13&amp;"] [varchar]("&amp;IF(Dados!H13="N",Dados!I13+1,Dados!I13)&amp;") NULL,")</f>
        <v>[Matric] [varchar](7) NULL,</v>
      </c>
    </row>
    <row r="14" spans="2:18" x14ac:dyDescent="0.25">
      <c r="B14" t="str">
        <f>"("&amp;IF(Dados!B14="","null","'"&amp;Dados!B14&amp;"'")&amp;", "</f>
        <v xml:space="preserve">(null, </v>
      </c>
      <c r="C14" t="str">
        <f>IF(Dados!C14="","null","'"&amp;Dados!C14&amp;"'")&amp;", "</f>
        <v xml:space="preserve">null, </v>
      </c>
      <c r="D14" t="str">
        <f>IF(Dados!D14="","null","'"&amp;Dados!D14&amp;"'")&amp;", "</f>
        <v xml:space="preserve">null, </v>
      </c>
      <c r="E14" t="str">
        <f>IF(Dados!E14="","null","'"&amp;Dados!E14&amp;"'")&amp;", "</f>
        <v xml:space="preserve">'Básico', </v>
      </c>
      <c r="F14" t="str">
        <f>IF(Dados!F14="","null",Dados!F14)&amp;", "</f>
        <v xml:space="preserve">10, </v>
      </c>
      <c r="G14" t="str">
        <f>IF(Dados!G14="","null","'"&amp;Dados!G14&amp;"'")&amp;", "</f>
        <v xml:space="preserve">null, </v>
      </c>
      <c r="H14" t="str">
        <f>IF(Dados!H14="","null","'"&amp;Dados!H14&amp;"'")&amp;", "</f>
        <v xml:space="preserve">'A', </v>
      </c>
      <c r="I14" t="str">
        <f>IF(Dados!I14="","null",Dados!I14)&amp;", "</f>
        <v xml:space="preserve">1, </v>
      </c>
      <c r="J14" t="str">
        <f>IF(Dados!J14="","null",Dados!J14)&amp;", "</f>
        <v xml:space="preserve">0, </v>
      </c>
      <c r="K14" t="str">
        <f>IF(Dados!K14="","null",Dados!K14)&amp;", "</f>
        <v xml:space="preserve">0, </v>
      </c>
      <c r="L14" t="str">
        <f>IF(Dados!L14="","null",Dados!L14)&amp;", "</f>
        <v xml:space="preserve">0, </v>
      </c>
      <c r="M14" t="str">
        <f>IF(Dados!M14="","null","'"&amp;Dados!M14&amp;"'")&amp;", "</f>
        <v xml:space="preserve">null, </v>
      </c>
      <c r="N14" t="str">
        <f>IF(Dados!N14="","null","'"&amp;Dados!N14&amp;"'")&amp;", "</f>
        <v xml:space="preserve">null, </v>
      </c>
      <c r="O14" t="str">
        <f>IF(Dados!O14="","null",Dados!O14)&amp;", "</f>
        <v xml:space="preserve">null, </v>
      </c>
      <c r="P14" t="str">
        <f>IF(Dados!P14="","null","'"&amp;Dados!P14&amp;"'")&amp;"), "</f>
        <v xml:space="preserve">null), </v>
      </c>
      <c r="Q14" t="str">
        <f t="shared" si="1"/>
        <v xml:space="preserve">(null, null, null, 'Básico', 10, null, 'A', 1, 0, 0, 0, null, null, null, null), </v>
      </c>
      <c r="R14" t="str">
        <f>IF(Dados!D14="","","["&amp;Dados!D14&amp;"] [varchar]("&amp;IF(Dados!H14="N",Dados!I14+1,Dados!I14)&amp;") NULL,")</f>
        <v/>
      </c>
    </row>
    <row r="15" spans="2:18" x14ac:dyDescent="0.25">
      <c r="B15" t="str">
        <f>"("&amp;IF(Dados!B15="","null","'"&amp;Dados!B15&amp;"'")&amp;", "</f>
        <v xml:space="preserve">('p', </v>
      </c>
      <c r="C15" t="str">
        <f>IF(Dados!C15="","null","'"&amp;Dados!C15&amp;"'")&amp;", "</f>
        <v xml:space="preserve">'Descr', </v>
      </c>
      <c r="D15" t="str">
        <f>IF(Dados!D15="","null","'"&amp;Dados!D15&amp;"'")&amp;", "</f>
        <v xml:space="preserve">'item1_desc', </v>
      </c>
      <c r="E15" t="str">
        <f>IF(Dados!E15="","null","'"&amp;Dados!E15&amp;"'")&amp;", "</f>
        <v xml:space="preserve">'Descrição', </v>
      </c>
      <c r="F15" t="str">
        <f>IF(Dados!F15="","null",Dados!F15)&amp;", "</f>
        <v xml:space="preserve">11, </v>
      </c>
      <c r="G15" t="str">
        <f>IF(Dados!G15="","null","'"&amp;Dados!G15&amp;"'")&amp;", "</f>
        <v xml:space="preserve">'BASICO', </v>
      </c>
      <c r="H15" t="str">
        <f>IF(Dados!H15="","null","'"&amp;Dados!H15&amp;"'")&amp;", "</f>
        <v xml:space="preserve">'A', </v>
      </c>
      <c r="I15" t="str">
        <f>IF(Dados!I15="","null",Dados!I15)&amp;", "</f>
        <v xml:space="preserve">35, </v>
      </c>
      <c r="J15" t="str">
        <f>IF(Dados!J15="","null",Dados!J15)&amp;", "</f>
        <v xml:space="preserve">0, </v>
      </c>
      <c r="K15" t="str">
        <f>IF(Dados!K15="","null",Dados!K15)&amp;", "</f>
        <v xml:space="preserve">0, </v>
      </c>
      <c r="L15" t="str">
        <f>IF(Dados!L15="","null",Dados!L15)&amp;", "</f>
        <v xml:space="preserve">1, </v>
      </c>
      <c r="M15" t="str">
        <f>IF(Dados!M15="","null","'"&amp;Dados!M15&amp;"'")&amp;", "</f>
        <v xml:space="preserve">'Desc', </v>
      </c>
      <c r="N15" t="str">
        <f>IF(Dados!N15="","null","'"&amp;Dados!N15&amp;"'")&amp;", "</f>
        <v xml:space="preserve">'BASICO', </v>
      </c>
      <c r="O15" t="str">
        <f>IF(Dados!O15="","null",Dados!O15)&amp;", "</f>
        <v xml:space="preserve">7, </v>
      </c>
      <c r="P15" t="str">
        <f>IF(Dados!P15="","null","'"&amp;Dados!P15&amp;"'")&amp;"), "</f>
        <v xml:space="preserve">'Descrição do item.'), </v>
      </c>
      <c r="Q15" t="str">
        <f t="shared" si="1"/>
        <v xml:space="preserve">('p', 'Descr', 'item1_desc', 'Descrição', 11, 'BASICO', 'A', 35, 0, 0, 1, 'Desc', 'BASICO', 7, 'Descrição do item.'), </v>
      </c>
      <c r="R15" t="str">
        <f>IF(Dados!D15="","","["&amp;Dados!D15&amp;"] [varchar]("&amp;IF(Dados!H15="N",Dados!I15+1,Dados!I15)&amp;") NULL,")</f>
        <v>[item1_desc] [varchar](35) NULL,</v>
      </c>
    </row>
    <row r="16" spans="2:18" x14ac:dyDescent="0.25">
      <c r="B16" t="str">
        <f>"("&amp;IF(Dados!B16="","null","'"&amp;Dados!B16&amp;"'")&amp;", "</f>
        <v xml:space="preserve">('p', </v>
      </c>
      <c r="C16" t="str">
        <f>IF(Dados!C16="","null","'"&amp;Dados!C16&amp;"'")&amp;", "</f>
        <v xml:space="preserve">'Descsinal', </v>
      </c>
      <c r="D16" t="str">
        <f>IF(Dados!D16="","null","'"&amp;Dados!D16&amp;"'")&amp;", "</f>
        <v xml:space="preserve">'Descsinal', </v>
      </c>
      <c r="E16" t="str">
        <f>IF(Dados!E16="","null","'"&amp;Dados!E16&amp;"'")&amp;", "</f>
        <v xml:space="preserve">'Descrição da sinalização', </v>
      </c>
      <c r="F16" t="str">
        <f>IF(Dados!F16="","null",Dados!F16)&amp;", "</f>
        <v xml:space="preserve">12, </v>
      </c>
      <c r="G16" t="str">
        <f>IF(Dados!G16="","null","'"&amp;Dados!G16&amp;"'")&amp;", "</f>
        <v xml:space="preserve">'BASICO', </v>
      </c>
      <c r="H16" t="str">
        <f>IF(Dados!H16="","null","'"&amp;Dados!H16&amp;"'")&amp;", "</f>
        <v xml:space="preserve">'A', </v>
      </c>
      <c r="I16" t="str">
        <f>IF(Dados!I16="","null",Dados!I16)&amp;", "</f>
        <v xml:space="preserve">50, </v>
      </c>
      <c r="J16" t="str">
        <f>IF(Dados!J16="","null",Dados!J16)&amp;", "</f>
        <v xml:space="preserve">0, </v>
      </c>
      <c r="K16" t="str">
        <f>IF(Dados!K16="","null",Dados!K16)&amp;", "</f>
        <v xml:space="preserve">0, </v>
      </c>
      <c r="L16" t="str">
        <f>IF(Dados!L16="","null",Dados!L16)&amp;", "</f>
        <v xml:space="preserve">1, </v>
      </c>
      <c r="M16" t="str">
        <f>IF(Dados!M16="","null","'"&amp;Dados!M16&amp;"'")&amp;", "</f>
        <v xml:space="preserve">'Descsinal', </v>
      </c>
      <c r="N16" t="str">
        <f>IF(Dados!N16="","null","'"&amp;Dados!N16&amp;"'")&amp;", "</f>
        <v xml:space="preserve">'BASICO', </v>
      </c>
      <c r="O16" t="str">
        <f>IF(Dados!O16="","null",Dados!O16)&amp;", "</f>
        <v xml:space="preserve">8, </v>
      </c>
      <c r="P16" t="str">
        <f>IF(Dados!P16="","null","'"&amp;Dados!P16&amp;"'")&amp;"), "</f>
        <v xml:space="preserve">'Descrição de sinalização do item.'), </v>
      </c>
      <c r="Q16" t="str">
        <f t="shared" si="1"/>
        <v xml:space="preserve">('p', 'Descsinal', 'Descsinal', 'Descrição da sinalização', 12, 'BASICO', 'A', 50, 0, 0, 1, 'Descsinal', 'BASICO', 8, 'Descrição de sinalização do item.'), </v>
      </c>
      <c r="R16" t="str">
        <f>IF(Dados!D16="","","["&amp;Dados!D16&amp;"] [varchar]("&amp;IF(Dados!H16="N",Dados!I16+1,Dados!I16)&amp;") NULL,")</f>
        <v>[Descsinal] [varchar](50) NULL,</v>
      </c>
    </row>
    <row r="17" spans="2:18" x14ac:dyDescent="0.25">
      <c r="B17" t="str">
        <f>"("&amp;IF(Dados!B17="","null","'"&amp;Dados!B17&amp;"'")&amp;", "</f>
        <v xml:space="preserve">('p', </v>
      </c>
      <c r="C17" t="str">
        <f>IF(Dados!C17="","null","'"&amp;Dados!C17&amp;"'")&amp;", "</f>
        <v xml:space="preserve">'Marc', </v>
      </c>
      <c r="D17" t="str">
        <f>IF(Dados!D17="","null","'"&amp;Dados!D17&amp;"'")&amp;", "</f>
        <v xml:space="preserve">'Marc', </v>
      </c>
      <c r="E17" t="str">
        <f>IF(Dados!E17="","null","'"&amp;Dados!E17&amp;"'")&amp;", "</f>
        <v xml:space="preserve">'Marca', </v>
      </c>
      <c r="F17" t="str">
        <f>IF(Dados!F17="","null",Dados!F17)&amp;", "</f>
        <v xml:space="preserve">13, </v>
      </c>
      <c r="G17" t="str">
        <f>IF(Dados!G17="","null","'"&amp;Dados!G17&amp;"'")&amp;", "</f>
        <v xml:space="preserve">'BASICO', </v>
      </c>
      <c r="H17" t="str">
        <f>IF(Dados!H17="","null","'"&amp;Dados!H17&amp;"'")&amp;", "</f>
        <v xml:space="preserve">'N', </v>
      </c>
      <c r="I17" t="str">
        <f>IF(Dados!I17="","null",Dados!I17)&amp;", "</f>
        <v xml:space="preserve">9, </v>
      </c>
      <c r="J17" t="str">
        <f>IF(Dados!J17="","null",Dados!J17)&amp;", "</f>
        <v xml:space="preserve">0, </v>
      </c>
      <c r="K17" t="str">
        <f>IF(Dados!K17="","null",Dados!K17)&amp;", "</f>
        <v xml:space="preserve">0, </v>
      </c>
      <c r="L17" t="str">
        <f>IF(Dados!L17="","null",Dados!L17)&amp;", "</f>
        <v xml:space="preserve">1, </v>
      </c>
      <c r="M17" t="str">
        <f>IF(Dados!M17="","null","'"&amp;Dados!M17&amp;"'")&amp;", "</f>
        <v xml:space="preserve">'Marc', </v>
      </c>
      <c r="N17" t="str">
        <f>IF(Dados!N17="","null","'"&amp;Dados!N17&amp;"'")&amp;", "</f>
        <v xml:space="preserve">'BASICO', </v>
      </c>
      <c r="O17" t="str">
        <f>IF(Dados!O17="","null",Dados!O17)&amp;", "</f>
        <v xml:space="preserve">9, </v>
      </c>
      <c r="P17" t="str">
        <f>IF(Dados!P17="","null","'"&amp;Dados!P17&amp;"'")&amp;"), "</f>
        <v xml:space="preserve">'Código da marca do item.'), </v>
      </c>
      <c r="Q17" t="str">
        <f t="shared" si="1"/>
        <v xml:space="preserve">('p', 'Marc', 'Marc', 'Marca', 13, 'BASICO', 'N', 9, 0, 0, 1, 'Marc', 'BASICO', 9, 'Código da marca do item.'), </v>
      </c>
      <c r="R17" t="str">
        <f>IF(Dados!D17="","","["&amp;Dados!D17&amp;"] [varchar]("&amp;IF(Dados!H17="N",Dados!I17+1,Dados!I17)&amp;") NULL,")</f>
        <v>[Marc] [varchar](10) NULL,</v>
      </c>
    </row>
    <row r="18" spans="2:18" x14ac:dyDescent="0.25">
      <c r="B18" t="str">
        <f>"("&amp;IF(Dados!B18="","null","'"&amp;Dados!B18&amp;"'")&amp;", "</f>
        <v xml:space="preserve">('p', </v>
      </c>
      <c r="C18" t="str">
        <f>IF(Dados!C18="","null","'"&amp;Dados!C18&amp;"'")&amp;", "</f>
        <v xml:space="preserve">'Secao', </v>
      </c>
      <c r="D18" t="str">
        <f>IF(Dados!D18="","null","'"&amp;Dados!D18&amp;"'")&amp;", "</f>
        <v xml:space="preserve">'Secao', </v>
      </c>
      <c r="E18" t="str">
        <f>IF(Dados!E18="","null","'"&amp;Dados!E18&amp;"'")&amp;", "</f>
        <v xml:space="preserve">'Seção', </v>
      </c>
      <c r="F18" t="str">
        <f>IF(Dados!F18="","null",Dados!F18)&amp;", "</f>
        <v xml:space="preserve">14, </v>
      </c>
      <c r="G18" t="str">
        <f>IF(Dados!G18="","null","'"&amp;Dados!G18&amp;"'")&amp;", "</f>
        <v xml:space="preserve">'BASICO', </v>
      </c>
      <c r="H18" t="str">
        <f>IF(Dados!H18="","null","'"&amp;Dados!H18&amp;"'")&amp;", "</f>
        <v xml:space="preserve">'N', </v>
      </c>
      <c r="I18" t="str">
        <f>IF(Dados!I18="","null",Dados!I18)&amp;", "</f>
        <v xml:space="preserve">3, </v>
      </c>
      <c r="J18" t="str">
        <f>IF(Dados!J18="","null",Dados!J18)&amp;", "</f>
        <v xml:space="preserve">0, </v>
      </c>
      <c r="K18" t="str">
        <f>IF(Dados!K18="","null",Dados!K18)&amp;", "</f>
        <v xml:space="preserve">0, </v>
      </c>
      <c r="L18" t="str">
        <f>IF(Dados!L18="","null",Dados!L18)&amp;", "</f>
        <v xml:space="preserve">1, </v>
      </c>
      <c r="M18" t="str">
        <f>IF(Dados!M18="","null","'"&amp;Dados!M18&amp;"'")&amp;", "</f>
        <v xml:space="preserve">'Secao', </v>
      </c>
      <c r="N18" t="str">
        <f>IF(Dados!N18="","null","'"&amp;Dados!N18&amp;"'")&amp;", "</f>
        <v xml:space="preserve">'BASICO', </v>
      </c>
      <c r="O18" t="str">
        <f>IF(Dados!O18="","null",Dados!O18)&amp;", "</f>
        <v xml:space="preserve">10, </v>
      </c>
      <c r="P18" t="str">
        <f>IF(Dados!P18="","null","'"&amp;Dados!P18&amp;"'")&amp;"), "</f>
        <v xml:space="preserve">'Código Mercadológico Seção.'), </v>
      </c>
      <c r="Q18" t="str">
        <f t="shared" si="1"/>
        <v xml:space="preserve">('p', 'Secao', 'Secao', 'Seção', 14, 'BASICO', 'N', 3, 0, 0, 1, 'Secao', 'BASICO', 10, 'Código Mercadológico Seção.'), </v>
      </c>
      <c r="R18" t="str">
        <f>IF(Dados!D18="","","["&amp;Dados!D18&amp;"] [varchar]("&amp;IF(Dados!H18="N",Dados!I18+1,Dados!I18)&amp;") NULL,")</f>
        <v>[Secao] [varchar](4) NULL,</v>
      </c>
    </row>
    <row r="19" spans="2:18" x14ac:dyDescent="0.25">
      <c r="B19" t="str">
        <f>"("&amp;IF(Dados!B19="","null","'"&amp;Dados!B19&amp;"'")&amp;", "</f>
        <v xml:space="preserve">('p', </v>
      </c>
      <c r="C19" t="str">
        <f>IF(Dados!C19="","null","'"&amp;Dados!C19&amp;"'")&amp;", "</f>
        <v xml:space="preserve">'Linha', </v>
      </c>
      <c r="D19" t="str">
        <f>IF(Dados!D19="","null","'"&amp;Dados!D19&amp;"'")&amp;", "</f>
        <v xml:space="preserve">'Linha', </v>
      </c>
      <c r="E19" t="str">
        <f>IF(Dados!E19="","null","'"&amp;Dados!E19&amp;"'")&amp;", "</f>
        <v xml:space="preserve">'Linha', </v>
      </c>
      <c r="F19" t="str">
        <f>IF(Dados!F19="","null",Dados!F19)&amp;", "</f>
        <v xml:space="preserve">15, </v>
      </c>
      <c r="G19" t="str">
        <f>IF(Dados!G19="","null","'"&amp;Dados!G19&amp;"'")&amp;", "</f>
        <v xml:space="preserve">'BASICO', </v>
      </c>
      <c r="H19" t="str">
        <f>IF(Dados!H19="","null","'"&amp;Dados!H19&amp;"'")&amp;", "</f>
        <v xml:space="preserve">'N', </v>
      </c>
      <c r="I19" t="str">
        <f>IF(Dados!I19="","null",Dados!I19)&amp;", "</f>
        <v xml:space="preserve">2, </v>
      </c>
      <c r="J19" t="str">
        <f>IF(Dados!J19="","null",Dados!J19)&amp;", "</f>
        <v xml:space="preserve">0, </v>
      </c>
      <c r="K19" t="str">
        <f>IF(Dados!K19="","null",Dados!K19)&amp;", "</f>
        <v xml:space="preserve">0, </v>
      </c>
      <c r="L19" t="str">
        <f>IF(Dados!L19="","null",Dados!L19)&amp;", "</f>
        <v xml:space="preserve">1, </v>
      </c>
      <c r="M19" t="str">
        <f>IF(Dados!M19="","null","'"&amp;Dados!M19&amp;"'")&amp;", "</f>
        <v xml:space="preserve">'Linha', </v>
      </c>
      <c r="N19" t="str">
        <f>IF(Dados!N19="","null","'"&amp;Dados!N19&amp;"'")&amp;", "</f>
        <v xml:space="preserve">'BASICO', </v>
      </c>
      <c r="O19" t="str">
        <f>IF(Dados!O19="","null",Dados!O19)&amp;", "</f>
        <v xml:space="preserve">11, </v>
      </c>
      <c r="P19" t="str">
        <f>IF(Dados!P19="","null","'"&amp;Dados!P19&amp;"'")&amp;"), "</f>
        <v xml:space="preserve">'Código Mercadológico Linha.'), </v>
      </c>
      <c r="Q19" t="str">
        <f t="shared" si="1"/>
        <v xml:space="preserve">('p', 'Linha', 'Linha', 'Linha', 15, 'BASICO', 'N', 2, 0, 0, 1, 'Linha', 'BASICO', 11, 'Código Mercadológico Linha.'), </v>
      </c>
      <c r="R19" t="str">
        <f>IF(Dados!D19="","","["&amp;Dados!D19&amp;"] [varchar]("&amp;IF(Dados!H19="N",Dados!I19+1,Dados!I19)&amp;") NULL,")</f>
        <v>[Linha] [varchar](3) NULL,</v>
      </c>
    </row>
    <row r="20" spans="2:18" x14ac:dyDescent="0.25">
      <c r="B20" t="str">
        <f>"("&amp;IF(Dados!B20="","null","'"&amp;Dados!B20&amp;"'")&amp;", "</f>
        <v xml:space="preserve">('p', </v>
      </c>
      <c r="C20" t="str">
        <f>IF(Dados!C20="","null","'"&amp;Dados!C20&amp;"'")&amp;", "</f>
        <v xml:space="preserve">'Slinha', </v>
      </c>
      <c r="D20" t="str">
        <f>IF(Dados!D20="","null","'"&amp;Dados!D20&amp;"'")&amp;", "</f>
        <v xml:space="preserve">'Slinha', </v>
      </c>
      <c r="E20" t="str">
        <f>IF(Dados!E20="","null","'"&amp;Dados!E20&amp;"'")&amp;", "</f>
        <v xml:space="preserve">'SubLinha', </v>
      </c>
      <c r="F20" t="str">
        <f>IF(Dados!F20="","null",Dados!F20)&amp;", "</f>
        <v xml:space="preserve">16, </v>
      </c>
      <c r="G20" t="str">
        <f>IF(Dados!G20="","null","'"&amp;Dados!G20&amp;"'")&amp;", "</f>
        <v xml:space="preserve">'BASICO', </v>
      </c>
      <c r="H20" t="str">
        <f>IF(Dados!H20="","null","'"&amp;Dados!H20&amp;"'")&amp;", "</f>
        <v xml:space="preserve">'N', </v>
      </c>
      <c r="I20" t="str">
        <f>IF(Dados!I20="","null",Dados!I20)&amp;", "</f>
        <v xml:space="preserve">2, </v>
      </c>
      <c r="J20" t="str">
        <f>IF(Dados!J20="","null",Dados!J20)&amp;", "</f>
        <v xml:space="preserve">0, </v>
      </c>
      <c r="K20" t="str">
        <f>IF(Dados!K20="","null",Dados!K20)&amp;", "</f>
        <v xml:space="preserve">0, </v>
      </c>
      <c r="L20" t="str">
        <f>IF(Dados!L20="","null",Dados!L20)&amp;", "</f>
        <v xml:space="preserve">1, </v>
      </c>
      <c r="M20" t="str">
        <f>IF(Dados!M20="","null","'"&amp;Dados!M20&amp;"'")&amp;", "</f>
        <v xml:space="preserve">'Slinha', </v>
      </c>
      <c r="N20" t="str">
        <f>IF(Dados!N20="","null","'"&amp;Dados!N20&amp;"'")&amp;", "</f>
        <v xml:space="preserve">'BASICO', </v>
      </c>
      <c r="O20" t="str">
        <f>IF(Dados!O20="","null",Dados!O20)&amp;", "</f>
        <v xml:space="preserve">12, </v>
      </c>
      <c r="P20" t="str">
        <f>IF(Dados!P20="","null","'"&amp;Dados!P20&amp;"'")&amp;"), "</f>
        <v xml:space="preserve">'Código Mercadológico Sublinha.'), </v>
      </c>
      <c r="Q20" t="str">
        <f t="shared" si="1"/>
        <v xml:space="preserve">('p', 'Slinha', 'Slinha', 'SubLinha', 16, 'BASICO', 'N', 2, 0, 0, 1, 'Slinha', 'BASICO', 12, 'Código Mercadológico Sublinha.'), </v>
      </c>
      <c r="R20" t="str">
        <f>IF(Dados!D20="","","["&amp;Dados!D20&amp;"] [varchar]("&amp;IF(Dados!H20="N",Dados!I20+1,Dados!I20)&amp;") NULL,")</f>
        <v>[Slinha] [varchar](3) NULL,</v>
      </c>
    </row>
    <row r="21" spans="2:18" x14ac:dyDescent="0.25">
      <c r="B21" t="str">
        <f>"("&amp;IF(Dados!B21="","null","'"&amp;Dados!B21&amp;"'")&amp;", "</f>
        <v xml:space="preserve">('p', </v>
      </c>
      <c r="C21" t="str">
        <f>IF(Dados!C21="","null","'"&amp;Dados!C21&amp;"'")&amp;", "</f>
        <v xml:space="preserve">'Itemsim', </v>
      </c>
      <c r="D21" t="str">
        <f>IF(Dados!D21="","null","'"&amp;Dados!D21&amp;"'")&amp;", "</f>
        <v xml:space="preserve">'Itemsim', </v>
      </c>
      <c r="E21" t="str">
        <f>IF(Dados!E21="","null","'"&amp;Dados!E21&amp;"'")&amp;", "</f>
        <v xml:space="preserve">'Item Similar', </v>
      </c>
      <c r="F21" t="str">
        <f>IF(Dados!F21="","null",Dados!F21)&amp;", "</f>
        <v xml:space="preserve">17, </v>
      </c>
      <c r="G21" t="str">
        <f>IF(Dados!G21="","null","'"&amp;Dados!G21&amp;"'")&amp;", "</f>
        <v xml:space="preserve">'BASICO', </v>
      </c>
      <c r="H21" t="str">
        <f>IF(Dados!H21="","null","'"&amp;Dados!H21&amp;"'")&amp;", "</f>
        <v xml:space="preserve">'N', </v>
      </c>
      <c r="I21" t="str">
        <f>IF(Dados!I21="","null",Dados!I21)&amp;", "</f>
        <v xml:space="preserve">7, </v>
      </c>
      <c r="J21" t="str">
        <f>IF(Dados!J21="","null",Dados!J21)&amp;", "</f>
        <v xml:space="preserve">0, </v>
      </c>
      <c r="K21" t="str">
        <f>IF(Dados!K21="","null",Dados!K21)&amp;", "</f>
        <v xml:space="preserve">0, </v>
      </c>
      <c r="L21" t="str">
        <f>IF(Dados!L21="","null",Dados!L21)&amp;", "</f>
        <v xml:space="preserve">1, </v>
      </c>
      <c r="M21" t="str">
        <f>IF(Dados!M21="","null","'"&amp;Dados!M21&amp;"'")&amp;", "</f>
        <v xml:space="preserve">'Itemsim', </v>
      </c>
      <c r="N21" t="str">
        <f>IF(Dados!N21="","null","'"&amp;Dados!N21&amp;"'")&amp;", "</f>
        <v xml:space="preserve">'BASICO', </v>
      </c>
      <c r="O21" t="str">
        <f>IF(Dados!O21="","null",Dados!O21)&amp;", "</f>
        <v xml:space="preserve">13, </v>
      </c>
      <c r="P21" t="str">
        <f>IF(Dados!P21="","null","'"&amp;Dados!P21&amp;"'")&amp;"), "</f>
        <v xml:space="preserve">'Código do item similar.'), </v>
      </c>
      <c r="Q21" t="str">
        <f t="shared" si="1"/>
        <v xml:space="preserve">('p', 'Itemsim', 'Itemsim', 'Item Similar', 17, 'BASICO', 'N', 7, 0, 0, 1, 'Itemsim', 'BASICO', 13, 'Código do item similar.'), </v>
      </c>
      <c r="R21" t="str">
        <f>IF(Dados!D21="","","["&amp;Dados!D21&amp;"] [varchar]("&amp;IF(Dados!H21="N",Dados!I21+1,Dados!I21)&amp;") NULL,")</f>
        <v>[Itemsim] [varchar](8) NULL,</v>
      </c>
    </row>
    <row r="22" spans="2:18" x14ac:dyDescent="0.25">
      <c r="B22" t="str">
        <f>"("&amp;IF(Dados!B22="","null","'"&amp;Dados!B22&amp;"'")&amp;", "</f>
        <v xml:space="preserve">(null, </v>
      </c>
      <c r="C22" t="str">
        <f>IF(Dados!C22="","null","'"&amp;Dados!C22&amp;"'")&amp;", "</f>
        <v xml:space="preserve">null, </v>
      </c>
      <c r="D22" t="str">
        <f>IF(Dados!D22="","null","'"&amp;Dados!D22&amp;"'")&amp;", "</f>
        <v xml:space="preserve">null, </v>
      </c>
      <c r="E22" t="str">
        <f>IF(Dados!E22="","null","'"&amp;Dados!E22&amp;"'")&amp;", "</f>
        <v xml:space="preserve">'Dados do PACK Produto', </v>
      </c>
      <c r="F22" t="str">
        <f>IF(Dados!F22="","null",Dados!F22)&amp;", "</f>
        <v xml:space="preserve">18, </v>
      </c>
      <c r="G22" t="str">
        <f>IF(Dados!G22="","null","'"&amp;Dados!G22&amp;"'")&amp;", "</f>
        <v xml:space="preserve">null, </v>
      </c>
      <c r="H22" t="str">
        <f>IF(Dados!H22="","null","'"&amp;Dados!H22&amp;"'")&amp;", "</f>
        <v xml:space="preserve">'A', </v>
      </c>
      <c r="I22" t="str">
        <f>IF(Dados!I22="","null",Dados!I22)&amp;", "</f>
        <v xml:space="preserve">1, </v>
      </c>
      <c r="J22" t="str">
        <f>IF(Dados!J22="","null",Dados!J22)&amp;", "</f>
        <v xml:space="preserve">0, </v>
      </c>
      <c r="K22" t="str">
        <f>IF(Dados!K22="","null",Dados!K22)&amp;", "</f>
        <v xml:space="preserve">0, </v>
      </c>
      <c r="L22" t="str">
        <f>IF(Dados!L22="","null",Dados!L22)&amp;", "</f>
        <v xml:space="preserve">0, </v>
      </c>
      <c r="M22" t="str">
        <f>IF(Dados!M22="","null","'"&amp;Dados!M22&amp;"'")&amp;", "</f>
        <v xml:space="preserve">null, </v>
      </c>
      <c r="N22" t="str">
        <f>IF(Dados!N22="","null","'"&amp;Dados!N22&amp;"'")&amp;", "</f>
        <v xml:space="preserve">null, </v>
      </c>
      <c r="O22" t="str">
        <f>IF(Dados!O22="","null",Dados!O22)&amp;", "</f>
        <v xml:space="preserve">null, </v>
      </c>
      <c r="P22" t="str">
        <f>IF(Dados!P22="","null","'"&amp;Dados!P22&amp;"'")&amp;"), "</f>
        <v xml:space="preserve">null), </v>
      </c>
      <c r="Q22" t="str">
        <f t="shared" si="1"/>
        <v xml:space="preserve">(null, null, null, 'Dados do PACK Produto', 18, null, 'A', 1, 0, 0, 0, null, null, null, null), </v>
      </c>
      <c r="R22" t="str">
        <f>IF(Dados!D22="","","["&amp;Dados!D22&amp;"] [varchar]("&amp;IF(Dados!H22="N",Dados!I22+1,Dados!I22)&amp;") NULL,")</f>
        <v/>
      </c>
    </row>
    <row r="23" spans="2:18" x14ac:dyDescent="0.25">
      <c r="B23" t="str">
        <f>"("&amp;IF(Dados!B23="","null","'"&amp;Dados!B23&amp;"'")&amp;", "</f>
        <v xml:space="preserve">('p', </v>
      </c>
      <c r="C23" t="str">
        <f>IF(Dados!C23="","null","'"&amp;Dados!C23&amp;"'")&amp;", "</f>
        <v xml:space="preserve">'Comp', </v>
      </c>
      <c r="D23" t="str">
        <f>IF(Dados!D23="","null","'"&amp;Dados!D23&amp;"'")&amp;", "</f>
        <v xml:space="preserve">'Comp', </v>
      </c>
      <c r="E23" t="str">
        <f>IF(Dados!E23="","null","'"&amp;Dados!E23&amp;"'")&amp;", "</f>
        <v xml:space="preserve">'Comprimento', </v>
      </c>
      <c r="F23" t="str">
        <f>IF(Dados!F23="","null",Dados!F23)&amp;", "</f>
        <v xml:space="preserve">19, </v>
      </c>
      <c r="G23" t="str">
        <f>IF(Dados!G23="","null","'"&amp;Dados!G23&amp;"'")&amp;", "</f>
        <v xml:space="preserve">'EMBALAGEM', </v>
      </c>
      <c r="H23" t="str">
        <f>IF(Dados!H23="","null","'"&amp;Dados!H23&amp;"'")&amp;", "</f>
        <v xml:space="preserve">'N', </v>
      </c>
      <c r="I23" t="str">
        <f>IF(Dados!I23="","null",Dados!I23)&amp;", "</f>
        <v xml:space="preserve">3, </v>
      </c>
      <c r="J23" t="str">
        <f>IF(Dados!J23="","null",Dados!J23)&amp;", "</f>
        <v xml:space="preserve">0, </v>
      </c>
      <c r="K23" t="str">
        <f>IF(Dados!K23="","null",Dados!K23)&amp;", "</f>
        <v xml:space="preserve">0, </v>
      </c>
      <c r="L23" t="str">
        <f>IF(Dados!L23="","null",Dados!L23)&amp;", "</f>
        <v xml:space="preserve">1, </v>
      </c>
      <c r="M23" t="str">
        <f>IF(Dados!M23="","null","'"&amp;Dados!M23&amp;"'")&amp;", "</f>
        <v xml:space="preserve">'Comp', </v>
      </c>
      <c r="N23" t="str">
        <f>IF(Dados!N23="","null","'"&amp;Dados!N23&amp;"'")&amp;", "</f>
        <v xml:space="preserve">'EMBALAGEM', </v>
      </c>
      <c r="O23" t="str">
        <f>IF(Dados!O23="","null",Dados!O23)&amp;", "</f>
        <v xml:space="preserve">14, </v>
      </c>
      <c r="P23" t="str">
        <f>IF(Dados!P23="","null","'"&amp;Dados!P23&amp;"'")&amp;"), "</f>
        <v xml:space="preserve">'Comprimento da embalagem.'), </v>
      </c>
      <c r="Q23" t="str">
        <f t="shared" si="1"/>
        <v xml:space="preserve">('p', 'Comp', 'Comp', 'Comprimento', 19, 'EMBALAGEM', 'N', 3, 0, 0, 1, 'Comp', 'EMBALAGEM', 14, 'Comprimento da embalagem.'), </v>
      </c>
      <c r="R23" t="str">
        <f>IF(Dados!D23="","","["&amp;Dados!D23&amp;"] [varchar]("&amp;IF(Dados!H23="N",Dados!I23+1,Dados!I23)&amp;") NULL,")</f>
        <v>[Comp] [varchar](4) NULL,</v>
      </c>
    </row>
    <row r="24" spans="2:18" x14ac:dyDescent="0.25">
      <c r="B24" t="str">
        <f>"("&amp;IF(Dados!B24="","null","'"&amp;Dados!B24&amp;"'")&amp;", "</f>
        <v xml:space="preserve">('p', </v>
      </c>
      <c r="C24" t="str">
        <f>IF(Dados!C24="","null","'"&amp;Dados!C24&amp;"'")&amp;", "</f>
        <v xml:space="preserve">'Embc', </v>
      </c>
      <c r="D24" t="str">
        <f>IF(Dados!D24="","null","'"&amp;Dados!D24&amp;"'")&amp;", "</f>
        <v xml:space="preserve">'Embc', </v>
      </c>
      <c r="E24" t="str">
        <f>IF(Dados!E24="","null","'"&amp;Dados!E24&amp;"'")&amp;", "</f>
        <v xml:space="preserve">'Emb.Compra', </v>
      </c>
      <c r="F24" t="str">
        <f>IF(Dados!F24="","null",Dados!F24)&amp;", "</f>
        <v xml:space="preserve">20, </v>
      </c>
      <c r="G24" t="str">
        <f>IF(Dados!G24="","null","'"&amp;Dados!G24&amp;"'")&amp;", "</f>
        <v xml:space="preserve">'EMBALAGEM', </v>
      </c>
      <c r="H24" t="str">
        <f>IF(Dados!H24="","null","'"&amp;Dados!H24&amp;"'")&amp;", "</f>
        <v xml:space="preserve">'N', </v>
      </c>
      <c r="I24" t="str">
        <f>IF(Dados!I24="","null",Dados!I24)&amp;", "</f>
        <v xml:space="preserve">2, </v>
      </c>
      <c r="J24" t="str">
        <f>IF(Dados!J24="","null",Dados!J24)&amp;", "</f>
        <v xml:space="preserve">0, </v>
      </c>
      <c r="K24" t="str">
        <f>IF(Dados!K24="","null",Dados!K24)&amp;", "</f>
        <v xml:space="preserve">0, </v>
      </c>
      <c r="L24" t="str">
        <f>IF(Dados!L24="","null",Dados!L24)&amp;", "</f>
        <v xml:space="preserve">1, </v>
      </c>
      <c r="M24" t="str">
        <f>IF(Dados!M24="","null","'"&amp;Dados!M24&amp;"'")&amp;", "</f>
        <v xml:space="preserve">'Embc', </v>
      </c>
      <c r="N24" t="str">
        <f>IF(Dados!N24="","null","'"&amp;Dados!N24&amp;"'")&amp;", "</f>
        <v xml:space="preserve">'EMBALAGEM', </v>
      </c>
      <c r="O24" t="str">
        <f>IF(Dados!O24="","null",Dados!O24)&amp;", "</f>
        <v xml:space="preserve">15, </v>
      </c>
      <c r="P24" t="str">
        <f>IF(Dados!P24="","null","'"&amp;Dados!P24&amp;"'")&amp;"), "</f>
        <v xml:space="preserve">'Código da embalagem de compra.'), </v>
      </c>
      <c r="Q24" t="str">
        <f t="shared" si="1"/>
        <v xml:space="preserve">('p', 'Embc', 'Embc', 'Emb.Compra', 20, 'EMBALAGEM', 'N', 2, 0, 0, 1, 'Embc', 'EMBALAGEM', 15, 'Código da embalagem de compra.'), </v>
      </c>
      <c r="R24" t="str">
        <f>IF(Dados!D24="","","["&amp;Dados!D24&amp;"] [varchar]("&amp;IF(Dados!H24="N",Dados!I24+1,Dados!I24)&amp;") NULL,")</f>
        <v>[Embc] [varchar](3) NULL,</v>
      </c>
    </row>
    <row r="25" spans="2:18" x14ac:dyDescent="0.25">
      <c r="B25" t="str">
        <f>"("&amp;IF(Dados!B25="","null","'"&amp;Dados!B25&amp;"'")&amp;", "</f>
        <v xml:space="preserve">('p', </v>
      </c>
      <c r="C25" t="str">
        <f>IF(Dados!C25="","null","'"&amp;Dados!C25&amp;"'")&amp;", "</f>
        <v xml:space="preserve">'Conv', </v>
      </c>
      <c r="D25" t="str">
        <f>IF(Dados!D25="","null","'"&amp;Dados!D25&amp;"'")&amp;", "</f>
        <v xml:space="preserve">'Conv', </v>
      </c>
      <c r="E25" t="str">
        <f>IF(Dados!E25="","null","'"&amp;Dados!E25&amp;"'")&amp;", "</f>
        <v xml:space="preserve">'Quantd.', </v>
      </c>
      <c r="F25" t="str">
        <f>IF(Dados!F25="","null",Dados!F25)&amp;", "</f>
        <v xml:space="preserve">21, </v>
      </c>
      <c r="G25" t="str">
        <f>IF(Dados!G25="","null","'"&amp;Dados!G25&amp;"'")&amp;", "</f>
        <v xml:space="preserve">'EMBALAGEM', </v>
      </c>
      <c r="H25" t="str">
        <f>IF(Dados!H25="","null","'"&amp;Dados!H25&amp;"'")&amp;", "</f>
        <v xml:space="preserve">'N', </v>
      </c>
      <c r="I25" t="str">
        <f>IF(Dados!I25="","null",Dados!I25)&amp;", "</f>
        <v xml:space="preserve">6, </v>
      </c>
      <c r="J25" t="str">
        <f>IF(Dados!J25="","null",Dados!J25)&amp;", "</f>
        <v xml:space="preserve">2, </v>
      </c>
      <c r="K25" t="str">
        <f>IF(Dados!K25="","null",Dados!K25)&amp;", "</f>
        <v xml:space="preserve">0, </v>
      </c>
      <c r="L25" t="str">
        <f>IF(Dados!L25="","null",Dados!L25)&amp;", "</f>
        <v xml:space="preserve">1, </v>
      </c>
      <c r="M25" t="str">
        <f>IF(Dados!M25="","null","'"&amp;Dados!M25&amp;"'")&amp;", "</f>
        <v xml:space="preserve">'Conv', </v>
      </c>
      <c r="N25" t="str">
        <f>IF(Dados!N25="","null","'"&amp;Dados!N25&amp;"'")&amp;", "</f>
        <v xml:space="preserve">'EMBALAGEM', </v>
      </c>
      <c r="O25" t="str">
        <f>IF(Dados!O25="","null",Dados!O25)&amp;", "</f>
        <v xml:space="preserve">16, </v>
      </c>
      <c r="P25" t="str">
        <f>IF(Dados!P25="","null","'"&amp;Dados!P25&amp;"'")&amp;"), "</f>
        <v xml:space="preserve">'Quantidade do item na embalagem.'), </v>
      </c>
      <c r="Q25" t="str">
        <f t="shared" si="1"/>
        <v xml:space="preserve">('p', 'Conv', 'Conv', 'Quantd.', 21, 'EMBALAGEM', 'N', 6, 2, 0, 1, 'Conv', 'EMBALAGEM', 16, 'Quantidade do item na embalagem.'), </v>
      </c>
      <c r="R25" t="str">
        <f>IF(Dados!D25="","","["&amp;Dados!D25&amp;"] [varchar]("&amp;IF(Dados!H25="N",Dados!I25+1,Dados!I25)&amp;") NULL,")</f>
        <v>[Conv] [varchar](7) NULL,</v>
      </c>
    </row>
    <row r="26" spans="2:18" x14ac:dyDescent="0.25">
      <c r="B26" t="str">
        <f>"("&amp;IF(Dados!B26="","null","'"&amp;Dados!B26&amp;"'")&amp;", "</f>
        <v xml:space="preserve">('p', </v>
      </c>
      <c r="C26" t="str">
        <f>IF(Dados!C26="","null","'"&amp;Dados!C26&amp;"'")&amp;", "</f>
        <v xml:space="preserve">'Embv', </v>
      </c>
      <c r="D26" t="str">
        <f>IF(Dados!D26="","null","'"&amp;Dados!D26&amp;"'")&amp;", "</f>
        <v xml:space="preserve">'Embv', </v>
      </c>
      <c r="E26" t="str">
        <f>IF(Dados!E26="","null","'"&amp;Dados!E26&amp;"'")&amp;", "</f>
        <v xml:space="preserve">'Emb.Venda', </v>
      </c>
      <c r="F26" t="str">
        <f>IF(Dados!F26="","null",Dados!F26)&amp;", "</f>
        <v xml:space="preserve">22, </v>
      </c>
      <c r="G26" t="str">
        <f>IF(Dados!G26="","null","'"&amp;Dados!G26&amp;"'")&amp;", "</f>
        <v xml:space="preserve">'EMBALAGEM', </v>
      </c>
      <c r="H26" t="str">
        <f>IF(Dados!H26="","null","'"&amp;Dados!H26&amp;"'")&amp;", "</f>
        <v xml:space="preserve">'N', </v>
      </c>
      <c r="I26" t="str">
        <f>IF(Dados!I26="","null",Dados!I26)&amp;", "</f>
        <v xml:space="preserve">2, </v>
      </c>
      <c r="J26" t="str">
        <f>IF(Dados!J26="","null",Dados!J26)&amp;", "</f>
        <v xml:space="preserve">0, </v>
      </c>
      <c r="K26" t="str">
        <f>IF(Dados!K26="","null",Dados!K26)&amp;", "</f>
        <v xml:space="preserve">0, </v>
      </c>
      <c r="L26" t="str">
        <f>IF(Dados!L26="","null",Dados!L26)&amp;", "</f>
        <v xml:space="preserve">1, </v>
      </c>
      <c r="M26" t="str">
        <f>IF(Dados!M26="","null","'"&amp;Dados!M26&amp;"'")&amp;", "</f>
        <v xml:space="preserve">'Embv', </v>
      </c>
      <c r="N26" t="str">
        <f>IF(Dados!N26="","null","'"&amp;Dados!N26&amp;"'")&amp;", "</f>
        <v xml:space="preserve">'EMBALAGEM', </v>
      </c>
      <c r="O26" t="str">
        <f>IF(Dados!O26="","null",Dados!O26)&amp;", "</f>
        <v xml:space="preserve">17, </v>
      </c>
      <c r="P26" t="str">
        <f>IF(Dados!P26="","null","'"&amp;Dados!P26&amp;"'")&amp;"), "</f>
        <v xml:space="preserve">'Código da embalagem de venda.'), </v>
      </c>
      <c r="Q26" t="str">
        <f t="shared" si="1"/>
        <v xml:space="preserve">('p', 'Embv', 'Embv', 'Emb.Venda', 22, 'EMBALAGEM', 'N', 2, 0, 0, 1, 'Embv', 'EMBALAGEM', 17, 'Código da embalagem de venda.'), </v>
      </c>
      <c r="R26" t="str">
        <f>IF(Dados!D26="","","["&amp;Dados!D26&amp;"] [varchar]("&amp;IF(Dados!H26="N",Dados!I26+1,Dados!I26)&amp;") NULL,")</f>
        <v>[Embv] [varchar](3) NULL,</v>
      </c>
    </row>
    <row r="27" spans="2:18" x14ac:dyDescent="0.25">
      <c r="B27" t="str">
        <f>"("&amp;IF(Dados!B27="","null","'"&amp;Dados!B27&amp;"'")&amp;", "</f>
        <v xml:space="preserve">('p', </v>
      </c>
      <c r="C27" t="str">
        <f>IF(Dados!C27="","null","'"&amp;Dados!C27&amp;"'")&amp;", "</f>
        <v xml:space="preserve">'Larg', </v>
      </c>
      <c r="D27" t="str">
        <f>IF(Dados!D27="","null","'"&amp;Dados!D27&amp;"'")&amp;", "</f>
        <v xml:space="preserve">'Larg', </v>
      </c>
      <c r="E27" t="str">
        <f>IF(Dados!E27="","null","'"&amp;Dados!E27&amp;"'")&amp;", "</f>
        <v xml:space="preserve">'Largura', </v>
      </c>
      <c r="F27" t="str">
        <f>IF(Dados!F27="","null",Dados!F27)&amp;", "</f>
        <v xml:space="preserve">23, </v>
      </c>
      <c r="G27" t="str">
        <f>IF(Dados!G27="","null","'"&amp;Dados!G27&amp;"'")&amp;", "</f>
        <v xml:space="preserve">'EMBALAGEM', </v>
      </c>
      <c r="H27" t="str">
        <f>IF(Dados!H27="","null","'"&amp;Dados!H27&amp;"'")&amp;", "</f>
        <v xml:space="preserve">'N', </v>
      </c>
      <c r="I27" t="str">
        <f>IF(Dados!I27="","null",Dados!I27)&amp;", "</f>
        <v xml:space="preserve">3, </v>
      </c>
      <c r="J27" t="str">
        <f>IF(Dados!J27="","null",Dados!J27)&amp;", "</f>
        <v xml:space="preserve">0, </v>
      </c>
      <c r="K27" t="str">
        <f>IF(Dados!K27="","null",Dados!K27)&amp;", "</f>
        <v xml:space="preserve">0, </v>
      </c>
      <c r="L27" t="str">
        <f>IF(Dados!L27="","null",Dados!L27)&amp;", "</f>
        <v xml:space="preserve">1, </v>
      </c>
      <c r="M27" t="str">
        <f>IF(Dados!M27="","null","'"&amp;Dados!M27&amp;"'")&amp;", "</f>
        <v xml:space="preserve">'Larg', </v>
      </c>
      <c r="N27" t="str">
        <f>IF(Dados!N27="","null","'"&amp;Dados!N27&amp;"'")&amp;", "</f>
        <v xml:space="preserve">'EMBALAGEM', </v>
      </c>
      <c r="O27" t="str">
        <f>IF(Dados!O27="","null",Dados!O27)&amp;", "</f>
        <v xml:space="preserve">18, </v>
      </c>
      <c r="P27" t="str">
        <f>IF(Dados!P27="","null","'"&amp;Dados!P27&amp;"'")&amp;"), "</f>
        <v xml:space="preserve">'Largura da embalagem.'), </v>
      </c>
      <c r="Q27" t="str">
        <f t="shared" si="1"/>
        <v xml:space="preserve">('p', 'Larg', 'Larg', 'Largura', 23, 'EMBALAGEM', 'N', 3, 0, 0, 1, 'Larg', 'EMBALAGEM', 18, 'Largura da embalagem.'), </v>
      </c>
      <c r="R27" t="str">
        <f>IF(Dados!D27="","","["&amp;Dados!D27&amp;"] [varchar]("&amp;IF(Dados!H27="N",Dados!I27+1,Dados!I27)&amp;") NULL,")</f>
        <v>[Larg] [varchar](4) NULL,</v>
      </c>
    </row>
    <row r="28" spans="2:18" x14ac:dyDescent="0.25">
      <c r="B28" t="str">
        <f>"("&amp;IF(Dados!B28="","null","'"&amp;Dados!B28&amp;"'")&amp;", "</f>
        <v xml:space="preserve">('p', </v>
      </c>
      <c r="C28" t="str">
        <f>IF(Dados!C28="","null","'"&amp;Dados!C28&amp;"'")&amp;", "</f>
        <v xml:space="preserve">'Altu', </v>
      </c>
      <c r="D28" t="str">
        <f>IF(Dados!D28="","null","'"&amp;Dados!D28&amp;"'")&amp;", "</f>
        <v xml:space="preserve">'Altu', </v>
      </c>
      <c r="E28" t="str">
        <f>IF(Dados!E28="","null","'"&amp;Dados!E28&amp;"'")&amp;", "</f>
        <v xml:space="preserve">'Altura', </v>
      </c>
      <c r="F28" t="str">
        <f>IF(Dados!F28="","null",Dados!F28)&amp;", "</f>
        <v xml:space="preserve">24, </v>
      </c>
      <c r="G28" t="str">
        <f>IF(Dados!G28="","null","'"&amp;Dados!G28&amp;"'")&amp;", "</f>
        <v xml:space="preserve">'EMBALAGEM', </v>
      </c>
      <c r="H28" t="str">
        <f>IF(Dados!H28="","null","'"&amp;Dados!H28&amp;"'")&amp;", "</f>
        <v xml:space="preserve">'N', </v>
      </c>
      <c r="I28" t="str">
        <f>IF(Dados!I28="","null",Dados!I28)&amp;", "</f>
        <v xml:space="preserve">3, </v>
      </c>
      <c r="J28" t="str">
        <f>IF(Dados!J28="","null",Dados!J28)&amp;", "</f>
        <v xml:space="preserve">0, </v>
      </c>
      <c r="K28" t="str">
        <f>IF(Dados!K28="","null",Dados!K28)&amp;", "</f>
        <v xml:space="preserve">0, </v>
      </c>
      <c r="L28" t="str">
        <f>IF(Dados!L28="","null",Dados!L28)&amp;", "</f>
        <v xml:space="preserve">1, </v>
      </c>
      <c r="M28" t="str">
        <f>IF(Dados!M28="","null","'"&amp;Dados!M28&amp;"'")&amp;", "</f>
        <v xml:space="preserve">'Altu', </v>
      </c>
      <c r="N28" t="str">
        <f>IF(Dados!N28="","null","'"&amp;Dados!N28&amp;"'")&amp;", "</f>
        <v xml:space="preserve">'EMBALAGEM', </v>
      </c>
      <c r="O28" t="str">
        <f>IF(Dados!O28="","null",Dados!O28)&amp;", "</f>
        <v xml:space="preserve">19, </v>
      </c>
      <c r="P28" t="str">
        <f>IF(Dados!P28="","null","'"&amp;Dados!P28&amp;"'")&amp;"), "</f>
        <v xml:space="preserve">'Altura da Embalagem.'), </v>
      </c>
      <c r="Q28" t="str">
        <f t="shared" si="1"/>
        <v xml:space="preserve">('p', 'Altu', 'Altu', 'Altura', 24, 'EMBALAGEM', 'N', 3, 0, 0, 1, 'Altu', 'EMBALAGEM', 19, 'Altura da Embalagem.'), </v>
      </c>
      <c r="R28" t="str">
        <f>IF(Dados!D28="","","["&amp;Dados!D28&amp;"] [varchar]("&amp;IF(Dados!H28="N",Dados!I28+1,Dados!I28)&amp;") NULL,")</f>
        <v>[Altu] [varchar](4) NULL,</v>
      </c>
    </row>
    <row r="29" spans="2:18" x14ac:dyDescent="0.25">
      <c r="B29" t="str">
        <f>"("&amp;IF(Dados!B29="","null","'"&amp;Dados!B29&amp;"'")&amp;", "</f>
        <v xml:space="preserve">('p', </v>
      </c>
      <c r="C29" t="str">
        <f>IF(Dados!C29="","null","'"&amp;Dados!C29&amp;"'")&amp;", "</f>
        <v xml:space="preserve">'Peso', </v>
      </c>
      <c r="D29" t="str">
        <f>IF(Dados!D29="","null","'"&amp;Dados!D29&amp;"'")&amp;", "</f>
        <v xml:space="preserve">'Peso', </v>
      </c>
      <c r="E29" t="str">
        <f>IF(Dados!E29="","null","'"&amp;Dados!E29&amp;"'")&amp;", "</f>
        <v xml:space="preserve">'PESO(UC)', </v>
      </c>
      <c r="F29" t="str">
        <f>IF(Dados!F29="","null",Dados!F29)&amp;", "</f>
        <v xml:space="preserve">25, </v>
      </c>
      <c r="G29" t="str">
        <f>IF(Dados!G29="","null","'"&amp;Dados!G29&amp;"'")&amp;", "</f>
        <v xml:space="preserve">'EMBALAGEM', </v>
      </c>
      <c r="H29" t="str">
        <f>IF(Dados!H29="","null","'"&amp;Dados!H29&amp;"'")&amp;", "</f>
        <v xml:space="preserve">'N', </v>
      </c>
      <c r="I29" t="str">
        <f>IF(Dados!I29="","null",Dados!I29)&amp;", "</f>
        <v xml:space="preserve">7, </v>
      </c>
      <c r="J29" t="str">
        <f>IF(Dados!J29="","null",Dados!J29)&amp;", "</f>
        <v xml:space="preserve">3, </v>
      </c>
      <c r="K29" t="str">
        <f>IF(Dados!K29="","null",Dados!K29)&amp;", "</f>
        <v xml:space="preserve">0, </v>
      </c>
      <c r="L29" t="str">
        <f>IF(Dados!L29="","null",Dados!L29)&amp;", "</f>
        <v xml:space="preserve">1, </v>
      </c>
      <c r="M29" t="str">
        <f>IF(Dados!M29="","null","'"&amp;Dados!M29&amp;"'")&amp;", "</f>
        <v xml:space="preserve">'Peso', </v>
      </c>
      <c r="N29" t="str">
        <f>IF(Dados!N29="","null","'"&amp;Dados!N29&amp;"'")&amp;", "</f>
        <v xml:space="preserve">'EMBALAGEM', </v>
      </c>
      <c r="O29" t="str">
        <f>IF(Dados!O29="","null",Dados!O29)&amp;", "</f>
        <v xml:space="preserve">20, </v>
      </c>
      <c r="P29" t="str">
        <f>IF(Dados!P29="","null","'"&amp;Dados!P29&amp;"'")&amp;"), "</f>
        <v xml:space="preserve">'Peso.'), </v>
      </c>
      <c r="Q29" t="str">
        <f t="shared" si="1"/>
        <v xml:space="preserve">('p', 'Peso', 'Peso', 'PESO(UC)', 25, 'EMBALAGEM', 'N', 7, 3, 0, 1, 'Peso', 'EMBALAGEM', 20, 'Peso.'), </v>
      </c>
      <c r="R29" t="str">
        <f>IF(Dados!D29="","","["&amp;Dados!D29&amp;"] [varchar]("&amp;IF(Dados!H29="N",Dados!I29+1,Dados!I29)&amp;") NULL,")</f>
        <v>[Peso] [varchar](8) NULL,</v>
      </c>
    </row>
    <row r="30" spans="2:18" x14ac:dyDescent="0.25">
      <c r="B30" t="str">
        <f>"("&amp;IF(Dados!B30="","null","'"&amp;Dados!B30&amp;"'")&amp;", "</f>
        <v xml:space="preserve">('p', </v>
      </c>
      <c r="C30" t="str">
        <f>IF(Dados!C30="","null","'"&amp;Dados!C30&amp;"'")&amp;", "</f>
        <v xml:space="preserve">'Pesoliq', </v>
      </c>
      <c r="D30" t="str">
        <f>IF(Dados!D30="","null","'"&amp;Dados!D30&amp;"'")&amp;", "</f>
        <v xml:space="preserve">'Pesoliq', </v>
      </c>
      <c r="E30" t="str">
        <f>IF(Dados!E30="","null","'"&amp;Dados!E30&amp;"'")&amp;", "</f>
        <v xml:space="preserve">'Peso Liq.(UC)', </v>
      </c>
      <c r="F30" t="str">
        <f>IF(Dados!F30="","null",Dados!F30)&amp;", "</f>
        <v xml:space="preserve">26, </v>
      </c>
      <c r="G30" t="str">
        <f>IF(Dados!G30="","null","'"&amp;Dados!G30&amp;"'")&amp;", "</f>
        <v xml:space="preserve">'EMBALAGEM', </v>
      </c>
      <c r="H30" t="str">
        <f>IF(Dados!H30="","null","'"&amp;Dados!H30&amp;"'")&amp;", "</f>
        <v xml:space="preserve">'N', </v>
      </c>
      <c r="I30" t="str">
        <f>IF(Dados!I30="","null",Dados!I30)&amp;", "</f>
        <v xml:space="preserve">11, </v>
      </c>
      <c r="J30" t="str">
        <f>IF(Dados!J30="","null",Dados!J30)&amp;", "</f>
        <v xml:space="preserve">4, </v>
      </c>
      <c r="K30" t="str">
        <f>IF(Dados!K30="","null",Dados!K30)&amp;", "</f>
        <v xml:space="preserve">0, </v>
      </c>
      <c r="L30" t="str">
        <f>IF(Dados!L30="","null",Dados!L30)&amp;", "</f>
        <v xml:space="preserve">1, </v>
      </c>
      <c r="M30" t="str">
        <f>IF(Dados!M30="","null","'"&amp;Dados!M30&amp;"'")&amp;", "</f>
        <v xml:space="preserve">'Pesoliq', </v>
      </c>
      <c r="N30" t="str">
        <f>IF(Dados!N30="","null","'"&amp;Dados!N30&amp;"'")&amp;", "</f>
        <v xml:space="preserve">'EMBALAGEM', </v>
      </c>
      <c r="O30" t="str">
        <f>IF(Dados!O30="","null",Dados!O30)&amp;", "</f>
        <v xml:space="preserve">21, </v>
      </c>
      <c r="P30" t="str">
        <f>IF(Dados!P30="","null","'"&amp;Dados!P30&amp;"'")&amp;"), "</f>
        <v xml:space="preserve">'Peso Unidade de Compra.'), </v>
      </c>
      <c r="Q30" t="str">
        <f t="shared" si="1"/>
        <v xml:space="preserve">('p', 'Pesoliq', 'Pesoliq', 'Peso Liq.(UC)', 26, 'EMBALAGEM', 'N', 11, 4, 0, 1, 'Pesoliq', 'EMBALAGEM', 21, 'Peso Unidade de Compra.'), </v>
      </c>
      <c r="R30" t="str">
        <f>IF(Dados!D30="","","["&amp;Dados!D30&amp;"] [varchar]("&amp;IF(Dados!H30="N",Dados!I30+1,Dados!I30)&amp;") NULL,")</f>
        <v>[Pesoliq] [varchar](12) NULL,</v>
      </c>
    </row>
    <row r="31" spans="2:18" x14ac:dyDescent="0.25">
      <c r="B31" t="str">
        <f>"("&amp;IF(Dados!B31="","null","'"&amp;Dados!B31&amp;"'")&amp;", "</f>
        <v xml:space="preserve">('p', </v>
      </c>
      <c r="C31" t="str">
        <f>IF(Dados!C31="","null","'"&amp;Dados!C31&amp;"'")&amp;", "</f>
        <v xml:space="preserve">'Pesouv', </v>
      </c>
      <c r="D31" t="str">
        <f>IF(Dados!D31="","null","'"&amp;Dados!D31&amp;"'")&amp;", "</f>
        <v xml:space="preserve">'Pesouv', </v>
      </c>
      <c r="E31" t="str">
        <f>IF(Dados!E31="","null","'"&amp;Dados!E31&amp;"'")&amp;", "</f>
        <v xml:space="preserve">'Peso Liq.(UV)', </v>
      </c>
      <c r="F31" t="str">
        <f>IF(Dados!F31="","null",Dados!F31)&amp;", "</f>
        <v xml:space="preserve">27, </v>
      </c>
      <c r="G31" t="str">
        <f>IF(Dados!G31="","null","'"&amp;Dados!G31&amp;"'")&amp;", "</f>
        <v xml:space="preserve">'EMBALAGEM', </v>
      </c>
      <c r="H31" t="str">
        <f>IF(Dados!H31="","null","'"&amp;Dados!H31&amp;"'")&amp;", "</f>
        <v xml:space="preserve">'N', </v>
      </c>
      <c r="I31" t="str">
        <f>IF(Dados!I31="","null",Dados!I31)&amp;", "</f>
        <v xml:space="preserve">6, </v>
      </c>
      <c r="J31" t="str">
        <f>IF(Dados!J31="","null",Dados!J31)&amp;", "</f>
        <v xml:space="preserve">3, </v>
      </c>
      <c r="K31" t="str">
        <f>IF(Dados!K31="","null",Dados!K31)&amp;", "</f>
        <v xml:space="preserve">0, </v>
      </c>
      <c r="L31" t="str">
        <f>IF(Dados!L31="","null",Dados!L31)&amp;", "</f>
        <v xml:space="preserve">1, </v>
      </c>
      <c r="M31" t="str">
        <f>IF(Dados!M31="","null","'"&amp;Dados!M31&amp;"'")&amp;", "</f>
        <v xml:space="preserve">'Pesouv', </v>
      </c>
      <c r="N31" t="str">
        <f>IF(Dados!N31="","null","'"&amp;Dados!N31&amp;"'")&amp;", "</f>
        <v xml:space="preserve">'EMBALAGEM', </v>
      </c>
      <c r="O31" t="str">
        <f>IF(Dados!O31="","null",Dados!O31)&amp;", "</f>
        <v xml:space="preserve">22, </v>
      </c>
      <c r="P31" t="str">
        <f>IF(Dados!P31="","null","'"&amp;Dados!P31&amp;"'")&amp;"), "</f>
        <v xml:space="preserve">'Peso Unidade de Venda.'), </v>
      </c>
      <c r="Q31" t="str">
        <f t="shared" si="1"/>
        <v xml:space="preserve">('p', 'Pesouv', 'Pesouv', 'Peso Liq.(UV)', 27, 'EMBALAGEM', 'N', 6, 3, 0, 1, 'Pesouv', 'EMBALAGEM', 22, 'Peso Unidade de Venda.'), </v>
      </c>
      <c r="R31" t="str">
        <f>IF(Dados!D31="","","["&amp;Dados!D31&amp;"] [varchar]("&amp;IF(Dados!H31="N",Dados!I31+1,Dados!I31)&amp;") NULL,")</f>
        <v>[Pesouv] [varchar](7) NULL,</v>
      </c>
    </row>
    <row r="32" spans="2:18" x14ac:dyDescent="0.25">
      <c r="B32" t="str">
        <f>"("&amp;IF(Dados!B32="","null","'"&amp;Dados!B32&amp;"'")&amp;", "</f>
        <v xml:space="preserve">('p', </v>
      </c>
      <c r="C32" t="str">
        <f>IF(Dados!C32="","null","'"&amp;Dados!C32&amp;"'")&amp;", "</f>
        <v xml:space="preserve">'Pesome', </v>
      </c>
      <c r="D32" t="str">
        <f>IF(Dados!D32="","null","'"&amp;Dados!D32&amp;"'")&amp;", "</f>
        <v xml:space="preserve">'Pesome', </v>
      </c>
      <c r="E32" t="str">
        <f>IF(Dados!E32="","null","'"&amp;Dados!E32&amp;"'")&amp;", "</f>
        <v xml:space="preserve">'Peso Médio', </v>
      </c>
      <c r="F32" t="str">
        <f>IF(Dados!F32="","null",Dados!F32)&amp;", "</f>
        <v xml:space="preserve">28, </v>
      </c>
      <c r="G32" t="str">
        <f>IF(Dados!G32="","null","'"&amp;Dados!G32&amp;"'")&amp;", "</f>
        <v xml:space="preserve">'EMBALAGEM', </v>
      </c>
      <c r="H32" t="str">
        <f>IF(Dados!H32="","null","'"&amp;Dados!H32&amp;"'")&amp;", "</f>
        <v xml:space="preserve">'A', </v>
      </c>
      <c r="I32" t="str">
        <f>IF(Dados!I32="","null",Dados!I32)&amp;", "</f>
        <v xml:space="preserve">1, </v>
      </c>
      <c r="J32" t="str">
        <f>IF(Dados!J32="","null",Dados!J32)&amp;", "</f>
        <v xml:space="preserve">0, </v>
      </c>
      <c r="K32" t="str">
        <f>IF(Dados!K32="","null",Dados!K32)&amp;", "</f>
        <v xml:space="preserve">0, </v>
      </c>
      <c r="L32" t="str">
        <f>IF(Dados!L32="","null",Dados!L32)&amp;", "</f>
        <v xml:space="preserve">1, </v>
      </c>
      <c r="M32" t="str">
        <f>IF(Dados!M32="","null","'"&amp;Dados!M32&amp;"'")&amp;", "</f>
        <v xml:space="preserve">'Pesome', </v>
      </c>
      <c r="N32" t="str">
        <f>IF(Dados!N32="","null","'"&amp;Dados!N32&amp;"'")&amp;", "</f>
        <v xml:space="preserve">'EMBALAGEM', </v>
      </c>
      <c r="O32" t="str">
        <f>IF(Dados!O32="","null",Dados!O32)&amp;", "</f>
        <v xml:space="preserve">23, </v>
      </c>
      <c r="P32" t="str">
        <f>IF(Dados!P32="","null","'"&amp;Dados!P32&amp;"'")&amp;"), "</f>
        <v xml:space="preserve">'Flag peso médio: S quando Peso Médio ou Vazio'), </v>
      </c>
      <c r="Q32" t="str">
        <f t="shared" si="1"/>
        <v xml:space="preserve">('p', 'Pesome', 'Pesome', 'Peso Médio', 28, 'EMBALAGEM', 'A', 1, 0, 0, 1, 'Pesome', 'EMBALAGEM', 23, 'Flag peso médio: S quando Peso Médio ou Vazio'), </v>
      </c>
      <c r="R32" t="str">
        <f>IF(Dados!D32="","","["&amp;Dados!D32&amp;"] [varchar]("&amp;IF(Dados!H32="N",Dados!I32+1,Dados!I32)&amp;") NULL,")</f>
        <v>[Pesome] [varchar](1) NULL,</v>
      </c>
    </row>
    <row r="33" spans="2:18" x14ac:dyDescent="0.25">
      <c r="B33" t="str">
        <f>"("&amp;IF(Dados!B33="","null","'"&amp;Dados!B33&amp;"'")&amp;", "</f>
        <v xml:space="preserve">('p', </v>
      </c>
      <c r="C33" t="str">
        <f>IF(Dados!C33="","null","'"&amp;Dados!C33&amp;"'")&amp;", "</f>
        <v xml:space="preserve">'Tpeso', </v>
      </c>
      <c r="D33" t="str">
        <f>IF(Dados!D33="","null","'"&amp;Dados!D33&amp;"'")&amp;", "</f>
        <v xml:space="preserve">'Tpeso', </v>
      </c>
      <c r="E33" t="str">
        <f>IF(Dados!E33="","null","'"&amp;Dados!E33&amp;"'")&amp;", "</f>
        <v xml:space="preserve">'Tipo Peso', </v>
      </c>
      <c r="F33" t="str">
        <f>IF(Dados!F33="","null",Dados!F33)&amp;", "</f>
        <v xml:space="preserve">29, </v>
      </c>
      <c r="G33" t="str">
        <f>IF(Dados!G33="","null","'"&amp;Dados!G33&amp;"'")&amp;", "</f>
        <v xml:space="preserve">'EMBALAGEM', </v>
      </c>
      <c r="H33" t="str">
        <f>IF(Dados!H33="","null","'"&amp;Dados!H33&amp;"'")&amp;", "</f>
        <v xml:space="preserve">'A', </v>
      </c>
      <c r="I33" t="str">
        <f>IF(Dados!I33="","null",Dados!I33)&amp;", "</f>
        <v xml:space="preserve">1, </v>
      </c>
      <c r="J33" t="str">
        <f>IF(Dados!J33="","null",Dados!J33)&amp;", "</f>
        <v xml:space="preserve">0, </v>
      </c>
      <c r="K33" t="str">
        <f>IF(Dados!K33="","null",Dados!K33)&amp;", "</f>
        <v xml:space="preserve">0, </v>
      </c>
      <c r="L33" t="str">
        <f>IF(Dados!L33="","null",Dados!L33)&amp;", "</f>
        <v xml:space="preserve">1, </v>
      </c>
      <c r="M33" t="str">
        <f>IF(Dados!M33="","null","'"&amp;Dados!M33&amp;"'")&amp;", "</f>
        <v xml:space="preserve">'Tpeso', </v>
      </c>
      <c r="N33" t="str">
        <f>IF(Dados!N33="","null","'"&amp;Dados!N33&amp;"'")&amp;", "</f>
        <v xml:space="preserve">'EMBALAGEM', </v>
      </c>
      <c r="O33" t="str">
        <f>IF(Dados!O33="","null",Dados!O33)&amp;", "</f>
        <v xml:space="preserve">24, </v>
      </c>
      <c r="P33" t="str">
        <f>IF(Dados!P33="","null","'"&amp;Dados!P33&amp;"'")&amp;"), "</f>
        <v xml:space="preserve">'Flag tipo peso: F - Fixo, V - Variável ou Vazio quando item de peso médio'), </v>
      </c>
      <c r="Q33" t="str">
        <f t="shared" si="1"/>
        <v xml:space="preserve">('p', 'Tpeso', 'Tpeso', 'Tipo Peso', 29, 'EMBALAGEM', 'A', 1, 0, 0, 1, 'Tpeso', 'EMBALAGEM', 24, 'Flag tipo peso: F - Fixo, V - Variável ou Vazio quando item de peso médio'), </v>
      </c>
      <c r="R33" t="str">
        <f>IF(Dados!D33="","","["&amp;Dados!D33&amp;"] [varchar]("&amp;IF(Dados!H33="N",Dados!I33+1,Dados!I33)&amp;") NULL,")</f>
        <v>[Tpeso] [varchar](1) NULL,</v>
      </c>
    </row>
    <row r="34" spans="2:18" x14ac:dyDescent="0.25">
      <c r="B34" t="str">
        <f>"("&amp;IF(Dados!B34="","null","'"&amp;Dados!B34&amp;"'")&amp;", "</f>
        <v xml:space="preserve">(null, </v>
      </c>
      <c r="C34" t="str">
        <f>IF(Dados!C34="","null","'"&amp;Dados!C34&amp;"'")&amp;", "</f>
        <v xml:space="preserve">null, </v>
      </c>
      <c r="D34" t="str">
        <f>IF(Dados!D34="","null","'"&amp;Dados!D34&amp;"'")&amp;", "</f>
        <v xml:space="preserve">null, </v>
      </c>
      <c r="E34" t="str">
        <f>IF(Dados!E34="","null","'"&amp;Dados!E34&amp;"'")&amp;", "</f>
        <v xml:space="preserve">'Código de Barras', </v>
      </c>
      <c r="F34" t="str">
        <f>IF(Dados!F34="","null",Dados!F34)&amp;", "</f>
        <v xml:space="preserve">30, </v>
      </c>
      <c r="G34" t="str">
        <f>IF(Dados!G34="","null","'"&amp;Dados!G34&amp;"'")&amp;", "</f>
        <v xml:space="preserve">null, </v>
      </c>
      <c r="H34" t="str">
        <f>IF(Dados!H34="","null","'"&amp;Dados!H34&amp;"'")&amp;", "</f>
        <v xml:space="preserve">'A', </v>
      </c>
      <c r="I34" t="str">
        <f>IF(Dados!I34="","null",Dados!I34)&amp;", "</f>
        <v xml:space="preserve">1, </v>
      </c>
      <c r="J34" t="str">
        <f>IF(Dados!J34="","null",Dados!J34)&amp;", "</f>
        <v xml:space="preserve">0, </v>
      </c>
      <c r="K34" t="str">
        <f>IF(Dados!K34="","null",Dados!K34)&amp;", "</f>
        <v xml:space="preserve">0, </v>
      </c>
      <c r="L34" t="str">
        <f>IF(Dados!L34="","null",Dados!L34)&amp;", "</f>
        <v xml:space="preserve">0, </v>
      </c>
      <c r="M34" t="str">
        <f>IF(Dados!M34="","null","'"&amp;Dados!M34&amp;"'")&amp;", "</f>
        <v xml:space="preserve">null, </v>
      </c>
      <c r="N34" t="str">
        <f>IF(Dados!N34="","null","'"&amp;Dados!N34&amp;"'")&amp;", "</f>
        <v xml:space="preserve">null, </v>
      </c>
      <c r="O34" t="str">
        <f>IF(Dados!O34="","null",Dados!O34)&amp;", "</f>
        <v xml:space="preserve">null, </v>
      </c>
      <c r="P34" t="str">
        <f>IF(Dados!P34="","null","'"&amp;Dados!P34&amp;"'")&amp;"), "</f>
        <v xml:space="preserve">null), </v>
      </c>
      <c r="Q34" t="str">
        <f t="shared" si="1"/>
        <v xml:space="preserve">(null, null, null, 'Código de Barras', 30, null, 'A', 1, 0, 0, 0, null, null, null, null), </v>
      </c>
      <c r="R34" t="str">
        <f>IF(Dados!D34="","","["&amp;Dados!D34&amp;"] [varchar]("&amp;IF(Dados!H34="N",Dados!I34+1,Dados!I34)&amp;") NULL,")</f>
        <v/>
      </c>
    </row>
    <row r="35" spans="2:18" x14ac:dyDescent="0.25">
      <c r="B35" t="str">
        <f>"("&amp;IF(Dados!B35="","null","'"&amp;Dados!B35&amp;"'")&amp;", "</f>
        <v xml:space="preserve">('p', </v>
      </c>
      <c r="C35" t="str">
        <f>IF(Dados!C35="","null","'"&amp;Dados!C35&amp;"'")&amp;", "</f>
        <v xml:space="preserve">'Tean', </v>
      </c>
      <c r="D35" t="str">
        <f>IF(Dados!D35="","null","'"&amp;Dados!D35&amp;"'")&amp;", "</f>
        <v xml:space="preserve">'Tean', </v>
      </c>
      <c r="E35" t="str">
        <f>IF(Dados!E35="","null","'"&amp;Dados!E35&amp;"'")&amp;", "</f>
        <v xml:space="preserve">'EAN Produto: Tipo', </v>
      </c>
      <c r="F35" t="str">
        <f>IF(Dados!F35="","null",Dados!F35)&amp;", "</f>
        <v xml:space="preserve">31, </v>
      </c>
      <c r="G35" t="str">
        <f>IF(Dados!G35="","null","'"&amp;Dados!G35&amp;"'")&amp;", "</f>
        <v xml:space="preserve">'EAN', </v>
      </c>
      <c r="H35" t="str">
        <f>IF(Dados!H35="","null","'"&amp;Dados!H35&amp;"'")&amp;", "</f>
        <v xml:space="preserve">'N', </v>
      </c>
      <c r="I35" t="str">
        <f>IF(Dados!I35="","null",Dados!I35)&amp;", "</f>
        <v xml:space="preserve">1, </v>
      </c>
      <c r="J35" t="str">
        <f>IF(Dados!J35="","null",Dados!J35)&amp;", "</f>
        <v xml:space="preserve">0, </v>
      </c>
      <c r="K35" t="str">
        <f>IF(Dados!K35="","null",Dados!K35)&amp;", "</f>
        <v xml:space="preserve">0, </v>
      </c>
      <c r="L35" t="str">
        <f>IF(Dados!L35="","null",Dados!L35)&amp;", "</f>
        <v xml:space="preserve">1, </v>
      </c>
      <c r="M35" t="str">
        <f>IF(Dados!M35="","null","'"&amp;Dados!M35&amp;"'")&amp;", "</f>
        <v xml:space="preserve">'Tean', </v>
      </c>
      <c r="N35" t="str">
        <f>IF(Dados!N35="","null","'"&amp;Dados!N35&amp;"'")&amp;", "</f>
        <v xml:space="preserve">'EAN', </v>
      </c>
      <c r="O35" t="str">
        <f>IF(Dados!O35="","null",Dados!O35)&amp;", "</f>
        <v xml:space="preserve">25, </v>
      </c>
      <c r="P35" t="str">
        <f>IF(Dados!P35="","null","'"&amp;Dados!P35&amp;"'")&amp;"), "</f>
        <v xml:space="preserve">'Tipo do Código do EAN do item: (1)-EAN FORNECEDOR, (2)-EAN DUN14, (3)-EAN INTERNO SAD, (4)-PLU/VC, (5)-PLU/Peso Variável, (6)-PLU/Pré-pesado, (7)-PLU/Peso variável e Pré-pesado'), </v>
      </c>
      <c r="Q35" t="str">
        <f t="shared" si="1"/>
        <v xml:space="preserve">('p', 'Tean', 'Tean', 'EAN Produto: Tipo', 31, 'EAN', 'N', 1, 0, 0, 1, 'Tean', 'EAN', 25, 'Tipo do Código do EAN do item: (1)-EAN FORNECEDOR, (2)-EAN DUN14, (3)-EAN INTERNO SAD, (4)-PLU/VC, (5)-PLU/Peso Variável, (6)-PLU/Pré-pesado, (7)-PLU/Peso variável e Pré-pesado'), </v>
      </c>
      <c r="R35" t="str">
        <f>IF(Dados!D35="","","["&amp;Dados!D35&amp;"] [varchar]("&amp;IF(Dados!H35="N",Dados!I35+1,Dados!I35)&amp;") NULL,")</f>
        <v>[Tean] [varchar](2) NULL,</v>
      </c>
    </row>
    <row r="36" spans="2:18" x14ac:dyDescent="0.25">
      <c r="B36" t="str">
        <f>"("&amp;IF(Dados!B36="","null","'"&amp;Dados!B36&amp;"'")&amp;", "</f>
        <v xml:space="preserve">('p', </v>
      </c>
      <c r="C36" t="str">
        <f>IF(Dados!C36="","null","'"&amp;Dados!C36&amp;"'")&amp;", "</f>
        <v xml:space="preserve">'Cean', </v>
      </c>
      <c r="D36" t="str">
        <f>IF(Dados!D36="","null","'"&amp;Dados!D36&amp;"'")&amp;", "</f>
        <v xml:space="preserve">'Cean', </v>
      </c>
      <c r="E36" t="str">
        <f>IF(Dados!E36="","null","'"&amp;Dados!E36&amp;"'")&amp;", "</f>
        <v xml:space="preserve">'EAN Produto: Cód. EAN', </v>
      </c>
      <c r="F36" t="str">
        <f>IF(Dados!F36="","null",Dados!F36)&amp;", "</f>
        <v xml:space="preserve">32, </v>
      </c>
      <c r="G36" t="str">
        <f>IF(Dados!G36="","null","'"&amp;Dados!G36&amp;"'")&amp;", "</f>
        <v xml:space="preserve">'EAN', </v>
      </c>
      <c r="H36" t="str">
        <f>IF(Dados!H36="","null","'"&amp;Dados!H36&amp;"'")&amp;", "</f>
        <v xml:space="preserve">'N', </v>
      </c>
      <c r="I36" t="str">
        <f>IF(Dados!I36="","null",Dados!I36)&amp;", "</f>
        <v xml:space="preserve">12, </v>
      </c>
      <c r="J36" t="str">
        <f>IF(Dados!J36="","null",Dados!J36)&amp;", "</f>
        <v xml:space="preserve">0, </v>
      </c>
      <c r="K36" t="str">
        <f>IF(Dados!K36="","null",Dados!K36)&amp;", "</f>
        <v xml:space="preserve">0, </v>
      </c>
      <c r="L36" t="str">
        <f>IF(Dados!L36="","null",Dados!L36)&amp;", "</f>
        <v xml:space="preserve">1, </v>
      </c>
      <c r="M36" t="str">
        <f>IF(Dados!M36="","null","'"&amp;Dados!M36&amp;"'")&amp;", "</f>
        <v xml:space="preserve">'Cean', </v>
      </c>
      <c r="N36" t="str">
        <f>IF(Dados!N36="","null","'"&amp;Dados!N36&amp;"'")&amp;", "</f>
        <v xml:space="preserve">'EAN', </v>
      </c>
      <c r="O36" t="str">
        <f>IF(Dados!O36="","null",Dados!O36)&amp;", "</f>
        <v xml:space="preserve">26, </v>
      </c>
      <c r="P36" t="str">
        <f>IF(Dados!P36="","null","'"&amp;Dados!P36&amp;"'")&amp;"), "</f>
        <v xml:space="preserve">'Código do EAN do item.'), </v>
      </c>
      <c r="Q36" t="str">
        <f t="shared" si="1"/>
        <v xml:space="preserve">('p', 'Cean', 'Cean', 'EAN Produto: Cód. EAN', 32, 'EAN', 'N', 12, 0, 0, 1, 'Cean', 'EAN', 26, 'Código do EAN do item.'), </v>
      </c>
      <c r="R36" t="str">
        <f>IF(Dados!D36="","","["&amp;Dados!D36&amp;"] [varchar]("&amp;IF(Dados!H36="N",Dados!I36+1,Dados!I36)&amp;") NULL,")</f>
        <v>[Cean] [varchar](13) NULL,</v>
      </c>
    </row>
    <row r="37" spans="2:18" x14ac:dyDescent="0.25">
      <c r="B37" t="str">
        <f>"("&amp;IF(Dados!B37="","null","'"&amp;Dados!B37&amp;"'")&amp;", "</f>
        <v xml:space="preserve">('p', </v>
      </c>
      <c r="C37" t="str">
        <f>IF(Dados!C37="","null","'"&amp;Dados!C37&amp;"'")&amp;", "</f>
        <v xml:space="preserve">'Eandg', </v>
      </c>
      <c r="D37" t="str">
        <f>IF(Dados!D37="","null","'"&amp;Dados!D37&amp;"'")&amp;", "</f>
        <v xml:space="preserve">'Eandg', </v>
      </c>
      <c r="E37" t="str">
        <f>IF(Dados!E37="","null","'"&amp;Dados!E37&amp;"'")&amp;", "</f>
        <v xml:space="preserve">'EAN Produto: Dig.', </v>
      </c>
      <c r="F37" t="str">
        <f>IF(Dados!F37="","null",Dados!F37)&amp;", "</f>
        <v xml:space="preserve">33, </v>
      </c>
      <c r="G37" t="str">
        <f>IF(Dados!G37="","null","'"&amp;Dados!G37&amp;"'")&amp;", "</f>
        <v xml:space="preserve">'EAN', </v>
      </c>
      <c r="H37" t="str">
        <f>IF(Dados!H37="","null","'"&amp;Dados!H37&amp;"'")&amp;", "</f>
        <v xml:space="preserve">'N', </v>
      </c>
      <c r="I37" t="str">
        <f>IF(Dados!I37="","null",Dados!I37)&amp;", "</f>
        <v xml:space="preserve">1, </v>
      </c>
      <c r="J37" t="str">
        <f>IF(Dados!J37="","null",Dados!J37)&amp;", "</f>
        <v xml:space="preserve">0, </v>
      </c>
      <c r="K37" t="str">
        <f>IF(Dados!K37="","null",Dados!K37)&amp;", "</f>
        <v xml:space="preserve">0, </v>
      </c>
      <c r="L37" t="str">
        <f>IF(Dados!L37="","null",Dados!L37)&amp;", "</f>
        <v xml:space="preserve">1, </v>
      </c>
      <c r="M37" t="str">
        <f>IF(Dados!M37="","null","'"&amp;Dados!M37&amp;"'")&amp;", "</f>
        <v xml:space="preserve">'Eandg', </v>
      </c>
      <c r="N37" t="str">
        <f>IF(Dados!N37="","null","'"&amp;Dados!N37&amp;"'")&amp;", "</f>
        <v xml:space="preserve">'EAN', </v>
      </c>
      <c r="O37" t="str">
        <f>IF(Dados!O37="","null",Dados!O37)&amp;", "</f>
        <v xml:space="preserve">27, </v>
      </c>
      <c r="P37" t="str">
        <f>IF(Dados!P37="","null","'"&amp;Dados!P37&amp;"'")&amp;"), "</f>
        <v xml:space="preserve">'Dígito do EAN do item.'), </v>
      </c>
      <c r="Q37" t="str">
        <f t="shared" si="1"/>
        <v xml:space="preserve">('p', 'Eandg', 'Eandg', 'EAN Produto: Dig.', 33, 'EAN', 'N', 1, 0, 0, 1, 'Eandg', 'EAN', 27, 'Dígito do EAN do item.'), </v>
      </c>
      <c r="R37" t="str">
        <f>IF(Dados!D37="","","["&amp;Dados!D37&amp;"] [varchar]("&amp;IF(Dados!H37="N",Dados!I37+1,Dados!I37)&amp;") NULL,")</f>
        <v>[Eandg] [varchar](2) NULL,</v>
      </c>
    </row>
    <row r="38" spans="2:18" x14ac:dyDescent="0.25">
      <c r="B38" t="str">
        <f>"("&amp;IF(Dados!B38="","null","'"&amp;Dados!B38&amp;"'")&amp;", "</f>
        <v xml:space="preserve">('p', </v>
      </c>
      <c r="C38" t="str">
        <f>IF(Dados!C38="","null","'"&amp;Dados!C38&amp;"'")&amp;", "</f>
        <v xml:space="preserve">'Multpk', </v>
      </c>
      <c r="D38" t="str">
        <f>IF(Dados!D38="","null","'"&amp;Dados!D38&amp;"'")&amp;", "</f>
        <v xml:space="preserve">'Multpk', </v>
      </c>
      <c r="E38" t="str">
        <f>IF(Dados!E38="","null","'"&amp;Dados!E38&amp;"'")&amp;", "</f>
        <v xml:space="preserve">'Múltiplo Pack', </v>
      </c>
      <c r="F38" t="str">
        <f>IF(Dados!F38="","null",Dados!F38)&amp;", "</f>
        <v xml:space="preserve">34, </v>
      </c>
      <c r="G38" t="str">
        <f>IF(Dados!G38="","null","'"&amp;Dados!G38&amp;"'")&amp;", "</f>
        <v xml:space="preserve">'EAN', </v>
      </c>
      <c r="H38" t="str">
        <f>IF(Dados!H38="","null","'"&amp;Dados!H38&amp;"'")&amp;", "</f>
        <v xml:space="preserve">'A', </v>
      </c>
      <c r="I38" t="str">
        <f>IF(Dados!I38="","null",Dados!I38)&amp;", "</f>
        <v xml:space="preserve">1, </v>
      </c>
      <c r="J38" t="str">
        <f>IF(Dados!J38="","null",Dados!J38)&amp;", "</f>
        <v xml:space="preserve">0, </v>
      </c>
      <c r="K38" t="str">
        <f>IF(Dados!K38="","null",Dados!K38)&amp;", "</f>
        <v xml:space="preserve">0, </v>
      </c>
      <c r="L38" t="str">
        <f>IF(Dados!L38="","null",Dados!L38)&amp;", "</f>
        <v xml:space="preserve">1, </v>
      </c>
      <c r="M38" t="str">
        <f>IF(Dados!M38="","null","'"&amp;Dados!M38&amp;"'")&amp;", "</f>
        <v xml:space="preserve">'Multpk', </v>
      </c>
      <c r="N38" t="str">
        <f>IF(Dados!N38="","null","'"&amp;Dados!N38&amp;"'")&amp;", "</f>
        <v xml:space="preserve">'EAN', </v>
      </c>
      <c r="O38" t="str">
        <f>IF(Dados!O38="","null",Dados!O38)&amp;", "</f>
        <v xml:space="preserve">28, </v>
      </c>
      <c r="P38" t="str">
        <f>IF(Dados!P38="","null","'"&amp;Dados!P38&amp;"'")&amp;"), "</f>
        <v xml:space="preserve">'Flag de Multiplo Pack: S quando multiplo pack de compra/venda ou Vazio'), </v>
      </c>
      <c r="Q38" t="str">
        <f t="shared" si="1"/>
        <v xml:space="preserve">('p', 'Multpk', 'Multpk', 'Múltiplo Pack', 34, 'EAN', 'A', 1, 0, 0, 1, 'Multpk', 'EAN', 28, 'Flag de Multiplo Pack: S quando multiplo pack de compra/venda ou Vazio'), </v>
      </c>
      <c r="R38" t="str">
        <f>IF(Dados!D38="","","["&amp;Dados!D38&amp;"] [varchar]("&amp;IF(Dados!H38="N",Dados!I38+1,Dados!I38)&amp;") NULL,")</f>
        <v>[Multpk] [varchar](1) NULL,</v>
      </c>
    </row>
    <row r="39" spans="2:18" x14ac:dyDescent="0.25">
      <c r="B39" t="str">
        <f>"("&amp;IF(Dados!B39="","null","'"&amp;Dados!B39&amp;"'")&amp;", "</f>
        <v xml:space="preserve">('p', </v>
      </c>
      <c r="C39" t="str">
        <f>IF(Dados!C39="","null","'"&amp;Dados!C39&amp;"'")&amp;", "</f>
        <v xml:space="preserve">'Upcr', </v>
      </c>
      <c r="D39" t="str">
        <f>IF(Dados!D39="","null","'"&amp;Dados!D39&amp;"'")&amp;", "</f>
        <v xml:space="preserve">'Upcr', </v>
      </c>
      <c r="E39" t="str">
        <f>IF(Dados!E39="","null","'"&amp;Dados!E39&amp;"'")&amp;", "</f>
        <v xml:space="preserve">'UPC Real', </v>
      </c>
      <c r="F39" t="str">
        <f>IF(Dados!F39="","null",Dados!F39)&amp;", "</f>
        <v xml:space="preserve">35, </v>
      </c>
      <c r="G39" t="str">
        <f>IF(Dados!G39="","null","'"&amp;Dados!G39&amp;"'")&amp;", "</f>
        <v xml:space="preserve">'EAN', </v>
      </c>
      <c r="H39" t="str">
        <f>IF(Dados!H39="","null","'"&amp;Dados!H39&amp;"'")&amp;", "</f>
        <v xml:space="preserve">'N', </v>
      </c>
      <c r="I39" t="str">
        <f>IF(Dados!I39="","null",Dados!I39)&amp;", "</f>
        <v xml:space="preserve">12, </v>
      </c>
      <c r="J39" t="str">
        <f>IF(Dados!J39="","null",Dados!J39)&amp;", "</f>
        <v xml:space="preserve">0, </v>
      </c>
      <c r="K39" t="str">
        <f>IF(Dados!K39="","null",Dados!K39)&amp;", "</f>
        <v xml:space="preserve">0, </v>
      </c>
      <c r="L39" t="str">
        <f>IF(Dados!L39="","null",Dados!L39)&amp;", "</f>
        <v xml:space="preserve">1, </v>
      </c>
      <c r="M39" t="str">
        <f>IF(Dados!M39="","null","'"&amp;Dados!M39&amp;"'")&amp;", "</f>
        <v xml:space="preserve">'Upcr', </v>
      </c>
      <c r="N39" t="str">
        <f>IF(Dados!N39="","null","'"&amp;Dados!N39&amp;"'")&amp;", "</f>
        <v xml:space="preserve">'EAN', </v>
      </c>
      <c r="O39" t="str">
        <f>IF(Dados!O39="","null",Dados!O39)&amp;", "</f>
        <v xml:space="preserve">29, </v>
      </c>
      <c r="P39" t="str">
        <f>IF(Dados!P39="","null","'"&amp;Dados!P39&amp;"'")&amp;"), "</f>
        <v xml:space="preserve">'Código do UPC Real. Obrigatório quando Multiplo Pack '), </v>
      </c>
      <c r="Q39" t="str">
        <f t="shared" si="1"/>
        <v xml:space="preserve">('p', 'Upcr', 'Upcr', 'UPC Real', 35, 'EAN', 'N', 12, 0, 0, 1, 'Upcr', 'EAN', 29, 'Código do UPC Real. Obrigatório quando Multiplo Pack '), </v>
      </c>
      <c r="R39" t="str">
        <f>IF(Dados!D39="","","["&amp;Dados!D39&amp;"] [varchar]("&amp;IF(Dados!H39="N",Dados!I39+1,Dados!I39)&amp;") NULL,")</f>
        <v>[Upcr] [varchar](13) NULL,</v>
      </c>
    </row>
    <row r="40" spans="2:18" x14ac:dyDescent="0.25">
      <c r="B40" t="str">
        <f>"("&amp;IF(Dados!B40="","null","'"&amp;Dados!B40&amp;"'")&amp;", "</f>
        <v xml:space="preserve">('p', </v>
      </c>
      <c r="C40" t="str">
        <f>IF(Dados!C40="","null","'"&amp;Dados!C40&amp;"'")&amp;", "</f>
        <v xml:space="preserve">'Upcrdg', </v>
      </c>
      <c r="D40" t="str">
        <f>IF(Dados!D40="","null","'"&amp;Dados!D40&amp;"'")&amp;", "</f>
        <v xml:space="preserve">'Upcrdg', </v>
      </c>
      <c r="E40" t="str">
        <f>IF(Dados!E40="","null","'"&amp;Dados!E40&amp;"'")&amp;", "</f>
        <v xml:space="preserve">'Dig.', </v>
      </c>
      <c r="F40" t="str">
        <f>IF(Dados!F40="","null",Dados!F40)&amp;", "</f>
        <v xml:space="preserve">36, </v>
      </c>
      <c r="G40" t="str">
        <f>IF(Dados!G40="","null","'"&amp;Dados!G40&amp;"'")&amp;", "</f>
        <v xml:space="preserve">'EAN', </v>
      </c>
      <c r="H40" t="str">
        <f>IF(Dados!H40="","null","'"&amp;Dados!H40&amp;"'")&amp;", "</f>
        <v xml:space="preserve">'N', </v>
      </c>
      <c r="I40" t="str">
        <f>IF(Dados!I40="","null",Dados!I40)&amp;", "</f>
        <v xml:space="preserve">1, </v>
      </c>
      <c r="J40" t="str">
        <f>IF(Dados!J40="","null",Dados!J40)&amp;", "</f>
        <v xml:space="preserve">0, </v>
      </c>
      <c r="K40" t="str">
        <f>IF(Dados!K40="","null",Dados!K40)&amp;", "</f>
        <v xml:space="preserve">0, </v>
      </c>
      <c r="L40" t="str">
        <f>IF(Dados!L40="","null",Dados!L40)&amp;", "</f>
        <v xml:space="preserve">1, </v>
      </c>
      <c r="M40" t="str">
        <f>IF(Dados!M40="","null","'"&amp;Dados!M40&amp;"'")&amp;", "</f>
        <v xml:space="preserve">'Upcrdg', </v>
      </c>
      <c r="N40" t="str">
        <f>IF(Dados!N40="","null","'"&amp;Dados!N40&amp;"'")&amp;", "</f>
        <v xml:space="preserve">'EAN', </v>
      </c>
      <c r="O40" t="str">
        <f>IF(Dados!O40="","null",Dados!O40)&amp;", "</f>
        <v xml:space="preserve">30, </v>
      </c>
      <c r="P40" t="str">
        <f>IF(Dados!P40="","null","'"&amp;Dados!P40&amp;"'")&amp;"), "</f>
        <v xml:space="preserve">'Dígito do UPC Real. Obrigatório quando Multiplo Pack '), </v>
      </c>
      <c r="Q40" t="str">
        <f t="shared" si="1"/>
        <v xml:space="preserve">('p', 'Upcrdg', 'Upcrdg', 'Dig.', 36, 'EAN', 'N', 1, 0, 0, 1, 'Upcrdg', 'EAN', 30, 'Dígito do UPC Real. Obrigatório quando Multiplo Pack '), </v>
      </c>
      <c r="R40" t="str">
        <f>IF(Dados!D40="","","["&amp;Dados!D40&amp;"] [varchar]("&amp;IF(Dados!H40="N",Dados!I40+1,Dados!I40)&amp;") NULL,")</f>
        <v>[Upcrdg] [varchar](2) NULL,</v>
      </c>
    </row>
    <row r="41" spans="2:18" x14ac:dyDescent="0.25">
      <c r="B41" t="str">
        <f>"("&amp;IF(Dados!B41="","null","'"&amp;Dados!B41&amp;"'")&amp;", "</f>
        <v xml:space="preserve">('p', </v>
      </c>
      <c r="C41" t="str">
        <f>IF(Dados!C41="","null","'"&amp;Dados!C41&amp;"'")&amp;", "</f>
        <v xml:space="preserve">'Teaneb', </v>
      </c>
      <c r="D41" t="str">
        <f>IF(Dados!D41="","null","'"&amp;Dados!D41&amp;"'")&amp;", "</f>
        <v xml:space="preserve">'Teaneb', </v>
      </c>
      <c r="E41" t="str">
        <f>IF(Dados!E41="","null","'"&amp;Dados!E41&amp;"'")&amp;", "</f>
        <v xml:space="preserve">'EAN Embalagem: Tipo EAN', </v>
      </c>
      <c r="F41" t="str">
        <f>IF(Dados!F41="","null",Dados!F41)&amp;", "</f>
        <v xml:space="preserve">37, </v>
      </c>
      <c r="G41" t="str">
        <f>IF(Dados!G41="","null","'"&amp;Dados!G41&amp;"'")&amp;", "</f>
        <v xml:space="preserve">'EAN', </v>
      </c>
      <c r="H41" t="str">
        <f>IF(Dados!H41="","null","'"&amp;Dados!H41&amp;"'")&amp;", "</f>
        <v xml:space="preserve">'N', </v>
      </c>
      <c r="I41" t="str">
        <f>IF(Dados!I41="","null",Dados!I41)&amp;", "</f>
        <v xml:space="preserve">1, </v>
      </c>
      <c r="J41" t="str">
        <f>IF(Dados!J41="","null",Dados!J41)&amp;", "</f>
        <v xml:space="preserve">0, </v>
      </c>
      <c r="K41" t="str">
        <f>IF(Dados!K41="","null",Dados!K41)&amp;", "</f>
        <v xml:space="preserve">0, </v>
      </c>
      <c r="L41" t="str">
        <f>IF(Dados!L41="","null",Dados!L41)&amp;", "</f>
        <v xml:space="preserve">1, </v>
      </c>
      <c r="M41" t="str">
        <f>IF(Dados!M41="","null","'"&amp;Dados!M41&amp;"'")&amp;", "</f>
        <v xml:space="preserve">'Teaneb', </v>
      </c>
      <c r="N41" t="str">
        <f>IF(Dados!N41="","null","'"&amp;Dados!N41&amp;"'")&amp;", "</f>
        <v xml:space="preserve">'EAN', </v>
      </c>
      <c r="O41" t="str">
        <f>IF(Dados!O41="","null",Dados!O41)&amp;", "</f>
        <v xml:space="preserve">31, </v>
      </c>
      <c r="P41" t="str">
        <f>IF(Dados!P41="","null","'"&amp;Dados!P41&amp;"'")&amp;"), "</f>
        <v xml:space="preserve">'Tipo do Código do EAN da embalagem: (1)-EAN FORNECEDOR, (2)-EAN DUN14, (3)-EAN INTERNO '), </v>
      </c>
      <c r="Q41" t="str">
        <f t="shared" si="1"/>
        <v xml:space="preserve">('p', 'Teaneb', 'Teaneb', 'EAN Embalagem: Tipo EAN', 37, 'EAN', 'N', 1, 0, 0, 1, 'Teaneb', 'EAN', 31, 'Tipo do Código do EAN da embalagem: (1)-EAN FORNECEDOR, (2)-EAN DUN14, (3)-EAN INTERNO '), </v>
      </c>
      <c r="R41" t="str">
        <f>IF(Dados!D41="","","["&amp;Dados!D41&amp;"] [varchar]("&amp;IF(Dados!H41="N",Dados!I41+1,Dados!I41)&amp;") NULL,")</f>
        <v>[Teaneb] [varchar](2) NULL,</v>
      </c>
    </row>
    <row r="42" spans="2:18" x14ac:dyDescent="0.25">
      <c r="B42" t="str">
        <f>"("&amp;IF(Dados!B42="","null","'"&amp;Dados!B42&amp;"'")&amp;", "</f>
        <v xml:space="preserve">('p', </v>
      </c>
      <c r="C42" t="str">
        <f>IF(Dados!C42="","null","'"&amp;Dados!C42&amp;"'")&amp;", "</f>
        <v xml:space="preserve">'Ceaneb', </v>
      </c>
      <c r="D42" t="str">
        <f>IF(Dados!D42="","null","'"&amp;Dados!D42&amp;"'")&amp;", "</f>
        <v xml:space="preserve">'Ceaneb', </v>
      </c>
      <c r="E42" t="str">
        <f>IF(Dados!E42="","null","'"&amp;Dados!E42&amp;"'")&amp;", "</f>
        <v xml:space="preserve">'EAN Embalagem: Cód. EAN Embalag.', </v>
      </c>
      <c r="F42" t="str">
        <f>IF(Dados!F42="","null",Dados!F42)&amp;", "</f>
        <v xml:space="preserve">38, </v>
      </c>
      <c r="G42" t="str">
        <f>IF(Dados!G42="","null","'"&amp;Dados!G42&amp;"'")&amp;", "</f>
        <v xml:space="preserve">'EAN', </v>
      </c>
      <c r="H42" t="str">
        <f>IF(Dados!H42="","null","'"&amp;Dados!H42&amp;"'")&amp;", "</f>
        <v xml:space="preserve">'N', </v>
      </c>
      <c r="I42" t="str">
        <f>IF(Dados!I42="","null",Dados!I42)&amp;", "</f>
        <v xml:space="preserve">14, </v>
      </c>
      <c r="J42" t="str">
        <f>IF(Dados!J42="","null",Dados!J42)&amp;", "</f>
        <v xml:space="preserve">0, </v>
      </c>
      <c r="K42" t="str">
        <f>IF(Dados!K42="","null",Dados!K42)&amp;", "</f>
        <v xml:space="preserve">0, </v>
      </c>
      <c r="L42" t="str">
        <f>IF(Dados!L42="","null",Dados!L42)&amp;", "</f>
        <v xml:space="preserve">1, </v>
      </c>
      <c r="M42" t="str">
        <f>IF(Dados!M42="","null","'"&amp;Dados!M42&amp;"'")&amp;", "</f>
        <v xml:space="preserve">'Ceaneb', </v>
      </c>
      <c r="N42" t="str">
        <f>IF(Dados!N42="","null","'"&amp;Dados!N42&amp;"'")&amp;", "</f>
        <v xml:space="preserve">'EAN', </v>
      </c>
      <c r="O42" t="str">
        <f>IF(Dados!O42="","null",Dados!O42)&amp;", "</f>
        <v xml:space="preserve">32, </v>
      </c>
      <c r="P42" t="str">
        <f>IF(Dados!P42="","null","'"&amp;Dados!P42&amp;"'")&amp;"), "</f>
        <v xml:space="preserve">'Código do EAN da Embalagem.'), </v>
      </c>
      <c r="Q42" t="str">
        <f t="shared" si="1"/>
        <v xml:space="preserve">('p', 'Ceaneb', 'Ceaneb', 'EAN Embalagem: Cód. EAN Embalag.', 38, 'EAN', 'N', 14, 0, 0, 1, 'Ceaneb', 'EAN', 32, 'Código do EAN da Embalagem.'), </v>
      </c>
      <c r="R42" t="str">
        <f>IF(Dados!D42="","","["&amp;Dados!D42&amp;"] [varchar]("&amp;IF(Dados!H42="N",Dados!I42+1,Dados!I42)&amp;") NULL,")</f>
        <v>[Ceaneb] [varchar](15) NULL,</v>
      </c>
    </row>
    <row r="43" spans="2:18" x14ac:dyDescent="0.25">
      <c r="B43" t="str">
        <f>"("&amp;IF(Dados!B43="","null","'"&amp;Dados!B43&amp;"'")&amp;", "</f>
        <v xml:space="preserve">('p', </v>
      </c>
      <c r="C43" t="str">
        <f>IF(Dados!C43="","null","'"&amp;Dados!C43&amp;"'")&amp;", "</f>
        <v xml:space="preserve">'Mulean', </v>
      </c>
      <c r="D43" t="str">
        <f>IF(Dados!D43="","null","'"&amp;Dados!D43&amp;"'")&amp;", "</f>
        <v xml:space="preserve">'Mulean', </v>
      </c>
      <c r="E43" t="str">
        <f>IF(Dados!E43="","null","'"&amp;Dados!E43&amp;"'")&amp;", "</f>
        <v xml:space="preserve">'Múltiplo EAN', </v>
      </c>
      <c r="F43" t="str">
        <f>IF(Dados!F43="","null",Dados!F43)&amp;", "</f>
        <v xml:space="preserve">39, </v>
      </c>
      <c r="G43" t="str">
        <f>IF(Dados!G43="","null","'"&amp;Dados!G43&amp;"'")&amp;", "</f>
        <v xml:space="preserve">'EAN', </v>
      </c>
      <c r="H43" t="str">
        <f>IF(Dados!H43="","null","'"&amp;Dados!H43&amp;"'")&amp;", "</f>
        <v xml:space="preserve">'A', </v>
      </c>
      <c r="I43" t="str">
        <f>IF(Dados!I43="","null",Dados!I43)&amp;", "</f>
        <v xml:space="preserve">1, </v>
      </c>
      <c r="J43" t="str">
        <f>IF(Dados!J43="","null",Dados!J43)&amp;", "</f>
        <v xml:space="preserve">0, </v>
      </c>
      <c r="K43" t="str">
        <f>IF(Dados!K43="","null",Dados!K43)&amp;", "</f>
        <v xml:space="preserve">0, </v>
      </c>
      <c r="L43" t="str">
        <f>IF(Dados!L43="","null",Dados!L43)&amp;", "</f>
        <v xml:space="preserve">1, </v>
      </c>
      <c r="M43" t="str">
        <f>IF(Dados!M43="","null","'"&amp;Dados!M43&amp;"'")&amp;", "</f>
        <v xml:space="preserve">'Mulean', </v>
      </c>
      <c r="N43" t="str">
        <f>IF(Dados!N43="","null","'"&amp;Dados!N43&amp;"'")&amp;", "</f>
        <v xml:space="preserve">'EAN', </v>
      </c>
      <c r="O43" t="str">
        <f>IF(Dados!O43="","null",Dados!O43)&amp;", "</f>
        <v xml:space="preserve">33, </v>
      </c>
      <c r="P43" t="str">
        <f>IF(Dados!P43="","null","'"&amp;Dados!P43&amp;"'")&amp;"), "</f>
        <v xml:space="preserve">'Flag de multiplo EAN: S ou Vazio'), </v>
      </c>
      <c r="Q43" t="str">
        <f t="shared" si="1"/>
        <v xml:space="preserve">('p', 'Mulean', 'Mulean', 'Múltiplo EAN', 39, 'EAN', 'A', 1, 0, 0, 1, 'Mulean', 'EAN', 33, 'Flag de multiplo EAN: S ou Vazio'), </v>
      </c>
      <c r="R43" t="str">
        <f>IF(Dados!D43="","","["&amp;Dados!D43&amp;"] [varchar]("&amp;IF(Dados!H43="N",Dados!I43+1,Dados!I43)&amp;") NULL,")</f>
        <v>[Mulean] [varchar](1) NULL,</v>
      </c>
    </row>
    <row r="44" spans="2:18" x14ac:dyDescent="0.25">
      <c r="B44" t="str">
        <f>"("&amp;IF(Dados!B44="","null","'"&amp;Dados!B44&amp;"'")&amp;", "</f>
        <v xml:space="preserve">(null, </v>
      </c>
      <c r="C44" t="str">
        <f>IF(Dados!C44="","null","'"&amp;Dados!C44&amp;"'")&amp;", "</f>
        <v xml:space="preserve">null, </v>
      </c>
      <c r="D44" t="str">
        <f>IF(Dados!D44="","null","'"&amp;Dados!D44&amp;"'")&amp;", "</f>
        <v xml:space="preserve">'Ceantel', </v>
      </c>
      <c r="E44" t="str">
        <f>IF(Dados!E44="","null","'"&amp;Dados!E44&amp;"'")&amp;", "</f>
        <v xml:space="preserve">'EAN Televendas: Cód. EAN', </v>
      </c>
      <c r="F44" t="str">
        <f>IF(Dados!F44="","null",Dados!F44)&amp;", "</f>
        <v xml:space="preserve">40, </v>
      </c>
      <c r="G44" t="str">
        <f>IF(Dados!G44="","null","'"&amp;Dados!G44&amp;"'")&amp;", "</f>
        <v xml:space="preserve">'EAN', </v>
      </c>
      <c r="H44" t="str">
        <f>IF(Dados!H44="","null","'"&amp;Dados!H44&amp;"'")&amp;", "</f>
        <v xml:space="preserve">'N', </v>
      </c>
      <c r="I44" t="str">
        <f>IF(Dados!I44="","null",Dados!I44)&amp;", "</f>
        <v xml:space="preserve">12, </v>
      </c>
      <c r="J44" t="str">
        <f>IF(Dados!J44="","null",Dados!J44)&amp;", "</f>
        <v xml:space="preserve">0, </v>
      </c>
      <c r="K44" t="str">
        <f>IF(Dados!K44="","null",Dados!K44)&amp;", "</f>
        <v xml:space="preserve">0, </v>
      </c>
      <c r="L44" t="str">
        <f>IF(Dados!L44="","null",Dados!L44)&amp;", "</f>
        <v xml:space="preserve">1, </v>
      </c>
      <c r="M44" t="str">
        <f>IF(Dados!M44="","null","'"&amp;Dados!M44&amp;"'")&amp;", "</f>
        <v xml:space="preserve">'Ceantel', </v>
      </c>
      <c r="N44" t="str">
        <f>IF(Dados!N44="","null","'"&amp;Dados!N44&amp;"'")&amp;", "</f>
        <v xml:space="preserve">'EAN', </v>
      </c>
      <c r="O44" t="str">
        <f>IF(Dados!O44="","null",Dados!O44)&amp;", "</f>
        <v xml:space="preserve">34, </v>
      </c>
      <c r="P44" t="str">
        <f>IF(Dados!P44="","null","'"&amp;Dados!P44&amp;"'")&amp;"), "</f>
        <v xml:space="preserve">'Código do EAN TELEVENDAS'), </v>
      </c>
      <c r="Q44" t="str">
        <f t="shared" si="1"/>
        <v xml:space="preserve">(null, null, 'Ceantel', 'EAN Televendas: Cód. EAN', 40, 'EAN', 'N', 12, 0, 0, 1, 'Ceantel', 'EAN', 34, 'Código do EAN TELEVENDAS'), </v>
      </c>
      <c r="R44" t="str">
        <f>IF(Dados!D44="","","["&amp;Dados!D44&amp;"] [varchar]("&amp;IF(Dados!H44="N",Dados!I44+1,Dados!I44)&amp;") NULL,")</f>
        <v>[Ceantel] [varchar](13) NULL,</v>
      </c>
    </row>
    <row r="45" spans="2:18" x14ac:dyDescent="0.25">
      <c r="B45" t="str">
        <f>"("&amp;IF(Dados!B45="","null","'"&amp;Dados!B45&amp;"'")&amp;", "</f>
        <v xml:space="preserve">(null, </v>
      </c>
      <c r="C45" t="str">
        <f>IF(Dados!C45="","null","'"&amp;Dados!C45&amp;"'")&amp;", "</f>
        <v xml:space="preserve">null, </v>
      </c>
      <c r="D45" t="str">
        <f>IF(Dados!D45="","null","'"&amp;Dados!D45&amp;"'")&amp;", "</f>
        <v xml:space="preserve">'Eandgtel', </v>
      </c>
      <c r="E45" t="str">
        <f>IF(Dados!E45="","null","'"&amp;Dados!E45&amp;"'")&amp;", "</f>
        <v xml:space="preserve">'EAN Televendas: Dig.', </v>
      </c>
      <c r="F45" t="str">
        <f>IF(Dados!F45="","null",Dados!F45)&amp;", "</f>
        <v xml:space="preserve">41, </v>
      </c>
      <c r="G45" t="str">
        <f>IF(Dados!G45="","null","'"&amp;Dados!G45&amp;"'")&amp;", "</f>
        <v xml:space="preserve">'EAN', </v>
      </c>
      <c r="H45" t="str">
        <f>IF(Dados!H45="","null","'"&amp;Dados!H45&amp;"'")&amp;", "</f>
        <v xml:space="preserve">'N', </v>
      </c>
      <c r="I45" t="str">
        <f>IF(Dados!I45="","null",Dados!I45)&amp;", "</f>
        <v xml:space="preserve">1, </v>
      </c>
      <c r="J45" t="str">
        <f>IF(Dados!J45="","null",Dados!J45)&amp;", "</f>
        <v xml:space="preserve">0, </v>
      </c>
      <c r="K45" t="str">
        <f>IF(Dados!K45="","null",Dados!K45)&amp;", "</f>
        <v xml:space="preserve">0, </v>
      </c>
      <c r="L45" t="str">
        <f>IF(Dados!L45="","null",Dados!L45)&amp;", "</f>
        <v xml:space="preserve">1, </v>
      </c>
      <c r="M45" t="str">
        <f>IF(Dados!M45="","null","'"&amp;Dados!M45&amp;"'")&amp;", "</f>
        <v xml:space="preserve">'Eandgtel', </v>
      </c>
      <c r="N45" t="str">
        <f>IF(Dados!N45="","null","'"&amp;Dados!N45&amp;"'")&amp;", "</f>
        <v xml:space="preserve">'EAN', </v>
      </c>
      <c r="O45" t="str">
        <f>IF(Dados!O45="","null",Dados!O45)&amp;", "</f>
        <v xml:space="preserve">35, </v>
      </c>
      <c r="P45" t="str">
        <f>IF(Dados!P45="","null","'"&amp;Dados!P45&amp;"'")&amp;"), "</f>
        <v xml:space="preserve">'Dígito do EAN TELEVENDAS'), </v>
      </c>
      <c r="Q45" t="str">
        <f t="shared" si="1"/>
        <v xml:space="preserve">(null, null, 'Eandgtel', 'EAN Televendas: Dig.', 41, 'EAN', 'N', 1, 0, 0, 1, 'Eandgtel', 'EAN', 35, 'Dígito do EAN TELEVENDAS'), </v>
      </c>
      <c r="R45" t="str">
        <f>IF(Dados!D45="","","["&amp;Dados!D45&amp;"] [varchar]("&amp;IF(Dados!H45="N",Dados!I45+1,Dados!I45)&amp;") NULL,")</f>
        <v>[Eandgtel] [varchar](2) NULL,</v>
      </c>
    </row>
    <row r="46" spans="2:18" x14ac:dyDescent="0.25">
      <c r="B46" t="str">
        <f>"("&amp;IF(Dados!B46="","null","'"&amp;Dados!B46&amp;"'")&amp;", "</f>
        <v xml:space="preserve">('p', </v>
      </c>
      <c r="C46" t="str">
        <f>IF(Dados!C46="","null","'"&amp;Dados!C46&amp;"'")&amp;", "</f>
        <v xml:space="preserve">'Qtdinemb', </v>
      </c>
      <c r="D46" t="str">
        <f>IF(Dados!D46="","null","'"&amp;Dados!D46&amp;"'")&amp;", "</f>
        <v xml:space="preserve">'Qtdinemb', </v>
      </c>
      <c r="E46" t="str">
        <f>IF(Dados!E46="","null","'"&amp;Dados!E46&amp;"'")&amp;", "</f>
        <v xml:space="preserve">'Quantidade de itens dentro da embalagem de venda', </v>
      </c>
      <c r="F46" t="str">
        <f>IF(Dados!F46="","null",Dados!F46)&amp;", "</f>
        <v xml:space="preserve">42, </v>
      </c>
      <c r="G46" t="str">
        <f>IF(Dados!G46="","null","'"&amp;Dados!G46&amp;"'")&amp;", "</f>
        <v xml:space="preserve">'EAN', </v>
      </c>
      <c r="H46" t="str">
        <f>IF(Dados!H46="","null","'"&amp;Dados!H46&amp;"'")&amp;", "</f>
        <v xml:space="preserve">'N', </v>
      </c>
      <c r="I46" t="str">
        <f>IF(Dados!I46="","null",Dados!I46)&amp;", "</f>
        <v xml:space="preserve">9, </v>
      </c>
      <c r="J46" t="str">
        <f>IF(Dados!J46="","null",Dados!J46)&amp;", "</f>
        <v xml:space="preserve">2, </v>
      </c>
      <c r="K46" t="str">
        <f>IF(Dados!K46="","null",Dados!K46)&amp;", "</f>
        <v xml:space="preserve">0, </v>
      </c>
      <c r="L46" t="str">
        <f>IF(Dados!L46="","null",Dados!L46)&amp;", "</f>
        <v xml:space="preserve">1, </v>
      </c>
      <c r="M46" t="str">
        <f>IF(Dados!M46="","null","'"&amp;Dados!M46&amp;"'")&amp;", "</f>
        <v xml:space="preserve">'Qtdinemb', </v>
      </c>
      <c r="N46" t="str">
        <f>IF(Dados!N46="","null","'"&amp;Dados!N46&amp;"'")&amp;", "</f>
        <v xml:space="preserve">'EAN', </v>
      </c>
      <c r="O46" t="str">
        <f>IF(Dados!O46="","null",Dados!O46)&amp;", "</f>
        <v xml:space="preserve">36, </v>
      </c>
      <c r="P46" t="str">
        <f>IF(Dados!P46="","null","'"&amp;Dados!P46&amp;"'")&amp;"), "</f>
        <v xml:space="preserve">'Quantidade de itens dentro da embalagem de venda.'), </v>
      </c>
      <c r="Q46" t="str">
        <f t="shared" si="1"/>
        <v xml:space="preserve">('p', 'Qtdinemb', 'Qtdinemb', 'Quantidade de itens dentro da embalagem de venda', 42, 'EAN', 'N', 9, 2, 0, 1, 'Qtdinemb', 'EAN', 36, 'Quantidade de itens dentro da embalagem de venda.'), </v>
      </c>
      <c r="R46" t="str">
        <f>IF(Dados!D46="","","["&amp;Dados!D46&amp;"] [varchar]("&amp;IF(Dados!H46="N",Dados!I46+1,Dados!I46)&amp;") NULL,")</f>
        <v>[Qtdinemb] [varchar](10) NULL,</v>
      </c>
    </row>
    <row r="47" spans="2:18" x14ac:dyDescent="0.25">
      <c r="B47" t="str">
        <f>"("&amp;IF(Dados!B47="","null","'"&amp;Dados!B47&amp;"'")&amp;", "</f>
        <v xml:space="preserve">(null, </v>
      </c>
      <c r="C47" t="str">
        <f>IF(Dados!C47="","null","'"&amp;Dados!C47&amp;"'")&amp;", "</f>
        <v xml:space="preserve">null, </v>
      </c>
      <c r="D47" t="str">
        <f>IF(Dados!D47="","null","'"&amp;Dados!D47&amp;"'")&amp;", "</f>
        <v xml:space="preserve">null, </v>
      </c>
      <c r="E47" t="str">
        <f>IF(Dados!E47="","null","'"&amp;Dados!E47&amp;"'")&amp;", "</f>
        <v xml:space="preserve">'Características do Produto', </v>
      </c>
      <c r="F47" t="str">
        <f>IF(Dados!F47="","null",Dados!F47)&amp;", "</f>
        <v xml:space="preserve">43, </v>
      </c>
      <c r="G47" t="str">
        <f>IF(Dados!G47="","null","'"&amp;Dados!G47&amp;"'")&amp;", "</f>
        <v xml:space="preserve">null, </v>
      </c>
      <c r="H47" t="str">
        <f>IF(Dados!H47="","null","'"&amp;Dados!H47&amp;"'")&amp;", "</f>
        <v xml:space="preserve">'A', </v>
      </c>
      <c r="I47" t="str">
        <f>IF(Dados!I47="","null",Dados!I47)&amp;", "</f>
        <v xml:space="preserve">1, </v>
      </c>
      <c r="J47" t="str">
        <f>IF(Dados!J47="","null",Dados!J47)&amp;", "</f>
        <v xml:space="preserve">0, </v>
      </c>
      <c r="K47" t="str">
        <f>IF(Dados!K47="","null",Dados!K47)&amp;", "</f>
        <v xml:space="preserve">0, </v>
      </c>
      <c r="L47" t="str">
        <f>IF(Dados!L47="","null",Dados!L47)&amp;", "</f>
        <v xml:space="preserve">0, </v>
      </c>
      <c r="M47" t="str">
        <f>IF(Dados!M47="","null","'"&amp;Dados!M47&amp;"'")&amp;", "</f>
        <v xml:space="preserve">null, </v>
      </c>
      <c r="N47" t="str">
        <f>IF(Dados!N47="","null","'"&amp;Dados!N47&amp;"'")&amp;", "</f>
        <v xml:space="preserve">null, </v>
      </c>
      <c r="O47" t="str">
        <f>IF(Dados!O47="","null",Dados!O47)&amp;", "</f>
        <v xml:space="preserve">null, </v>
      </c>
      <c r="P47" t="str">
        <f>IF(Dados!P47="","null","'"&amp;Dados!P47&amp;"'")&amp;"), "</f>
        <v xml:space="preserve">null), </v>
      </c>
      <c r="Q47" t="str">
        <f t="shared" si="1"/>
        <v xml:space="preserve">(null, null, null, 'Características do Produto', 43, null, 'A', 1, 0, 0, 0, null, null, null, null), </v>
      </c>
      <c r="R47" t="str">
        <f>IF(Dados!D47="","","["&amp;Dados!D47&amp;"] [varchar]("&amp;IF(Dados!H47="N",Dados!I47+1,Dados!I47)&amp;") NULL,")</f>
        <v/>
      </c>
    </row>
    <row r="48" spans="2:18" x14ac:dyDescent="0.25">
      <c r="B48" t="str">
        <f>"("&amp;IF(Dados!B48="","null","'"&amp;Dados!B48&amp;"'")&amp;", "</f>
        <v xml:space="preserve">('p', </v>
      </c>
      <c r="C48" t="str">
        <f>IF(Dados!C48="","null","'"&amp;Dados!C48&amp;"'")&amp;", "</f>
        <v xml:space="preserve">'Tprod', </v>
      </c>
      <c r="D48" t="str">
        <f>IF(Dados!D48="","null","'"&amp;Dados!D48&amp;"'")&amp;", "</f>
        <v xml:space="preserve">'Tprod', </v>
      </c>
      <c r="E48" t="str">
        <f>IF(Dados!E48="","null","'"&amp;Dados!E48&amp;"'")&amp;", "</f>
        <v xml:space="preserve">'Tipo Produto', </v>
      </c>
      <c r="F48" t="str">
        <f>IF(Dados!F48="","null",Dados!F48)&amp;", "</f>
        <v xml:space="preserve">44, </v>
      </c>
      <c r="G48" t="str">
        <f>IF(Dados!G48="","null","'"&amp;Dados!G48&amp;"'")&amp;", "</f>
        <v xml:space="preserve">'CARACTERISTICAS', </v>
      </c>
      <c r="H48" t="str">
        <f>IF(Dados!H48="","null","'"&amp;Dados!H48&amp;"'")&amp;", "</f>
        <v xml:space="preserve">'A', </v>
      </c>
      <c r="I48" t="str">
        <f>IF(Dados!I48="","null",Dados!I48)&amp;", "</f>
        <v xml:space="preserve">1, </v>
      </c>
      <c r="J48" t="str">
        <f>IF(Dados!J48="","null",Dados!J48)&amp;", "</f>
        <v xml:space="preserve">0, </v>
      </c>
      <c r="K48" t="str">
        <f>IF(Dados!K48="","null",Dados!K48)&amp;", "</f>
        <v xml:space="preserve">0, </v>
      </c>
      <c r="L48" t="str">
        <f>IF(Dados!L48="","null",Dados!L48)&amp;", "</f>
        <v xml:space="preserve">1, </v>
      </c>
      <c r="M48" t="str">
        <f>IF(Dados!M48="","null","'"&amp;Dados!M48&amp;"'")&amp;", "</f>
        <v xml:space="preserve">'Tprod', </v>
      </c>
      <c r="N48" t="str">
        <f>IF(Dados!N48="","null","'"&amp;Dados!N48&amp;"'")&amp;", "</f>
        <v xml:space="preserve">'CARACTERISTICAS', </v>
      </c>
      <c r="O48" t="str">
        <f>IF(Dados!O48="","null",Dados!O48)&amp;", "</f>
        <v xml:space="preserve">37, </v>
      </c>
      <c r="P48" t="str">
        <f>IF(Dados!P48="","null","'"&amp;Dados!P48&amp;"'")&amp;"), "</f>
        <v xml:space="preserve">'Tipo do Item. (M)-MERCADORIA, (S)-SERVIÇO, (B)-BEM'), </v>
      </c>
      <c r="Q48" t="str">
        <f t="shared" si="1"/>
        <v xml:space="preserve">('p', 'Tprod', 'Tprod', 'Tipo Produto', 44, 'CARACTERISTICAS', 'A', 1, 0, 0, 1, 'Tprod', 'CARACTERISTICAS', 37, 'Tipo do Item. (M)-MERCADORIA, (S)-SERVIÇO, (B)-BEM'), </v>
      </c>
      <c r="R48" t="str">
        <f>IF(Dados!D48="","","["&amp;Dados!D48&amp;"] [varchar]("&amp;IF(Dados!H48="N",Dados!I48+1,Dados!I48)&amp;") NULL,")</f>
        <v>[Tprod] [varchar](1) NULL,</v>
      </c>
    </row>
    <row r="49" spans="2:18" x14ac:dyDescent="0.25">
      <c r="B49" t="str">
        <f>"("&amp;IF(Dados!B49="","null","'"&amp;Dados!B49&amp;"'")&amp;", "</f>
        <v xml:space="preserve">('p', </v>
      </c>
      <c r="C49" t="str">
        <f>IF(Dados!C49="","null","'"&amp;Dados!C49&amp;"'")&amp;", "</f>
        <v xml:space="preserve">'Ra', </v>
      </c>
      <c r="D49" t="str">
        <f>IF(Dados!D49="","null","'"&amp;Dados!D49&amp;"'")&amp;", "</f>
        <v xml:space="preserve">'Ra', </v>
      </c>
      <c r="E49" t="str">
        <f>IF(Dados!E49="","null","'"&amp;Dados!E49&amp;"'")&amp;", "</f>
        <v xml:space="preserve">'Reab. Aut.(RA)', </v>
      </c>
      <c r="F49" t="str">
        <f>IF(Dados!F49="","null",Dados!F49)&amp;", "</f>
        <v xml:space="preserve">45, </v>
      </c>
      <c r="G49" t="str">
        <f>IF(Dados!G49="","null","'"&amp;Dados!G49&amp;"'")&amp;", "</f>
        <v xml:space="preserve">'CARACTERISTICAS', </v>
      </c>
      <c r="H49" t="str">
        <f>IF(Dados!H49="","null","'"&amp;Dados!H49&amp;"'")&amp;", "</f>
        <v xml:space="preserve">'A', </v>
      </c>
      <c r="I49" t="str">
        <f>IF(Dados!I49="","null",Dados!I49)&amp;", "</f>
        <v xml:space="preserve">1, </v>
      </c>
      <c r="J49" t="str">
        <f>IF(Dados!J49="","null",Dados!J49)&amp;", "</f>
        <v xml:space="preserve">0, </v>
      </c>
      <c r="K49" t="str">
        <f>IF(Dados!K49="","null",Dados!K49)&amp;", "</f>
        <v xml:space="preserve">0, </v>
      </c>
      <c r="L49" t="str">
        <f>IF(Dados!L49="","null",Dados!L49)&amp;", "</f>
        <v xml:space="preserve">1, </v>
      </c>
      <c r="M49" t="str">
        <f>IF(Dados!M49="","null","'"&amp;Dados!M49&amp;"'")&amp;", "</f>
        <v xml:space="preserve">'Ra', </v>
      </c>
      <c r="N49" t="str">
        <f>IF(Dados!N49="","null","'"&amp;Dados!N49&amp;"'")&amp;", "</f>
        <v xml:space="preserve">'CARACTERISTICAS', </v>
      </c>
      <c r="O49" t="str">
        <f>IF(Dados!O49="","null",Dados!O49)&amp;", "</f>
        <v xml:space="preserve">38, </v>
      </c>
      <c r="P49" t="str">
        <f>IF(Dados!P49="","null","'"&amp;Dados!P49&amp;"'")&amp;"), "</f>
        <v xml:space="preserve">'Flag de Reabastecimento autómatico: S ou N'), </v>
      </c>
      <c r="Q49" t="str">
        <f t="shared" si="1"/>
        <v xml:space="preserve">('p', 'Ra', 'Ra', 'Reab. Aut.(RA)', 45, 'CARACTERISTICAS', 'A', 1, 0, 0, 1, 'Ra', 'CARACTERISTICAS', 38, 'Flag de Reabastecimento autómatico: S ou N'), </v>
      </c>
      <c r="R49" t="str">
        <f>IF(Dados!D49="","","["&amp;Dados!D49&amp;"] [varchar]("&amp;IF(Dados!H49="N",Dados!I49+1,Dados!I49)&amp;") NULL,")</f>
        <v>[Ra] [varchar](1) NULL,</v>
      </c>
    </row>
    <row r="50" spans="2:18" x14ac:dyDescent="0.25">
      <c r="B50" t="str">
        <f>"("&amp;IF(Dados!B50="","null","'"&amp;Dados!B50&amp;"'")&amp;", "</f>
        <v xml:space="preserve">('p', </v>
      </c>
      <c r="C50" t="str">
        <f>IF(Dados!C50="","null","'"&amp;Dados!C50&amp;"'")&amp;", "</f>
        <v xml:space="preserve">'Oimpo', </v>
      </c>
      <c r="D50" t="str">
        <f>IF(Dados!D50="","null","'"&amp;Dados!D50&amp;"'")&amp;", "</f>
        <v xml:space="preserve">'Oimpo', </v>
      </c>
      <c r="E50" t="str">
        <f>IF(Dados!E50="","null","'"&amp;Dados!E50&amp;"'")&amp;", "</f>
        <v xml:space="preserve">'Origem Mercadoria', </v>
      </c>
      <c r="F50" t="str">
        <f>IF(Dados!F50="","null",Dados!F50)&amp;", "</f>
        <v xml:space="preserve">46, </v>
      </c>
      <c r="G50" t="str">
        <f>IF(Dados!G50="","null","'"&amp;Dados!G50&amp;"'")&amp;", "</f>
        <v xml:space="preserve">'CARACTERISTICAS', </v>
      </c>
      <c r="H50" t="str">
        <f>IF(Dados!H50="","null","'"&amp;Dados!H50&amp;"'")&amp;", "</f>
        <v xml:space="preserve">'N', </v>
      </c>
      <c r="I50" t="str">
        <f>IF(Dados!I50="","null",Dados!I50)&amp;", "</f>
        <v xml:space="preserve">2, </v>
      </c>
      <c r="J50" t="str">
        <f>IF(Dados!J50="","null",Dados!J50)&amp;", "</f>
        <v xml:space="preserve">0, </v>
      </c>
      <c r="K50" t="str">
        <f>IF(Dados!K50="","null",Dados!K50)&amp;", "</f>
        <v xml:space="preserve">0, </v>
      </c>
      <c r="L50" t="str">
        <f>IF(Dados!L50="","null",Dados!L50)&amp;", "</f>
        <v xml:space="preserve">1, </v>
      </c>
      <c r="M50" t="str">
        <f>IF(Dados!M50="","null","'"&amp;Dados!M50&amp;"'")&amp;", "</f>
        <v xml:space="preserve">'Oimpo', </v>
      </c>
      <c r="N50" t="str">
        <f>IF(Dados!N50="","null","'"&amp;Dados!N50&amp;"'")&amp;", "</f>
        <v xml:space="preserve">'CARACTERISTICAS', </v>
      </c>
      <c r="O50" t="str">
        <f>IF(Dados!O50="","null",Dados!O50)&amp;", "</f>
        <v xml:space="preserve">39, </v>
      </c>
      <c r="P50" t="str">
        <f>IF(Dados!P50="","null","'"&amp;Dados!P50&amp;"'")&amp;"), "</f>
        <v xml:space="preserve">'Código de Origem da mercadoria.'), </v>
      </c>
      <c r="Q50" t="str">
        <f t="shared" si="1"/>
        <v xml:space="preserve">('p', 'Oimpo', 'Oimpo', 'Origem Mercadoria', 46, 'CARACTERISTICAS', 'N', 2, 0, 0, 1, 'Oimpo', 'CARACTERISTICAS', 39, 'Código de Origem da mercadoria.'), </v>
      </c>
      <c r="R50" t="str">
        <f>IF(Dados!D50="","","["&amp;Dados!D50&amp;"] [varchar]("&amp;IF(Dados!H50="N",Dados!I50+1,Dados!I50)&amp;") NULL,")</f>
        <v>[Oimpo] [varchar](3) NULL,</v>
      </c>
    </row>
    <row r="51" spans="2:18" x14ac:dyDescent="0.25">
      <c r="B51" t="str">
        <f>"("&amp;IF(Dados!B51="","null","'"&amp;Dados!B51&amp;"'")&amp;", "</f>
        <v xml:space="preserve">('p', </v>
      </c>
      <c r="C51" t="str">
        <f>IF(Dados!C51="","null","'"&amp;Dados!C51&amp;"'")&amp;", "</f>
        <v xml:space="preserve">'Lbranc', </v>
      </c>
      <c r="D51" t="str">
        <f>IF(Dados!D51="","null","'"&amp;Dados!D51&amp;"'")&amp;", "</f>
        <v xml:space="preserve">'Lbranc', </v>
      </c>
      <c r="E51" t="str">
        <f>IF(Dados!E51="","null","'"&amp;Dados!E51&amp;"'")&amp;", "</f>
        <v xml:space="preserve">'Prod. Linha Branca', </v>
      </c>
      <c r="F51" t="str">
        <f>IF(Dados!F51="","null",Dados!F51)&amp;", "</f>
        <v xml:space="preserve">47, </v>
      </c>
      <c r="G51" t="str">
        <f>IF(Dados!G51="","null","'"&amp;Dados!G51&amp;"'")&amp;", "</f>
        <v xml:space="preserve">'CARACTERISTICAS', </v>
      </c>
      <c r="H51" t="str">
        <f>IF(Dados!H51="","null","'"&amp;Dados!H51&amp;"'")&amp;", "</f>
        <v xml:space="preserve">'A', </v>
      </c>
      <c r="I51" t="str">
        <f>IF(Dados!I51="","null",Dados!I51)&amp;", "</f>
        <v xml:space="preserve">1, </v>
      </c>
      <c r="J51" t="str">
        <f>IF(Dados!J51="","null",Dados!J51)&amp;", "</f>
        <v xml:space="preserve">0, </v>
      </c>
      <c r="K51" t="str">
        <f>IF(Dados!K51="","null",Dados!K51)&amp;", "</f>
        <v xml:space="preserve">0, </v>
      </c>
      <c r="L51" t="str">
        <f>IF(Dados!L51="","null",Dados!L51)&amp;", "</f>
        <v xml:space="preserve">1, </v>
      </c>
      <c r="M51" t="str">
        <f>IF(Dados!M51="","null","'"&amp;Dados!M51&amp;"'")&amp;", "</f>
        <v xml:space="preserve">'Lbranc', </v>
      </c>
      <c r="N51" t="str">
        <f>IF(Dados!N51="","null","'"&amp;Dados!N51&amp;"'")&amp;", "</f>
        <v xml:space="preserve">'CARACTERISTICAS', </v>
      </c>
      <c r="O51" t="str">
        <f>IF(Dados!O51="","null",Dados!O51)&amp;", "</f>
        <v xml:space="preserve">40, </v>
      </c>
      <c r="P51" t="str">
        <f>IF(Dados!P51="","null","'"&amp;Dados!P51&amp;"'")&amp;"), "</f>
        <v xml:space="preserve">'Linha Branca. S ou Vazio'), </v>
      </c>
      <c r="Q51" t="str">
        <f t="shared" si="1"/>
        <v xml:space="preserve">('p', 'Lbranc', 'Lbranc', 'Prod. Linha Branca', 47, 'CARACTERISTICAS', 'A', 1, 0, 0, 1, 'Lbranc', 'CARACTERISTICAS', 40, 'Linha Branca. S ou Vazio'), </v>
      </c>
      <c r="R51" t="str">
        <f>IF(Dados!D51="","","["&amp;Dados!D51&amp;"] [varchar]("&amp;IF(Dados!H51="N",Dados!I51+1,Dados!I51)&amp;") NULL,")</f>
        <v>[Lbranc] [varchar](1) NULL,</v>
      </c>
    </row>
    <row r="52" spans="2:18" x14ac:dyDescent="0.25">
      <c r="B52" t="str">
        <f>"("&amp;IF(Dados!B52="","null","'"&amp;Dados!B52&amp;"'")&amp;", "</f>
        <v xml:space="preserve">('p', </v>
      </c>
      <c r="C52" t="str">
        <f>IF(Dados!C52="","null","'"&amp;Dados!C52&amp;"'")&amp;", "</f>
        <v xml:space="preserve">'Kprom', </v>
      </c>
      <c r="D52" t="str">
        <f>IF(Dados!D52="","null","'"&amp;Dados!D52&amp;"'")&amp;", "</f>
        <v xml:space="preserve">'Kprom', </v>
      </c>
      <c r="E52" t="str">
        <f>IF(Dados!E52="","null","'"&amp;Dados!E52&amp;"'")&amp;", "</f>
        <v xml:space="preserve">'Kit Promocional', </v>
      </c>
      <c r="F52" t="str">
        <f>IF(Dados!F52="","null",Dados!F52)&amp;", "</f>
        <v xml:space="preserve">48, </v>
      </c>
      <c r="G52" t="str">
        <f>IF(Dados!G52="","null","'"&amp;Dados!G52&amp;"'")&amp;", "</f>
        <v xml:space="preserve">'CARACTERISTICAS', </v>
      </c>
      <c r="H52" t="str">
        <f>IF(Dados!H52="","null","'"&amp;Dados!H52&amp;"'")&amp;", "</f>
        <v xml:space="preserve">'A', </v>
      </c>
      <c r="I52" t="str">
        <f>IF(Dados!I52="","null",Dados!I52)&amp;", "</f>
        <v xml:space="preserve">1, </v>
      </c>
      <c r="J52" t="str">
        <f>IF(Dados!J52="","null",Dados!J52)&amp;", "</f>
        <v xml:space="preserve">0, </v>
      </c>
      <c r="K52" t="str">
        <f>IF(Dados!K52="","null",Dados!K52)&amp;", "</f>
        <v xml:space="preserve">0, </v>
      </c>
      <c r="L52" t="str">
        <f>IF(Dados!L52="","null",Dados!L52)&amp;", "</f>
        <v xml:space="preserve">1, </v>
      </c>
      <c r="M52" t="str">
        <f>IF(Dados!M52="","null","'"&amp;Dados!M52&amp;"'")&amp;", "</f>
        <v xml:space="preserve">'Kprom', </v>
      </c>
      <c r="N52" t="str">
        <f>IF(Dados!N52="","null","'"&amp;Dados!N52&amp;"'")&amp;", "</f>
        <v xml:space="preserve">'CARACTERISTICAS', </v>
      </c>
      <c r="O52" t="str">
        <f>IF(Dados!O52="","null",Dados!O52)&amp;", "</f>
        <v xml:space="preserve">41, </v>
      </c>
      <c r="P52" t="str">
        <f>IF(Dados!P52="","null","'"&amp;Dados!P52&amp;"'")&amp;"), "</f>
        <v xml:space="preserve">'Flag de Kit  Promocional.'), </v>
      </c>
      <c r="Q52" t="str">
        <f t="shared" si="1"/>
        <v xml:space="preserve">('p', 'Kprom', 'Kprom', 'Kit Promocional', 48, 'CARACTERISTICAS', 'A', 1, 0, 0, 1, 'Kprom', 'CARACTERISTICAS', 41, 'Flag de Kit  Promocional.'), </v>
      </c>
      <c r="R52" t="str">
        <f>IF(Dados!D52="","","["&amp;Dados!D52&amp;"] [varchar]("&amp;IF(Dados!H52="N",Dados!I52+1,Dados!I52)&amp;") NULL,")</f>
        <v>[Kprom] [varchar](1) NULL,</v>
      </c>
    </row>
    <row r="53" spans="2:18" x14ac:dyDescent="0.25">
      <c r="B53" t="str">
        <f>"("&amp;IF(Dados!B53="","null","'"&amp;Dados!B53&amp;"'")&amp;", "</f>
        <v xml:space="preserve">('p', </v>
      </c>
      <c r="C53" t="str">
        <f>IF(Dados!C53="","null","'"&amp;Dados!C53&amp;"'")&amp;", "</f>
        <v xml:space="preserve">'Refb', </v>
      </c>
      <c r="D53" t="str">
        <f>IF(Dados!D53="","null","'"&amp;Dados!D53&amp;"'")&amp;", "</f>
        <v xml:space="preserve">'Refb', </v>
      </c>
      <c r="E53" t="str">
        <f>IF(Dados!E53="","null","'"&amp;Dados!E53&amp;"'")&amp;", "</f>
        <v xml:space="preserve">'Ref.Básica', </v>
      </c>
      <c r="F53" t="str">
        <f>IF(Dados!F53="","null",Dados!F53)&amp;", "</f>
        <v xml:space="preserve">49, </v>
      </c>
      <c r="G53" t="str">
        <f>IF(Dados!G53="","null","'"&amp;Dados!G53&amp;"'")&amp;", "</f>
        <v xml:space="preserve">'CARACTERISTICAS', </v>
      </c>
      <c r="H53" t="str">
        <f>IF(Dados!H53="","null","'"&amp;Dados!H53&amp;"'")&amp;", "</f>
        <v xml:space="preserve">'N', </v>
      </c>
      <c r="I53" t="str">
        <f>IF(Dados!I53="","null",Dados!I53)&amp;", "</f>
        <v xml:space="preserve">12, </v>
      </c>
      <c r="J53" t="str">
        <f>IF(Dados!J53="","null",Dados!J53)&amp;", "</f>
        <v xml:space="preserve">0, </v>
      </c>
      <c r="K53" t="str">
        <f>IF(Dados!K53="","null",Dados!K53)&amp;", "</f>
        <v xml:space="preserve">0, </v>
      </c>
      <c r="L53" t="str">
        <f>IF(Dados!L53="","null",Dados!L53)&amp;", "</f>
        <v xml:space="preserve">1, </v>
      </c>
      <c r="M53" t="str">
        <f>IF(Dados!M53="","null","'"&amp;Dados!M53&amp;"'")&amp;", "</f>
        <v xml:space="preserve">'Refb', </v>
      </c>
      <c r="N53" t="str">
        <f>IF(Dados!N53="","null","'"&amp;Dados!N53&amp;"'")&amp;", "</f>
        <v xml:space="preserve">'CARACTERISTICAS', </v>
      </c>
      <c r="O53" t="str">
        <f>IF(Dados!O53="","null",Dados!O53)&amp;", "</f>
        <v xml:space="preserve">42, </v>
      </c>
      <c r="P53" t="str">
        <f>IF(Dados!P53="","null","'"&amp;Dados!P53&amp;"'")&amp;"), "</f>
        <v xml:space="preserve">'Código de referência básica.'), </v>
      </c>
      <c r="Q53" t="str">
        <f t="shared" si="1"/>
        <v xml:space="preserve">('p', 'Refb', 'Refb', 'Ref.Básica', 49, 'CARACTERISTICAS', 'N', 12, 0, 0, 1, 'Refb', 'CARACTERISTICAS', 42, 'Código de referência básica.'), </v>
      </c>
      <c r="R53" t="str">
        <f>IF(Dados!D53="","","["&amp;Dados!D53&amp;"] [varchar]("&amp;IF(Dados!H53="N",Dados!I53+1,Dados!I53)&amp;") NULL,")</f>
        <v>[Refb] [varchar](13) NULL,</v>
      </c>
    </row>
    <row r="54" spans="2:18" x14ac:dyDescent="0.25">
      <c r="B54" t="str">
        <f>"("&amp;IF(Dados!B54="","null","'"&amp;Dados!B54&amp;"'")&amp;", "</f>
        <v xml:space="preserve">('p', </v>
      </c>
      <c r="C54" t="str">
        <f>IF(Dados!C54="","null","'"&amp;Dados!C54&amp;"'")&amp;", "</f>
        <v xml:space="preserve">'Categ', </v>
      </c>
      <c r="D54" t="str">
        <f>IF(Dados!D54="","null","'"&amp;Dados!D54&amp;"'")&amp;", "</f>
        <v xml:space="preserve">'Categ', </v>
      </c>
      <c r="E54" t="str">
        <f>IF(Dados!E54="","null","'"&amp;Dados!E54&amp;"'")&amp;", "</f>
        <v xml:space="preserve">'Categoria', </v>
      </c>
      <c r="F54" t="str">
        <f>IF(Dados!F54="","null",Dados!F54)&amp;", "</f>
        <v xml:space="preserve">50, </v>
      </c>
      <c r="G54" t="str">
        <f>IF(Dados!G54="","null","'"&amp;Dados!G54&amp;"'")&amp;", "</f>
        <v xml:space="preserve">'CARACTERISTICAS', </v>
      </c>
      <c r="H54" t="str">
        <f>IF(Dados!H54="","null","'"&amp;Dados!H54&amp;"'")&amp;", "</f>
        <v xml:space="preserve">'A', </v>
      </c>
      <c r="I54" t="str">
        <f>IF(Dados!I54="","null",Dados!I54)&amp;", "</f>
        <v xml:space="preserve">1, </v>
      </c>
      <c r="J54" t="str">
        <f>IF(Dados!J54="","null",Dados!J54)&amp;", "</f>
        <v xml:space="preserve">0, </v>
      </c>
      <c r="K54" t="str">
        <f>IF(Dados!K54="","null",Dados!K54)&amp;", "</f>
        <v xml:space="preserve">0, </v>
      </c>
      <c r="L54" t="str">
        <f>IF(Dados!L54="","null",Dados!L54)&amp;", "</f>
        <v xml:space="preserve">1, </v>
      </c>
      <c r="M54" t="str">
        <f>IF(Dados!M54="","null","'"&amp;Dados!M54&amp;"'")&amp;", "</f>
        <v xml:space="preserve">'Categ', </v>
      </c>
      <c r="N54" t="str">
        <f>IF(Dados!N54="","null","'"&amp;Dados!N54&amp;"'")&amp;", "</f>
        <v xml:space="preserve">'CARACTERISTICAS', </v>
      </c>
      <c r="O54" t="str">
        <f>IF(Dados!O54="","null",Dados!O54)&amp;", "</f>
        <v xml:space="preserve">43, </v>
      </c>
      <c r="P54" t="str">
        <f>IF(Dados!P54="","null","'"&amp;Dados!P54&amp;"'")&amp;"), "</f>
        <v xml:space="preserve">'Categória.'), </v>
      </c>
      <c r="Q54" t="str">
        <f t="shared" si="1"/>
        <v xml:space="preserve">('p', 'Categ', 'Categ', 'Categoria', 50, 'CARACTERISTICAS', 'A', 1, 0, 0, 1, 'Categ', 'CARACTERISTICAS', 43, 'Categória.'), </v>
      </c>
      <c r="R54" t="str">
        <f>IF(Dados!D54="","","["&amp;Dados!D54&amp;"] [varchar]("&amp;IF(Dados!H54="N",Dados!I54+1,Dados!I54)&amp;") NULL,")</f>
        <v>[Categ] [varchar](1) NULL,</v>
      </c>
    </row>
    <row r="55" spans="2:18" x14ac:dyDescent="0.25">
      <c r="B55" t="str">
        <f>"("&amp;IF(Dados!B55="","null","'"&amp;Dados!B55&amp;"'")&amp;", "</f>
        <v xml:space="preserve">('p', </v>
      </c>
      <c r="C55" t="str">
        <f>IF(Dados!C55="","null","'"&amp;Dados!C55&amp;"'")&amp;", "</f>
        <v xml:space="preserve">'Comis', </v>
      </c>
      <c r="D55" t="str">
        <f>IF(Dados!D55="","null","'"&amp;Dados!D55&amp;"'")&amp;", "</f>
        <v xml:space="preserve">'Comis', </v>
      </c>
      <c r="E55" t="str">
        <f>IF(Dados!E55="","null","'"&amp;Dados!E55&amp;"'")&amp;", "</f>
        <v xml:space="preserve">'Prod. Comissionado', </v>
      </c>
      <c r="F55" t="str">
        <f>IF(Dados!F55="","null",Dados!F55)&amp;", "</f>
        <v xml:space="preserve">51, </v>
      </c>
      <c r="G55" t="str">
        <f>IF(Dados!G55="","null","'"&amp;Dados!G55&amp;"'")&amp;", "</f>
        <v xml:space="preserve">'CARACTERISTICAS', </v>
      </c>
      <c r="H55" t="str">
        <f>IF(Dados!H55="","null","'"&amp;Dados!H55&amp;"'")&amp;", "</f>
        <v xml:space="preserve">'A', </v>
      </c>
      <c r="I55" t="str">
        <f>IF(Dados!I55="","null",Dados!I55)&amp;", "</f>
        <v xml:space="preserve">1, </v>
      </c>
      <c r="J55" t="str">
        <f>IF(Dados!J55="","null",Dados!J55)&amp;", "</f>
        <v xml:space="preserve">0, </v>
      </c>
      <c r="K55" t="str">
        <f>IF(Dados!K55="","null",Dados!K55)&amp;", "</f>
        <v xml:space="preserve">0, </v>
      </c>
      <c r="L55" t="str">
        <f>IF(Dados!L55="","null",Dados!L55)&amp;", "</f>
        <v xml:space="preserve">1, </v>
      </c>
      <c r="M55" t="str">
        <f>IF(Dados!M55="","null","'"&amp;Dados!M55&amp;"'")&amp;", "</f>
        <v xml:space="preserve">'Comis', </v>
      </c>
      <c r="N55" t="str">
        <f>IF(Dados!N55="","null","'"&amp;Dados!N55&amp;"'")&amp;", "</f>
        <v xml:space="preserve">'CARACTERISTICAS', </v>
      </c>
      <c r="O55" t="str">
        <f>IF(Dados!O55="","null",Dados!O55)&amp;", "</f>
        <v xml:space="preserve">44, </v>
      </c>
      <c r="P55" t="str">
        <f>IF(Dados!P55="","null","'"&amp;Dados!P55&amp;"'")&amp;"), "</f>
        <v xml:space="preserve">'Flag de Item comissionado.'), </v>
      </c>
      <c r="Q55" t="str">
        <f t="shared" si="1"/>
        <v xml:space="preserve">('p', 'Comis', 'Comis', 'Prod. Comissionado', 51, 'CARACTERISTICAS', 'A', 1, 0, 0, 1, 'Comis', 'CARACTERISTICAS', 44, 'Flag de Item comissionado.'), </v>
      </c>
      <c r="R55" t="str">
        <f>IF(Dados!D55="","","["&amp;Dados!D55&amp;"] [varchar]("&amp;IF(Dados!H55="N",Dados!I55+1,Dados!I55)&amp;") NULL,")</f>
        <v>[Comis] [varchar](1) NULL,</v>
      </c>
    </row>
    <row r="56" spans="2:18" x14ac:dyDescent="0.25">
      <c r="B56" t="str">
        <f>"("&amp;IF(Dados!B56="","null","'"&amp;Dados!B56&amp;"'")&amp;", "</f>
        <v xml:space="preserve">('p', </v>
      </c>
      <c r="C56" t="str">
        <f>IF(Dados!C56="","null","'"&amp;Dados!C56&amp;"'")&amp;", "</f>
        <v xml:space="preserve">'Restv', </v>
      </c>
      <c r="D56" t="str">
        <f>IF(Dados!D56="","null","'"&amp;Dados!D56&amp;"'")&amp;", "</f>
        <v xml:space="preserve">'Restv', </v>
      </c>
      <c r="E56" t="str">
        <f>IF(Dados!E56="","null","'"&amp;Dados!E56&amp;"'")&amp;", "</f>
        <v xml:space="preserve">'Restrição Venda', </v>
      </c>
      <c r="F56" t="str">
        <f>IF(Dados!F56="","null",Dados!F56)&amp;", "</f>
        <v xml:space="preserve">52, </v>
      </c>
      <c r="G56" t="str">
        <f>IF(Dados!G56="","null","'"&amp;Dados!G56&amp;"'")&amp;", "</f>
        <v xml:space="preserve">'CARACTERISTICAS', </v>
      </c>
      <c r="H56" t="str">
        <f>IF(Dados!H56="","null","'"&amp;Dados!H56&amp;"'")&amp;", "</f>
        <v xml:space="preserve">'A', </v>
      </c>
      <c r="I56" t="str">
        <f>IF(Dados!I56="","null",Dados!I56)&amp;", "</f>
        <v xml:space="preserve">1, </v>
      </c>
      <c r="J56" t="str">
        <f>IF(Dados!J56="","null",Dados!J56)&amp;", "</f>
        <v xml:space="preserve">0, </v>
      </c>
      <c r="K56" t="str">
        <f>IF(Dados!K56="","null",Dados!K56)&amp;", "</f>
        <v xml:space="preserve">0, </v>
      </c>
      <c r="L56" t="str">
        <f>IF(Dados!L56="","null",Dados!L56)&amp;", "</f>
        <v xml:space="preserve">1, </v>
      </c>
      <c r="M56" t="str">
        <f>IF(Dados!M56="","null","'"&amp;Dados!M56&amp;"'")&amp;", "</f>
        <v xml:space="preserve">'Restv', </v>
      </c>
      <c r="N56" t="str">
        <f>IF(Dados!N56="","null","'"&amp;Dados!N56&amp;"'")&amp;", "</f>
        <v xml:space="preserve">'CARACTERISTICAS', </v>
      </c>
      <c r="O56" t="str">
        <f>IF(Dados!O56="","null",Dados!O56)&amp;", "</f>
        <v xml:space="preserve">45, </v>
      </c>
      <c r="P56" t="str">
        <f>IF(Dados!P56="","null","'"&amp;Dados!P56&amp;"'")&amp;"), "</f>
        <v xml:space="preserve">'Flag de restrição de venda.'), </v>
      </c>
      <c r="Q56" t="str">
        <f t="shared" si="1"/>
        <v xml:space="preserve">('p', 'Restv', 'Restv', 'Restrição Venda', 52, 'CARACTERISTICAS', 'A', 1, 0, 0, 1, 'Restv', 'CARACTERISTICAS', 45, 'Flag de restrição de venda.'), </v>
      </c>
      <c r="R56" t="str">
        <f>IF(Dados!D56="","","["&amp;Dados!D56&amp;"] [varchar]("&amp;IF(Dados!H56="N",Dados!I56+1,Dados!I56)&amp;") NULL,")</f>
        <v>[Restv] [varchar](1) NULL,</v>
      </c>
    </row>
    <row r="57" spans="2:18" x14ac:dyDescent="0.25">
      <c r="B57" t="str">
        <f>"("&amp;IF(Dados!B57="","null","'"&amp;Dados!B57&amp;"'")&amp;", "</f>
        <v xml:space="preserve">('p', </v>
      </c>
      <c r="C57" t="str">
        <f>IF(Dados!C57="","null","'"&amp;Dados!C57&amp;"'")&amp;", "</f>
        <v xml:space="preserve">'Identf', </v>
      </c>
      <c r="D57" t="str">
        <f>IF(Dados!D57="","null","'"&amp;Dados!D57&amp;"'")&amp;", "</f>
        <v xml:space="preserve">'Identf', </v>
      </c>
      <c r="E57" t="str">
        <f>IF(Dados!E57="","null","'"&amp;Dados!E57&amp;"'")&amp;", "</f>
        <v xml:space="preserve">'Identificador', </v>
      </c>
      <c r="F57" t="str">
        <f>IF(Dados!F57="","null",Dados!F57)&amp;", "</f>
        <v xml:space="preserve">53, </v>
      </c>
      <c r="G57" t="str">
        <f>IF(Dados!G57="","null","'"&amp;Dados!G57&amp;"'")&amp;", "</f>
        <v xml:space="preserve">'CARACTERISTICAS', </v>
      </c>
      <c r="H57" t="str">
        <f>IF(Dados!H57="","null","'"&amp;Dados!H57&amp;"'")&amp;", "</f>
        <v xml:space="preserve">'A', </v>
      </c>
      <c r="I57" t="str">
        <f>IF(Dados!I57="","null",Dados!I57)&amp;", "</f>
        <v xml:space="preserve">12, </v>
      </c>
      <c r="J57" t="str">
        <f>IF(Dados!J57="","null",Dados!J57)&amp;", "</f>
        <v xml:space="preserve">0, </v>
      </c>
      <c r="K57" t="str">
        <f>IF(Dados!K57="","null",Dados!K57)&amp;", "</f>
        <v xml:space="preserve">0, </v>
      </c>
      <c r="L57" t="str">
        <f>IF(Dados!L57="","null",Dados!L57)&amp;", "</f>
        <v xml:space="preserve">1, </v>
      </c>
      <c r="M57" t="str">
        <f>IF(Dados!M57="","null","'"&amp;Dados!M57&amp;"'")&amp;", "</f>
        <v xml:space="preserve">'Identf', </v>
      </c>
      <c r="N57" t="str">
        <f>IF(Dados!N57="","null","'"&amp;Dados!N57&amp;"'")&amp;", "</f>
        <v xml:space="preserve">'CARACTERISTICAS', </v>
      </c>
      <c r="O57" t="str">
        <f>IF(Dados!O57="","null",Dados!O57)&amp;", "</f>
        <v xml:space="preserve">46, </v>
      </c>
      <c r="P57" t="str">
        <f>IF(Dados!P57="","null","'"&amp;Dados!P57&amp;"'")&amp;"), "</f>
        <v xml:space="preserve">'Identificador.'), </v>
      </c>
      <c r="Q57" t="str">
        <f t="shared" si="1"/>
        <v xml:space="preserve">('p', 'Identf', 'Identf', 'Identificador', 53, 'CARACTERISTICAS', 'A', 12, 0, 0, 1, 'Identf', 'CARACTERISTICAS', 46, 'Identificador.'), </v>
      </c>
      <c r="R57" t="str">
        <f>IF(Dados!D57="","","["&amp;Dados!D57&amp;"] [varchar]("&amp;IF(Dados!H57="N",Dados!I57+1,Dados!I57)&amp;") NULL,")</f>
        <v>[Identf] [varchar](12) NULL,</v>
      </c>
    </row>
    <row r="58" spans="2:18" x14ac:dyDescent="0.25">
      <c r="B58" t="str">
        <f>"("&amp;IF(Dados!B58="","null","'"&amp;Dados!B58&amp;"'")&amp;", "</f>
        <v xml:space="preserve">('p', </v>
      </c>
      <c r="C58" t="str">
        <f>IF(Dados!C58="","null","'"&amp;Dados!C58&amp;"'")&amp;", "</f>
        <v xml:space="preserve">'Tidentf', </v>
      </c>
      <c r="D58" t="str">
        <f>IF(Dados!D58="","null","'"&amp;Dados!D58&amp;"'")&amp;", "</f>
        <v xml:space="preserve">'Tidentf', </v>
      </c>
      <c r="E58" t="str">
        <f>IF(Dados!E58="","null","'"&amp;Dados!E58&amp;"'")&amp;", "</f>
        <v xml:space="preserve">'Tipo Ident.', </v>
      </c>
      <c r="F58" t="str">
        <f>IF(Dados!F58="","null",Dados!F58)&amp;", "</f>
        <v xml:space="preserve">54, </v>
      </c>
      <c r="G58" t="str">
        <f>IF(Dados!G58="","null","'"&amp;Dados!G58&amp;"'")&amp;", "</f>
        <v xml:space="preserve">'CARACTERISTICAS', </v>
      </c>
      <c r="H58" t="str">
        <f>IF(Dados!H58="","null","'"&amp;Dados!H58&amp;"'")&amp;", "</f>
        <v xml:space="preserve">'A', </v>
      </c>
      <c r="I58" t="str">
        <f>IF(Dados!I58="","null",Dados!I58)&amp;", "</f>
        <v xml:space="preserve">1, </v>
      </c>
      <c r="J58" t="str">
        <f>IF(Dados!J58="","null",Dados!J58)&amp;", "</f>
        <v xml:space="preserve">0, </v>
      </c>
      <c r="K58" t="str">
        <f>IF(Dados!K58="","null",Dados!K58)&amp;", "</f>
        <v xml:space="preserve">0, </v>
      </c>
      <c r="L58" t="str">
        <f>IF(Dados!L58="","null",Dados!L58)&amp;", "</f>
        <v xml:space="preserve">1, </v>
      </c>
      <c r="M58" t="str">
        <f>IF(Dados!M58="","null","'"&amp;Dados!M58&amp;"'")&amp;", "</f>
        <v xml:space="preserve">'Tidentf', </v>
      </c>
      <c r="N58" t="str">
        <f>IF(Dados!N58="","null","'"&amp;Dados!N58&amp;"'")&amp;", "</f>
        <v xml:space="preserve">'CARACTERISTICAS', </v>
      </c>
      <c r="O58" t="str">
        <f>IF(Dados!O58="","null",Dados!O58)&amp;", "</f>
        <v xml:space="preserve">47, </v>
      </c>
      <c r="P58" t="str">
        <f>IF(Dados!P58="","null","'"&amp;Dados!P58&amp;"'")&amp;"), "</f>
        <v xml:space="preserve">'Tipo de identificador.'), </v>
      </c>
      <c r="Q58" t="str">
        <f t="shared" si="1"/>
        <v xml:space="preserve">('p', 'Tidentf', 'Tidentf', 'Tipo Ident.', 54, 'CARACTERISTICAS', 'A', 1, 0, 0, 1, 'Tidentf', 'CARACTERISTICAS', 47, 'Tipo de identificador.'), </v>
      </c>
      <c r="R58" t="str">
        <f>IF(Dados!D58="","","["&amp;Dados!D58&amp;"] [varchar]("&amp;IF(Dados!H58="N",Dados!I58+1,Dados!I58)&amp;") NULL,")</f>
        <v>[Tidentf] [varchar](1) NULL,</v>
      </c>
    </row>
    <row r="59" spans="2:18" x14ac:dyDescent="0.25">
      <c r="B59" t="str">
        <f>"("&amp;IF(Dados!B59="","null","'"&amp;Dados!B59&amp;"'")&amp;", "</f>
        <v xml:space="preserve">('p', </v>
      </c>
      <c r="C59" t="str">
        <f>IF(Dados!C59="","null","'"&amp;Dados!C59&amp;"'")&amp;", "</f>
        <v xml:space="preserve">'Edi', </v>
      </c>
      <c r="D59" t="str">
        <f>IF(Dados!D59="","null","'"&amp;Dados!D59&amp;"'")&amp;", "</f>
        <v xml:space="preserve">'Edi', </v>
      </c>
      <c r="E59" t="str">
        <f>IF(Dados!E59="","null","'"&amp;Dados!E59&amp;"'")&amp;", "</f>
        <v xml:space="preserve">'Prod. EDI', </v>
      </c>
      <c r="F59" t="str">
        <f>IF(Dados!F59="","null",Dados!F59)&amp;", "</f>
        <v xml:space="preserve">55, </v>
      </c>
      <c r="G59" t="str">
        <f>IF(Dados!G59="","null","'"&amp;Dados!G59&amp;"'")&amp;", "</f>
        <v xml:space="preserve">'CARACTERISTICAS', </v>
      </c>
      <c r="H59" t="str">
        <f>IF(Dados!H59="","null","'"&amp;Dados!H59&amp;"'")&amp;", "</f>
        <v xml:space="preserve">'A', </v>
      </c>
      <c r="I59" t="str">
        <f>IF(Dados!I59="","null",Dados!I59)&amp;", "</f>
        <v xml:space="preserve">1, </v>
      </c>
      <c r="J59" t="str">
        <f>IF(Dados!J59="","null",Dados!J59)&amp;", "</f>
        <v xml:space="preserve">0, </v>
      </c>
      <c r="K59" t="str">
        <f>IF(Dados!K59="","null",Dados!K59)&amp;", "</f>
        <v xml:space="preserve">0, </v>
      </c>
      <c r="L59" t="str">
        <f>IF(Dados!L59="","null",Dados!L59)&amp;", "</f>
        <v xml:space="preserve">1, </v>
      </c>
      <c r="M59" t="str">
        <f>IF(Dados!M59="","null","'"&amp;Dados!M59&amp;"'")&amp;", "</f>
        <v xml:space="preserve">'Edi', </v>
      </c>
      <c r="N59" t="str">
        <f>IF(Dados!N59="","null","'"&amp;Dados!N59&amp;"'")&amp;", "</f>
        <v xml:space="preserve">'CARACTERISTICAS', </v>
      </c>
      <c r="O59" t="str">
        <f>IF(Dados!O59="","null",Dados!O59)&amp;", "</f>
        <v xml:space="preserve">48, </v>
      </c>
      <c r="P59" t="str">
        <f>IF(Dados!P59="","null","'"&amp;Dados!P59&amp;"'")&amp;"), "</f>
        <v xml:space="preserve">'Usa fluxo de EDI.(S)-EDI, (N)-Não usa EDI, (G)-Genérico'), </v>
      </c>
      <c r="Q59" t="str">
        <f t="shared" si="1"/>
        <v xml:space="preserve">('p', 'Edi', 'Edi', 'Prod. EDI', 55, 'CARACTERISTICAS', 'A', 1, 0, 0, 1, 'Edi', 'CARACTERISTICAS', 48, 'Usa fluxo de EDI.(S)-EDI, (N)-Não usa EDI, (G)-Genérico'), </v>
      </c>
      <c r="R59" t="str">
        <f>IF(Dados!D59="","","["&amp;Dados!D59&amp;"] [varchar]("&amp;IF(Dados!H59="N",Dados!I59+1,Dados!I59)&amp;") NULL,")</f>
        <v>[Edi] [varchar](1) NULL,</v>
      </c>
    </row>
    <row r="60" spans="2:18" x14ac:dyDescent="0.25">
      <c r="B60" t="str">
        <f>"("&amp;IF(Dados!B60="","null","'"&amp;Dados!B60&amp;"'")&amp;", "</f>
        <v xml:space="preserve">('p', </v>
      </c>
      <c r="C60" t="str">
        <f>IF(Dados!C60="","null","'"&amp;Dados!C60&amp;"'")&amp;", "</f>
        <v xml:space="preserve">'Cvalid', </v>
      </c>
      <c r="D60" t="str">
        <f>IF(Dados!D60="","null","'"&amp;Dados!D60&amp;"'")&amp;", "</f>
        <v xml:space="preserve">'Cvalid', </v>
      </c>
      <c r="E60" t="str">
        <f>IF(Dados!E60="","null","'"&amp;Dados!E60&amp;"'")&amp;", "</f>
        <v xml:space="preserve">'Controle Validade', </v>
      </c>
      <c r="F60" t="str">
        <f>IF(Dados!F60="","null",Dados!F60)&amp;", "</f>
        <v xml:space="preserve">56, </v>
      </c>
      <c r="G60" t="str">
        <f>IF(Dados!G60="","null","'"&amp;Dados!G60&amp;"'")&amp;", "</f>
        <v xml:space="preserve">'CARACTERISTICAS', </v>
      </c>
      <c r="H60" t="str">
        <f>IF(Dados!H60="","null","'"&amp;Dados!H60&amp;"'")&amp;", "</f>
        <v xml:space="preserve">'A', </v>
      </c>
      <c r="I60" t="str">
        <f>IF(Dados!I60="","null",Dados!I60)&amp;", "</f>
        <v xml:space="preserve">1, </v>
      </c>
      <c r="J60" t="str">
        <f>IF(Dados!J60="","null",Dados!J60)&amp;", "</f>
        <v xml:space="preserve">0, </v>
      </c>
      <c r="K60" t="str">
        <f>IF(Dados!K60="","null",Dados!K60)&amp;", "</f>
        <v xml:space="preserve">0, </v>
      </c>
      <c r="L60" t="str">
        <f>IF(Dados!L60="","null",Dados!L60)&amp;", "</f>
        <v xml:space="preserve">1, </v>
      </c>
      <c r="M60" t="str">
        <f>IF(Dados!M60="","null","'"&amp;Dados!M60&amp;"'")&amp;", "</f>
        <v xml:space="preserve">'Cvalid', </v>
      </c>
      <c r="N60" t="str">
        <f>IF(Dados!N60="","null","'"&amp;Dados!N60&amp;"'")&amp;", "</f>
        <v xml:space="preserve">'CARACTERISTICAS', </v>
      </c>
      <c r="O60" t="str">
        <f>IF(Dados!O60="","null",Dados!O60)&amp;", "</f>
        <v xml:space="preserve">49, </v>
      </c>
      <c r="P60" t="str">
        <f>IF(Dados!P60="","null","'"&amp;Dados!P60&amp;"'")&amp;"), "</f>
        <v xml:space="preserve">'Controle de Validade.'), </v>
      </c>
      <c r="Q60" t="str">
        <f t="shared" si="1"/>
        <v xml:space="preserve">('p', 'Cvalid', 'Cvalid', 'Controle Validade', 56, 'CARACTERISTICAS', 'A', 1, 0, 0, 1, 'Cvalid', 'CARACTERISTICAS', 49, 'Controle de Validade.'), </v>
      </c>
      <c r="R60" t="str">
        <f>IF(Dados!D60="","","["&amp;Dados!D60&amp;"] [varchar]("&amp;IF(Dados!H60="N",Dados!I60+1,Dados!I60)&amp;") NULL,")</f>
        <v>[Cvalid] [varchar](1) NULL,</v>
      </c>
    </row>
    <row r="61" spans="2:18" x14ac:dyDescent="0.25">
      <c r="B61" t="str">
        <f>"("&amp;IF(Dados!B61="","null","'"&amp;Dados!B61&amp;"'")&amp;", "</f>
        <v xml:space="preserve">('p', </v>
      </c>
      <c r="C61" t="str">
        <f>IF(Dados!C61="","null","'"&amp;Dados!C61&amp;"'")&amp;", "</f>
        <v xml:space="preserve">'ValProd', </v>
      </c>
      <c r="D61" t="str">
        <f>IF(Dados!D61="","null","'"&amp;Dados!D61&amp;"'")&amp;", "</f>
        <v xml:space="preserve">'ValProd', </v>
      </c>
      <c r="E61" t="str">
        <f>IF(Dados!E61="","null","'"&amp;Dados!E61&amp;"'")&amp;", "</f>
        <v xml:space="preserve">'Valid. Prod', </v>
      </c>
      <c r="F61" t="str">
        <f>IF(Dados!F61="","null",Dados!F61)&amp;", "</f>
        <v xml:space="preserve">57, </v>
      </c>
      <c r="G61" t="str">
        <f>IF(Dados!G61="","null","'"&amp;Dados!G61&amp;"'")&amp;", "</f>
        <v xml:space="preserve">'CARACTERISTICAS', </v>
      </c>
      <c r="H61" t="str">
        <f>IF(Dados!H61="","null","'"&amp;Dados!H61&amp;"'")&amp;", "</f>
        <v xml:space="preserve">'N', </v>
      </c>
      <c r="I61" t="str">
        <f>IF(Dados!I61="","null",Dados!I61)&amp;", "</f>
        <v xml:space="preserve">3, </v>
      </c>
      <c r="J61" t="str">
        <f>IF(Dados!J61="","null",Dados!J61)&amp;", "</f>
        <v xml:space="preserve">0, </v>
      </c>
      <c r="K61" t="str">
        <f>IF(Dados!K61="","null",Dados!K61)&amp;", "</f>
        <v xml:space="preserve">0, </v>
      </c>
      <c r="L61" t="str">
        <f>IF(Dados!L61="","null",Dados!L61)&amp;", "</f>
        <v xml:space="preserve">1, </v>
      </c>
      <c r="M61" t="str">
        <f>IF(Dados!M61="","null","'"&amp;Dados!M61&amp;"'")&amp;", "</f>
        <v xml:space="preserve">'ValProd', </v>
      </c>
      <c r="N61" t="str">
        <f>IF(Dados!N61="","null","'"&amp;Dados!N61&amp;"'")&amp;", "</f>
        <v xml:space="preserve">'CARACTERISTICAS', </v>
      </c>
      <c r="O61" t="str">
        <f>IF(Dados!O61="","null",Dados!O61)&amp;", "</f>
        <v xml:space="preserve">50, </v>
      </c>
      <c r="P61" t="str">
        <f>IF(Dados!P61="","null","'"&amp;Dados!P61&amp;"'")&amp;"), "</f>
        <v xml:space="preserve">'Validade do item.'), </v>
      </c>
      <c r="Q61" t="str">
        <f t="shared" si="1"/>
        <v xml:space="preserve">('p', 'ValProd', 'ValProd', 'Valid. Prod', 57, 'CARACTERISTICAS', 'N', 3, 0, 0, 1, 'ValProd', 'CARACTERISTICAS', 50, 'Validade do item.'), </v>
      </c>
      <c r="R61" t="str">
        <f>IF(Dados!D61="","","["&amp;Dados!D61&amp;"] [varchar]("&amp;IF(Dados!H61="N",Dados!I61+1,Dados!I61)&amp;") NULL,")</f>
        <v>[ValProd] [varchar](4) NULL,</v>
      </c>
    </row>
    <row r="62" spans="2:18" x14ac:dyDescent="0.25">
      <c r="B62" t="str">
        <f>"("&amp;IF(Dados!B62="","null","'"&amp;Dados!B62&amp;"'")&amp;", "</f>
        <v xml:space="preserve">('p', </v>
      </c>
      <c r="C62" t="str">
        <f>IF(Dados!C62="","null","'"&amp;Dados!C62&amp;"'")&amp;", "</f>
        <v xml:space="preserve">'Medtp', </v>
      </c>
      <c r="D62" t="str">
        <f>IF(Dados!D62="","null","'"&amp;Dados!D62&amp;"'")&amp;", "</f>
        <v xml:space="preserve">'Medtp', </v>
      </c>
      <c r="E62" t="str">
        <f>IF(Dados!E62="","null","'"&amp;Dados!E62&amp;"'")&amp;", "</f>
        <v xml:space="preserve">'Medicamento Tarja Preta', </v>
      </c>
      <c r="F62" t="str">
        <f>IF(Dados!F62="","null",Dados!F62)&amp;", "</f>
        <v xml:space="preserve">58, </v>
      </c>
      <c r="G62" t="str">
        <f>IF(Dados!G62="","null","'"&amp;Dados!G62&amp;"'")&amp;", "</f>
        <v xml:space="preserve">'CARACTERISTICAS', </v>
      </c>
      <c r="H62" t="str">
        <f>IF(Dados!H62="","null","'"&amp;Dados!H62&amp;"'")&amp;", "</f>
        <v xml:space="preserve">'A', </v>
      </c>
      <c r="I62" t="str">
        <f>IF(Dados!I62="","null",Dados!I62)&amp;", "</f>
        <v xml:space="preserve">1, </v>
      </c>
      <c r="J62" t="str">
        <f>IF(Dados!J62="","null",Dados!J62)&amp;", "</f>
        <v xml:space="preserve">0, </v>
      </c>
      <c r="K62" t="str">
        <f>IF(Dados!K62="","null",Dados!K62)&amp;", "</f>
        <v xml:space="preserve">0, </v>
      </c>
      <c r="L62" t="str">
        <f>IF(Dados!L62="","null",Dados!L62)&amp;", "</f>
        <v xml:space="preserve">1, </v>
      </c>
      <c r="M62" t="str">
        <f>IF(Dados!M62="","null","'"&amp;Dados!M62&amp;"'")&amp;", "</f>
        <v xml:space="preserve">'Medtp', </v>
      </c>
      <c r="N62" t="str">
        <f>IF(Dados!N62="","null","'"&amp;Dados!N62&amp;"'")&amp;", "</f>
        <v xml:space="preserve">'CARACTERISTICAS', </v>
      </c>
      <c r="O62" t="str">
        <f>IF(Dados!O62="","null",Dados!O62)&amp;", "</f>
        <v xml:space="preserve">51, </v>
      </c>
      <c r="P62" t="str">
        <f>IF(Dados!P62="","null","'"&amp;Dados!P62&amp;"'")&amp;"), "</f>
        <v xml:space="preserve">'Flag de medicamentos tarja preta.'), </v>
      </c>
      <c r="Q62" t="str">
        <f t="shared" si="1"/>
        <v xml:space="preserve">('p', 'Medtp', 'Medtp', 'Medicamento Tarja Preta', 58, 'CARACTERISTICAS', 'A', 1, 0, 0, 1, 'Medtp', 'CARACTERISTICAS', 51, 'Flag de medicamentos tarja preta.'), </v>
      </c>
      <c r="R62" t="str">
        <f>IF(Dados!D62="","","["&amp;Dados!D62&amp;"] [varchar]("&amp;IF(Dados!H62="N",Dados!I62+1,Dados!I62)&amp;") NULL,")</f>
        <v>[Medtp] [varchar](1) NULL,</v>
      </c>
    </row>
    <row r="63" spans="2:18" x14ac:dyDescent="0.25">
      <c r="B63" t="str">
        <f>"("&amp;IF(Dados!B63="","null","'"&amp;Dados!B63&amp;"'")&amp;", "</f>
        <v xml:space="preserve">('p', </v>
      </c>
      <c r="C63" t="str">
        <f>IF(Dados!C63="","null","'"&amp;Dados!C63&amp;"'")&amp;", "</f>
        <v xml:space="preserve">'Tmed', </v>
      </c>
      <c r="D63" t="str">
        <f>IF(Dados!D63="","null","'"&amp;Dados!D63&amp;"'")&amp;", "</f>
        <v xml:space="preserve">'Tmed', </v>
      </c>
      <c r="E63" t="str">
        <f>IF(Dados!E63="","null","'"&amp;Dados!E63&amp;"'")&amp;", "</f>
        <v xml:space="preserve">'Tipo Med.', </v>
      </c>
      <c r="F63" t="str">
        <f>IF(Dados!F63="","null",Dados!F63)&amp;", "</f>
        <v xml:space="preserve">59, </v>
      </c>
      <c r="G63" t="str">
        <f>IF(Dados!G63="","null","'"&amp;Dados!G63&amp;"'")&amp;", "</f>
        <v xml:space="preserve">'CARACTERISTICAS', </v>
      </c>
      <c r="H63" t="str">
        <f>IF(Dados!H63="","null","'"&amp;Dados!H63&amp;"'")&amp;", "</f>
        <v xml:space="preserve">'A', </v>
      </c>
      <c r="I63" t="str">
        <f>IF(Dados!I63="","null",Dados!I63)&amp;", "</f>
        <v xml:space="preserve">1, </v>
      </c>
      <c r="J63" t="str">
        <f>IF(Dados!J63="","null",Dados!J63)&amp;", "</f>
        <v xml:space="preserve">0, </v>
      </c>
      <c r="K63" t="str">
        <f>IF(Dados!K63="","null",Dados!K63)&amp;", "</f>
        <v xml:space="preserve">0, </v>
      </c>
      <c r="L63" t="str">
        <f>IF(Dados!L63="","null",Dados!L63)&amp;", "</f>
        <v xml:space="preserve">1, </v>
      </c>
      <c r="M63" t="str">
        <f>IF(Dados!M63="","null","'"&amp;Dados!M63&amp;"'")&amp;", "</f>
        <v xml:space="preserve">'Tmed', </v>
      </c>
      <c r="N63" t="str">
        <f>IF(Dados!N63="","null","'"&amp;Dados!N63&amp;"'")&amp;", "</f>
        <v xml:space="preserve">'CARACTERISTICAS', </v>
      </c>
      <c r="O63" t="str">
        <f>IF(Dados!O63="","null",Dados!O63)&amp;", "</f>
        <v xml:space="preserve">52, </v>
      </c>
      <c r="P63" t="str">
        <f>IF(Dados!P63="","null","'"&amp;Dados!P63&amp;"'")&amp;"), "</f>
        <v xml:space="preserve">'Flag tipo de medicamento.'), </v>
      </c>
      <c r="Q63" t="str">
        <f t="shared" si="1"/>
        <v xml:space="preserve">('p', 'Tmed', 'Tmed', 'Tipo Med.', 59, 'CARACTERISTICAS', 'A', 1, 0, 0, 1, 'Tmed', 'CARACTERISTICAS', 52, 'Flag tipo de medicamento.'), </v>
      </c>
      <c r="R63" t="str">
        <f>IF(Dados!D63="","","["&amp;Dados!D63&amp;"] [varchar]("&amp;IF(Dados!H63="N",Dados!I63+1,Dados!I63)&amp;") NULL,")</f>
        <v>[Tmed] [varchar](1) NULL,</v>
      </c>
    </row>
    <row r="64" spans="2:18" x14ac:dyDescent="0.25">
      <c r="B64" t="str">
        <f>"("&amp;IF(Dados!B64="","null","'"&amp;Dados!B64&amp;"'")&amp;", "</f>
        <v xml:space="preserve">('p', </v>
      </c>
      <c r="C64" t="str">
        <f>IF(Dados!C64="","null","'"&amp;Dados!C64&amp;"'")&amp;", "</f>
        <v xml:space="preserve">'Clasfis', </v>
      </c>
      <c r="D64" t="str">
        <f>IF(Dados!D64="","null","'"&amp;Dados!D64&amp;"'")&amp;", "</f>
        <v xml:space="preserve">'Clasfis', </v>
      </c>
      <c r="E64" t="str">
        <f>IF(Dados!E64="","null","'"&amp;Dados!E64&amp;"'")&amp;", "</f>
        <v xml:space="preserve">'Classif. Fiscal', </v>
      </c>
      <c r="F64" t="str">
        <f>IF(Dados!F64="","null",Dados!F64)&amp;", "</f>
        <v xml:space="preserve">60, </v>
      </c>
      <c r="G64" t="str">
        <f>IF(Dados!G64="","null","'"&amp;Dados!G64&amp;"'")&amp;", "</f>
        <v xml:space="preserve">'CARACTERISTICAS', </v>
      </c>
      <c r="H64" t="str">
        <f>IF(Dados!H64="","null","'"&amp;Dados!H64&amp;"'")&amp;", "</f>
        <v xml:space="preserve">'A', </v>
      </c>
      <c r="I64" t="str">
        <f>IF(Dados!I64="","null",Dados!I64)&amp;", "</f>
        <v xml:space="preserve">15, </v>
      </c>
      <c r="J64" t="str">
        <f>IF(Dados!J64="","null",Dados!J64)&amp;", "</f>
        <v xml:space="preserve">0, </v>
      </c>
      <c r="K64" t="str">
        <f>IF(Dados!K64="","null",Dados!K64)&amp;", "</f>
        <v xml:space="preserve">0, </v>
      </c>
      <c r="L64" t="str">
        <f>IF(Dados!L64="","null",Dados!L64)&amp;", "</f>
        <v xml:space="preserve">1, </v>
      </c>
      <c r="M64" t="str">
        <f>IF(Dados!M64="","null","'"&amp;Dados!M64&amp;"'")&amp;", "</f>
        <v xml:space="preserve">'Clasfis', </v>
      </c>
      <c r="N64" t="str">
        <f>IF(Dados!N64="","null","'"&amp;Dados!N64&amp;"'")&amp;", "</f>
        <v xml:space="preserve">'CARACTERISTICAS', </v>
      </c>
      <c r="O64" t="str">
        <f>IF(Dados!O64="","null",Dados!O64)&amp;", "</f>
        <v xml:space="preserve">53, </v>
      </c>
      <c r="P64" t="str">
        <f>IF(Dados!P64="","null","'"&amp;Dados!P64&amp;"'")&amp;"), "</f>
        <v xml:space="preserve">'Classificação Fiscal.'), </v>
      </c>
      <c r="Q64" t="str">
        <f t="shared" si="1"/>
        <v xml:space="preserve">('p', 'Clasfis', 'Clasfis', 'Classif. Fiscal', 60, 'CARACTERISTICAS', 'A', 15, 0, 0, 1, 'Clasfis', 'CARACTERISTICAS', 53, 'Classificação Fiscal.'), </v>
      </c>
      <c r="R64" t="str">
        <f>IF(Dados!D64="","","["&amp;Dados!D64&amp;"] [varchar]("&amp;IF(Dados!H64="N",Dados!I64+1,Dados!I64)&amp;") NULL,")</f>
        <v>[Clasfis] [varchar](15) NULL,</v>
      </c>
    </row>
    <row r="65" spans="2:18" x14ac:dyDescent="0.25">
      <c r="B65" t="str">
        <f>"("&amp;IF(Dados!B65="","null","'"&amp;Dados!B65&amp;"'")&amp;", "</f>
        <v xml:space="preserve">('p', </v>
      </c>
      <c r="C65" t="str">
        <f>IF(Dados!C65="","null","'"&amp;Dados!C65&amp;"'")&amp;", "</f>
        <v xml:space="preserve">'Clasipi', </v>
      </c>
      <c r="D65" t="str">
        <f>IF(Dados!D65="","null","'"&amp;Dados!D65&amp;"'")&amp;", "</f>
        <v xml:space="preserve">'Clasipi', </v>
      </c>
      <c r="E65" t="str">
        <f>IF(Dados!E65="","null","'"&amp;Dados!E65&amp;"'")&amp;", "</f>
        <v xml:space="preserve">'Classif. IPI', </v>
      </c>
      <c r="F65" t="str">
        <f>IF(Dados!F65="","null",Dados!F65)&amp;", "</f>
        <v xml:space="preserve">61, </v>
      </c>
      <c r="G65" t="str">
        <f>IF(Dados!G65="","null","'"&amp;Dados!G65&amp;"'")&amp;", "</f>
        <v xml:space="preserve">'CARACTERISTICAS', </v>
      </c>
      <c r="H65" t="str">
        <f>IF(Dados!H65="","null","'"&amp;Dados!H65&amp;"'")&amp;", "</f>
        <v xml:space="preserve">'A', </v>
      </c>
      <c r="I65" t="str">
        <f>IF(Dados!I65="","null",Dados!I65)&amp;", "</f>
        <v xml:space="preserve">5, </v>
      </c>
      <c r="J65" t="str">
        <f>IF(Dados!J65="","null",Dados!J65)&amp;", "</f>
        <v xml:space="preserve">0, </v>
      </c>
      <c r="K65" t="str">
        <f>IF(Dados!K65="","null",Dados!K65)&amp;", "</f>
        <v xml:space="preserve">0, </v>
      </c>
      <c r="L65" t="str">
        <f>IF(Dados!L65="","null",Dados!L65)&amp;", "</f>
        <v xml:space="preserve">1, </v>
      </c>
      <c r="M65" t="str">
        <f>IF(Dados!M65="","null","'"&amp;Dados!M65&amp;"'")&amp;", "</f>
        <v xml:space="preserve">'Clasipi', </v>
      </c>
      <c r="N65" t="str">
        <f>IF(Dados!N65="","null","'"&amp;Dados!N65&amp;"'")&amp;", "</f>
        <v xml:space="preserve">'CARACTERISTICAS', </v>
      </c>
      <c r="O65" t="str">
        <f>IF(Dados!O65="","null",Dados!O65)&amp;", "</f>
        <v xml:space="preserve">54, </v>
      </c>
      <c r="P65" t="str">
        <f>IF(Dados!P65="","null","'"&amp;Dados!P65&amp;"'")&amp;"), "</f>
        <v xml:space="preserve">'Classsificação IPI.'), </v>
      </c>
      <c r="Q65" t="str">
        <f t="shared" si="1"/>
        <v xml:space="preserve">('p', 'Clasipi', 'Clasipi', 'Classif. IPI', 61, 'CARACTERISTICAS', 'A', 5, 0, 0, 1, 'Clasipi', 'CARACTERISTICAS', 54, 'Classsificação IPI.'), </v>
      </c>
      <c r="R65" t="str">
        <f>IF(Dados!D65="","","["&amp;Dados!D65&amp;"] [varchar]("&amp;IF(Dados!H65="N",Dados!I65+1,Dados!I65)&amp;") NULL,")</f>
        <v>[Clasipi] [varchar](5) NULL,</v>
      </c>
    </row>
    <row r="66" spans="2:18" x14ac:dyDescent="0.25">
      <c r="B66" t="str">
        <f>"("&amp;IF(Dados!B66="","null","'"&amp;Dados!B66&amp;"'")&amp;", "</f>
        <v xml:space="preserve">('p', </v>
      </c>
      <c r="C66" t="str">
        <f>IF(Dados!C66="","null","'"&amp;Dados!C66&amp;"'")&amp;", "</f>
        <v xml:space="preserve">'TelVend', </v>
      </c>
      <c r="D66" t="str">
        <f>IF(Dados!D66="","null","'"&amp;Dados!D66&amp;"'")&amp;", "</f>
        <v xml:space="preserve">'TelVend', </v>
      </c>
      <c r="E66" t="str">
        <f>IF(Dados!E66="","null","'"&amp;Dados!E66&amp;"'")&amp;", "</f>
        <v xml:space="preserve">'Televendas', </v>
      </c>
      <c r="F66" t="str">
        <f>IF(Dados!F66="","null",Dados!F66)&amp;", "</f>
        <v xml:space="preserve">62, </v>
      </c>
      <c r="G66" t="str">
        <f>IF(Dados!G66="","null","'"&amp;Dados!G66&amp;"'")&amp;", "</f>
        <v xml:space="preserve">'CARACTERISTICAS', </v>
      </c>
      <c r="H66" t="str">
        <f>IF(Dados!H66="","null","'"&amp;Dados!H66&amp;"'")&amp;", "</f>
        <v xml:space="preserve">'A', </v>
      </c>
      <c r="I66" t="str">
        <f>IF(Dados!I66="","null",Dados!I66)&amp;", "</f>
        <v xml:space="preserve">1, </v>
      </c>
      <c r="J66" t="str">
        <f>IF(Dados!J66="","null",Dados!J66)&amp;", "</f>
        <v xml:space="preserve">0, </v>
      </c>
      <c r="K66" t="str">
        <f>IF(Dados!K66="","null",Dados!K66)&amp;", "</f>
        <v xml:space="preserve">0, </v>
      </c>
      <c r="L66" t="str">
        <f>IF(Dados!L66="","null",Dados!L66)&amp;", "</f>
        <v xml:space="preserve">1, </v>
      </c>
      <c r="M66" t="str">
        <f>IF(Dados!M66="","null","'"&amp;Dados!M66&amp;"'")&amp;", "</f>
        <v xml:space="preserve">'TelVend', </v>
      </c>
      <c r="N66" t="str">
        <f>IF(Dados!N66="","null","'"&amp;Dados!N66&amp;"'")&amp;", "</f>
        <v xml:space="preserve">'CARACTERISTICAS', </v>
      </c>
      <c r="O66" t="str">
        <f>IF(Dados!O66="","null",Dados!O66)&amp;", "</f>
        <v xml:space="preserve">55, </v>
      </c>
      <c r="P66" t="str">
        <f>IF(Dados!P66="","null","'"&amp;Dados!P66&amp;"'")&amp;"), "</f>
        <v xml:space="preserve">'Flag de Produto permite Televenda.S ou Vazio'), </v>
      </c>
      <c r="Q66" t="str">
        <f t="shared" si="1"/>
        <v xml:space="preserve">('p', 'TelVend', 'TelVend', 'Televendas', 62, 'CARACTERISTICAS', 'A', 1, 0, 0, 1, 'TelVend', 'CARACTERISTICAS', 55, 'Flag de Produto permite Televenda.S ou Vazio'), </v>
      </c>
      <c r="R66" t="str">
        <f>IF(Dados!D66="","","["&amp;Dados!D66&amp;"] [varchar]("&amp;IF(Dados!H66="N",Dados!I66+1,Dados!I66)&amp;") NULL,")</f>
        <v>[TelVend] [varchar](1) NULL,</v>
      </c>
    </row>
    <row r="67" spans="2:18" x14ac:dyDescent="0.25">
      <c r="B67" t="str">
        <f>"("&amp;IF(Dados!B67="","null","'"&amp;Dados!B67&amp;"'")&amp;", "</f>
        <v xml:space="preserve">('p', </v>
      </c>
      <c r="C67" t="str">
        <f>IF(Dados!C67="","null","'"&amp;Dados!C67&amp;"'")&amp;", "</f>
        <v xml:space="preserve">'cdarea', </v>
      </c>
      <c r="D67" t="str">
        <f>IF(Dados!D67="","null","'"&amp;Dados!D67&amp;"'")&amp;", "</f>
        <v xml:space="preserve">'cdarea', </v>
      </c>
      <c r="E67" t="str">
        <f>IF(Dados!E67="","null","'"&amp;Dados!E67&amp;"'")&amp;", "</f>
        <v xml:space="preserve">'Código área CD', </v>
      </c>
      <c r="F67" t="str">
        <f>IF(Dados!F67="","null",Dados!F67)&amp;", "</f>
        <v xml:space="preserve">63, </v>
      </c>
      <c r="G67" t="str">
        <f>IF(Dados!G67="","null","'"&amp;Dados!G67&amp;"'")&amp;", "</f>
        <v xml:space="preserve">'CARACTERISTICAS', </v>
      </c>
      <c r="H67" t="str">
        <f>IF(Dados!H67="","null","'"&amp;Dados!H67&amp;"'")&amp;", "</f>
        <v xml:space="preserve">'N', </v>
      </c>
      <c r="I67" t="str">
        <f>IF(Dados!I67="","null",Dados!I67)&amp;", "</f>
        <v xml:space="preserve">2, </v>
      </c>
      <c r="J67" t="str">
        <f>IF(Dados!J67="","null",Dados!J67)&amp;", "</f>
        <v xml:space="preserve">0, </v>
      </c>
      <c r="K67" t="str">
        <f>IF(Dados!K67="","null",Dados!K67)&amp;", "</f>
        <v xml:space="preserve">0, </v>
      </c>
      <c r="L67" t="str">
        <f>IF(Dados!L67="","null",Dados!L67)&amp;", "</f>
        <v xml:space="preserve">1, </v>
      </c>
      <c r="M67" t="str">
        <f>IF(Dados!M67="","null","'"&amp;Dados!M67&amp;"'")&amp;", "</f>
        <v xml:space="preserve">'cdarea', </v>
      </c>
      <c r="N67" t="str">
        <f>IF(Dados!N67="","null","'"&amp;Dados!N67&amp;"'")&amp;", "</f>
        <v xml:space="preserve">'CARACTERISTICAS', </v>
      </c>
      <c r="O67" t="str">
        <f>IF(Dados!O67="","null",Dados!O67)&amp;", "</f>
        <v xml:space="preserve">56, </v>
      </c>
      <c r="P67" t="str">
        <f>IF(Dados!P67="","null","'"&amp;Dados!P67&amp;"'")&amp;"), "</f>
        <v xml:space="preserve">'Código de área do CD.(1)-AMBIENTE, (2)-AMBIENTE CONTROLADO, (3)-CONGELADO, (4)-REFRIGERADO'), </v>
      </c>
      <c r="Q67" t="str">
        <f t="shared" si="1"/>
        <v xml:space="preserve">('p', 'cdarea', 'cdarea', 'Código área CD', 63, 'CARACTERISTICAS', 'N', 2, 0, 0, 1, 'cdarea', 'CARACTERISTICAS', 56, 'Código de área do CD.(1)-AMBIENTE, (2)-AMBIENTE CONTROLADO, (3)-CONGELADO, (4)-REFRIGERADO'), </v>
      </c>
      <c r="R67" t="str">
        <f>IF(Dados!D67="","","["&amp;Dados!D67&amp;"] [varchar]("&amp;IF(Dados!H67="N",Dados!I67+1,Dados!I67)&amp;") NULL,")</f>
        <v>[cdarea] [varchar](3) NULL,</v>
      </c>
    </row>
    <row r="68" spans="2:18" x14ac:dyDescent="0.25">
      <c r="B68" t="str">
        <f>"("&amp;IF(Dados!B68="","null","'"&amp;Dados!B68&amp;"'")&amp;", "</f>
        <v xml:space="preserve">(null, </v>
      </c>
      <c r="C68" t="str">
        <f>IF(Dados!C68="","null","'"&amp;Dados!C68&amp;"'")&amp;", "</f>
        <v xml:space="preserve">null, </v>
      </c>
      <c r="D68" t="str">
        <f>IF(Dados!D68="","null","'"&amp;Dados!D68&amp;"'")&amp;", "</f>
        <v xml:space="preserve">null, </v>
      </c>
      <c r="E68" t="str">
        <f>IF(Dados!E68="","null","'"&amp;Dados!E68&amp;"'")&amp;", "</f>
        <v xml:space="preserve">'Precificação Comparativa', </v>
      </c>
      <c r="F68" t="str">
        <f>IF(Dados!F68="","null",Dados!F68)&amp;", "</f>
        <v xml:space="preserve">64, </v>
      </c>
      <c r="G68" t="str">
        <f>IF(Dados!G68="","null","'"&amp;Dados!G68&amp;"'")&amp;", "</f>
        <v xml:space="preserve">null, </v>
      </c>
      <c r="H68" t="str">
        <f>IF(Dados!H68="","null","'"&amp;Dados!H68&amp;"'")&amp;", "</f>
        <v xml:space="preserve">'A', </v>
      </c>
      <c r="I68" t="str">
        <f>IF(Dados!I68="","null",Dados!I68)&amp;", "</f>
        <v xml:space="preserve">1, </v>
      </c>
      <c r="J68" t="str">
        <f>IF(Dados!J68="","null",Dados!J68)&amp;", "</f>
        <v xml:space="preserve">0, </v>
      </c>
      <c r="K68" t="str">
        <f>IF(Dados!K68="","null",Dados!K68)&amp;", "</f>
        <v xml:space="preserve">0, </v>
      </c>
      <c r="L68" t="str">
        <f>IF(Dados!L68="","null",Dados!L68)&amp;", "</f>
        <v xml:space="preserve">0, </v>
      </c>
      <c r="M68" t="str">
        <f>IF(Dados!M68="","null","'"&amp;Dados!M68&amp;"'")&amp;", "</f>
        <v xml:space="preserve">null, </v>
      </c>
      <c r="N68" t="str">
        <f>IF(Dados!N68="","null","'"&amp;Dados!N68&amp;"'")&amp;", "</f>
        <v xml:space="preserve">null, </v>
      </c>
      <c r="O68" t="str">
        <f>IF(Dados!O68="","null",Dados!O68)&amp;", "</f>
        <v xml:space="preserve">null, </v>
      </c>
      <c r="P68" t="str">
        <f>IF(Dados!P68="","null","'"&amp;Dados!P68&amp;"'")&amp;"), "</f>
        <v xml:space="preserve">null), </v>
      </c>
      <c r="Q68" t="str">
        <f t="shared" si="1"/>
        <v xml:space="preserve">(null, null, null, 'Precificação Comparativa', 64, null, 'A', 1, 0, 0, 0, null, null, null, null), </v>
      </c>
      <c r="R68" t="str">
        <f>IF(Dados!D68="","","["&amp;Dados!D68&amp;"] [varchar]("&amp;IF(Dados!H68="N",Dados!I68+1,Dados!I68)&amp;") NULL,")</f>
        <v/>
      </c>
    </row>
    <row r="69" spans="2:18" x14ac:dyDescent="0.25">
      <c r="B69" t="str">
        <f>"("&amp;IF(Dados!B69="","null","'"&amp;Dados!B69&amp;"'")&amp;", "</f>
        <v xml:space="preserve">(null, </v>
      </c>
      <c r="C69" t="str">
        <f>IF(Dados!C69="","null","'"&amp;Dados!C69&amp;"'")&amp;", "</f>
        <v xml:space="preserve">null, </v>
      </c>
      <c r="D69" t="str">
        <f>IF(Dados!D69="","null","'"&amp;Dados!D69&amp;"'")&amp;", "</f>
        <v xml:space="preserve">'Tamp', </v>
      </c>
      <c r="E69" t="str">
        <f>IF(Dados!E69="","null","'"&amp;Dados!E69&amp;"'")&amp;", "</f>
        <v xml:space="preserve">'Medidas Produto: Tamanho', </v>
      </c>
      <c r="F69" t="str">
        <f>IF(Dados!F69="","null",Dados!F69)&amp;", "</f>
        <v xml:space="preserve">65, </v>
      </c>
      <c r="G69" t="str">
        <f>IF(Dados!G69="","null","'"&amp;Dados!G69&amp;"'")&amp;", "</f>
        <v xml:space="preserve">'FINANCEIRO', </v>
      </c>
      <c r="H69" t="str">
        <f>IF(Dados!H69="","null","'"&amp;Dados!H69&amp;"'")&amp;", "</f>
        <v xml:space="preserve">'N', </v>
      </c>
      <c r="I69" t="str">
        <f>IF(Dados!I69="","null",Dados!I69)&amp;", "</f>
        <v xml:space="preserve">7, </v>
      </c>
      <c r="J69" t="str">
        <f>IF(Dados!J69="","null",Dados!J69)&amp;", "</f>
        <v xml:space="preserve">3, </v>
      </c>
      <c r="K69" t="str">
        <f>IF(Dados!K69="","null",Dados!K69)&amp;", "</f>
        <v xml:space="preserve">0, </v>
      </c>
      <c r="L69" t="str">
        <f>IF(Dados!L69="","null",Dados!L69)&amp;", "</f>
        <v xml:space="preserve">1, </v>
      </c>
      <c r="M69" t="str">
        <f>IF(Dados!M69="","null","'"&amp;Dados!M69&amp;"'")&amp;", "</f>
        <v xml:space="preserve">'Tamp', </v>
      </c>
      <c r="N69" t="str">
        <f>IF(Dados!N69="","null","'"&amp;Dados!N69&amp;"'")&amp;", "</f>
        <v xml:space="preserve">'FINANCEIRO', </v>
      </c>
      <c r="O69" t="str">
        <f>IF(Dados!O69="","null",Dados!O69)&amp;", "</f>
        <v xml:space="preserve">57, </v>
      </c>
      <c r="P69" t="str">
        <f>IF(Dados!P69="","null","'"&amp;Dados!P69&amp;"'")&amp;"), "</f>
        <v xml:space="preserve">'Medidas Produto: Tamanho'), </v>
      </c>
      <c r="Q69" t="str">
        <f t="shared" si="1"/>
        <v xml:space="preserve">(null, null, 'Tamp', 'Medidas Produto: Tamanho', 65, 'FINANCEIRO', 'N', 7, 3, 0, 1, 'Tamp', 'FINANCEIRO', 57, 'Medidas Produto: Tamanho'), </v>
      </c>
      <c r="R69" t="str">
        <f>IF(Dados!D69="","","["&amp;Dados!D69&amp;"] [varchar]("&amp;IF(Dados!H69="N",Dados!I69+1,Dados!I69)&amp;") NULL,")</f>
        <v>[Tamp] [varchar](8) NULL,</v>
      </c>
    </row>
    <row r="70" spans="2:18" x14ac:dyDescent="0.25">
      <c r="B70" t="str">
        <f>"("&amp;IF(Dados!B70="","null","'"&amp;Dados!B70&amp;"'")&amp;", "</f>
        <v xml:space="preserve">(null, </v>
      </c>
      <c r="C70" t="str">
        <f>IF(Dados!C70="","null","'"&amp;Dados!C70&amp;"'")&amp;", "</f>
        <v xml:space="preserve">null, </v>
      </c>
      <c r="D70" t="str">
        <f>IF(Dados!D70="","null","'"&amp;Dados!D70&amp;"'")&amp;", "</f>
        <v xml:space="preserve">'Unidp', </v>
      </c>
      <c r="E70" t="str">
        <f>IF(Dados!E70="","null","'"&amp;Dados!E70&amp;"'")&amp;", "</f>
        <v xml:space="preserve">'Medidas Produto: Unidade', </v>
      </c>
      <c r="F70" t="str">
        <f>IF(Dados!F70="","null",Dados!F70)&amp;", "</f>
        <v xml:space="preserve">66, </v>
      </c>
      <c r="G70" t="str">
        <f>IF(Dados!G70="","null","'"&amp;Dados!G70&amp;"'")&amp;", "</f>
        <v xml:space="preserve">'FINANCEIRO', </v>
      </c>
      <c r="H70" t="str">
        <f>IF(Dados!H70="","null","'"&amp;Dados!H70&amp;"'")&amp;", "</f>
        <v xml:space="preserve">'A', </v>
      </c>
      <c r="I70" t="str">
        <f>IF(Dados!I70="","null",Dados!I70)&amp;", "</f>
        <v xml:space="preserve">3, </v>
      </c>
      <c r="J70" t="str">
        <f>IF(Dados!J70="","null",Dados!J70)&amp;", "</f>
        <v xml:space="preserve">0, </v>
      </c>
      <c r="K70" t="str">
        <f>IF(Dados!K70="","null",Dados!K70)&amp;", "</f>
        <v xml:space="preserve">0, </v>
      </c>
      <c r="L70" t="str">
        <f>IF(Dados!L70="","null",Dados!L70)&amp;", "</f>
        <v xml:space="preserve">1, </v>
      </c>
      <c r="M70" t="str">
        <f>IF(Dados!M70="","null","'"&amp;Dados!M70&amp;"'")&amp;", "</f>
        <v xml:space="preserve">'Unidp', </v>
      </c>
      <c r="N70" t="str">
        <f>IF(Dados!N70="","null","'"&amp;Dados!N70&amp;"'")&amp;", "</f>
        <v xml:space="preserve">'FINANCEIRO', </v>
      </c>
      <c r="O70" t="str">
        <f>IF(Dados!O70="","null",Dados!O70)&amp;", "</f>
        <v xml:space="preserve">58, </v>
      </c>
      <c r="P70" t="str">
        <f>IF(Dados!P70="","null","'"&amp;Dados!P70&amp;"'")&amp;"), "</f>
        <v xml:space="preserve">'Medidas Produto: Unidade'), </v>
      </c>
      <c r="Q70" t="str">
        <f t="shared" ref="Q70:Q133" si="2">IF(H70="null, ","",CONCATENATE(B70,C70,D70,E70,F70,G70,H70,I70,J70,K70,L70,M70,N70,O70,P70))</f>
        <v xml:space="preserve">(null, null, 'Unidp', 'Medidas Produto: Unidade', 66, 'FINANCEIRO', 'A', 3, 0, 0, 1, 'Unidp', 'FINANCEIRO', 58, 'Medidas Produto: Unidade'), </v>
      </c>
      <c r="R70" t="str">
        <f>IF(Dados!D70="","","["&amp;Dados!D70&amp;"] [varchar]("&amp;IF(Dados!H70="N",Dados!I70+1,Dados!I70)&amp;") NULL,")</f>
        <v>[Unidp] [varchar](3) NULL,</v>
      </c>
    </row>
    <row r="71" spans="2:18" x14ac:dyDescent="0.25">
      <c r="B71" t="str">
        <f>"("&amp;IF(Dados!B71="","null","'"&amp;Dados!B71&amp;"'")&amp;", "</f>
        <v xml:space="preserve">(null, </v>
      </c>
      <c r="C71" t="str">
        <f>IF(Dados!C71="","null","'"&amp;Dados!C71&amp;"'")&amp;", "</f>
        <v xml:space="preserve">null, </v>
      </c>
      <c r="D71" t="str">
        <f>IF(Dados!D71="","null","'"&amp;Dados!D71&amp;"'")&amp;", "</f>
        <v xml:space="preserve">'Qtdep', </v>
      </c>
      <c r="E71" t="str">
        <f>IF(Dados!E71="","null","'"&amp;Dados!E71&amp;"'")&amp;", "</f>
        <v xml:space="preserve">'Medidas Produto: Qtd. Pacote', </v>
      </c>
      <c r="F71" t="str">
        <f>IF(Dados!F71="","null",Dados!F71)&amp;", "</f>
        <v xml:space="preserve">67, </v>
      </c>
      <c r="G71" t="str">
        <f>IF(Dados!G71="","null","'"&amp;Dados!G71&amp;"'")&amp;", "</f>
        <v xml:space="preserve">'FINANCEIRO', </v>
      </c>
      <c r="H71" t="str">
        <f>IF(Dados!H71="","null","'"&amp;Dados!H71&amp;"'")&amp;", "</f>
        <v xml:space="preserve">'N', </v>
      </c>
      <c r="I71" t="str">
        <f>IF(Dados!I71="","null",Dados!I71)&amp;", "</f>
        <v xml:space="preserve">3, </v>
      </c>
      <c r="J71" t="str">
        <f>IF(Dados!J71="","null",Dados!J71)&amp;", "</f>
        <v xml:space="preserve">0, </v>
      </c>
      <c r="K71" t="str">
        <f>IF(Dados!K71="","null",Dados!K71)&amp;", "</f>
        <v xml:space="preserve">0, </v>
      </c>
      <c r="L71" t="str">
        <f>IF(Dados!L71="","null",Dados!L71)&amp;", "</f>
        <v xml:space="preserve">1, </v>
      </c>
      <c r="M71" t="str">
        <f>IF(Dados!M71="","null","'"&amp;Dados!M71&amp;"'")&amp;", "</f>
        <v xml:space="preserve">'Qtdep', </v>
      </c>
      <c r="N71" t="str">
        <f>IF(Dados!N71="","null","'"&amp;Dados!N71&amp;"'")&amp;", "</f>
        <v xml:space="preserve">'FINANCEIRO', </v>
      </c>
      <c r="O71" t="str">
        <f>IF(Dados!O71="","null",Dados!O71)&amp;", "</f>
        <v xml:space="preserve">59, </v>
      </c>
      <c r="P71" t="str">
        <f>IF(Dados!P71="","null","'"&amp;Dados!P71&amp;"'")&amp;"), "</f>
        <v xml:space="preserve">'Medidas Produto: Qtd. Pacote'), </v>
      </c>
      <c r="Q71" t="str">
        <f t="shared" si="2"/>
        <v xml:space="preserve">(null, null, 'Qtdep', 'Medidas Produto: Qtd. Pacote', 67, 'FINANCEIRO', 'N', 3, 0, 0, 1, 'Qtdep', 'FINANCEIRO', 59, 'Medidas Produto: Qtd. Pacote'), </v>
      </c>
      <c r="R71" t="str">
        <f>IF(Dados!D71="","","["&amp;Dados!D71&amp;"] [varchar]("&amp;IF(Dados!H71="N",Dados!I71+1,Dados!I71)&amp;") NULL,")</f>
        <v>[Qtdep] [varchar](4) NULL,</v>
      </c>
    </row>
    <row r="72" spans="2:18" x14ac:dyDescent="0.25">
      <c r="B72" t="str">
        <f>"("&amp;IF(Dados!B72="","null","'"&amp;Dados!B72&amp;"'")&amp;", "</f>
        <v xml:space="preserve">(null, </v>
      </c>
      <c r="C72" t="str">
        <f>IF(Dados!C72="","null","'"&amp;Dados!C72&amp;"'")&amp;", "</f>
        <v xml:space="preserve">null, </v>
      </c>
      <c r="D72" t="str">
        <f>IF(Dados!D72="","null","'"&amp;Dados!D72&amp;"'")&amp;", "</f>
        <v xml:space="preserve">'Tref', </v>
      </c>
      <c r="E72" t="str">
        <f>IF(Dados!E72="","null","'"&amp;Dados!E72&amp;"'")&amp;", "</f>
        <v xml:space="preserve">'Medidas Referência: Tamanho', </v>
      </c>
      <c r="F72" t="str">
        <f>IF(Dados!F72="","null",Dados!F72)&amp;", "</f>
        <v xml:space="preserve">68, </v>
      </c>
      <c r="G72" t="str">
        <f>IF(Dados!G72="","null","'"&amp;Dados!G72&amp;"'")&amp;", "</f>
        <v xml:space="preserve">'FINANCEIRO', </v>
      </c>
      <c r="H72" t="str">
        <f>IF(Dados!H72="","null","'"&amp;Dados!H72&amp;"'")&amp;", "</f>
        <v xml:space="preserve">'N', </v>
      </c>
      <c r="I72" t="str">
        <f>IF(Dados!I72="","null",Dados!I72)&amp;", "</f>
        <v xml:space="preserve">7, </v>
      </c>
      <c r="J72" t="str">
        <f>IF(Dados!J72="","null",Dados!J72)&amp;", "</f>
        <v xml:space="preserve">3, </v>
      </c>
      <c r="K72" t="str">
        <f>IF(Dados!K72="","null",Dados!K72)&amp;", "</f>
        <v xml:space="preserve">0, </v>
      </c>
      <c r="L72" t="str">
        <f>IF(Dados!L72="","null",Dados!L72)&amp;", "</f>
        <v xml:space="preserve">1, </v>
      </c>
      <c r="M72" t="str">
        <f>IF(Dados!M72="","null","'"&amp;Dados!M72&amp;"'")&amp;", "</f>
        <v xml:space="preserve">'Tref', </v>
      </c>
      <c r="N72" t="str">
        <f>IF(Dados!N72="","null","'"&amp;Dados!N72&amp;"'")&amp;", "</f>
        <v xml:space="preserve">'FINANCEIRO', </v>
      </c>
      <c r="O72" t="str">
        <f>IF(Dados!O72="","null",Dados!O72)&amp;", "</f>
        <v xml:space="preserve">60, </v>
      </c>
      <c r="P72" t="str">
        <f>IF(Dados!P72="","null","'"&amp;Dados!P72&amp;"'")&amp;"), "</f>
        <v xml:space="preserve">'Medidas Referência: Tamanho'), </v>
      </c>
      <c r="Q72" t="str">
        <f t="shared" si="2"/>
        <v xml:space="preserve">(null, null, 'Tref', 'Medidas Referência: Tamanho', 68, 'FINANCEIRO', 'N', 7, 3, 0, 1, 'Tref', 'FINANCEIRO', 60, 'Medidas Referência: Tamanho'), </v>
      </c>
      <c r="R72" t="str">
        <f>IF(Dados!D72="","","["&amp;Dados!D72&amp;"] [varchar]("&amp;IF(Dados!H72="N",Dados!I72+1,Dados!I72)&amp;") NULL,")</f>
        <v>[Tref] [varchar](8) NULL,</v>
      </c>
    </row>
    <row r="73" spans="2:18" x14ac:dyDescent="0.25">
      <c r="B73" t="str">
        <f>"("&amp;IF(Dados!B73="","null","'"&amp;Dados!B73&amp;"'")&amp;", "</f>
        <v xml:space="preserve">(null, </v>
      </c>
      <c r="C73" t="str">
        <f>IF(Dados!C73="","null","'"&amp;Dados!C73&amp;"'")&amp;", "</f>
        <v xml:space="preserve">null, </v>
      </c>
      <c r="D73" t="str">
        <f>IF(Dados!D73="","null","'"&amp;Dados!D73&amp;"'")&amp;", "</f>
        <v xml:space="preserve">'Uref', </v>
      </c>
      <c r="E73" t="str">
        <f>IF(Dados!E73="","null","'"&amp;Dados!E73&amp;"'")&amp;", "</f>
        <v xml:space="preserve">'Medidas Referência: Unidade', </v>
      </c>
      <c r="F73" t="str">
        <f>IF(Dados!F73="","null",Dados!F73)&amp;", "</f>
        <v xml:space="preserve">69, </v>
      </c>
      <c r="G73" t="str">
        <f>IF(Dados!G73="","null","'"&amp;Dados!G73&amp;"'")&amp;", "</f>
        <v xml:space="preserve">'FINANCEIRO', </v>
      </c>
      <c r="H73" t="str">
        <f>IF(Dados!H73="","null","'"&amp;Dados!H73&amp;"'")&amp;", "</f>
        <v xml:space="preserve">'A', </v>
      </c>
      <c r="I73" t="str">
        <f>IF(Dados!I73="","null",Dados!I73)&amp;", "</f>
        <v xml:space="preserve">3, </v>
      </c>
      <c r="J73" t="str">
        <f>IF(Dados!J73="","null",Dados!J73)&amp;", "</f>
        <v xml:space="preserve">0, </v>
      </c>
      <c r="K73" t="str">
        <f>IF(Dados!K73="","null",Dados!K73)&amp;", "</f>
        <v xml:space="preserve">0, </v>
      </c>
      <c r="L73" t="str">
        <f>IF(Dados!L73="","null",Dados!L73)&amp;", "</f>
        <v xml:space="preserve">1, </v>
      </c>
      <c r="M73" t="str">
        <f>IF(Dados!M73="","null","'"&amp;Dados!M73&amp;"'")&amp;", "</f>
        <v xml:space="preserve">'Uref', </v>
      </c>
      <c r="N73" t="str">
        <f>IF(Dados!N73="","null","'"&amp;Dados!N73&amp;"'")&amp;", "</f>
        <v xml:space="preserve">'FINANCEIRO', </v>
      </c>
      <c r="O73" t="str">
        <f>IF(Dados!O73="","null",Dados!O73)&amp;", "</f>
        <v xml:space="preserve">61, </v>
      </c>
      <c r="P73" t="str">
        <f>IF(Dados!P73="","null","'"&amp;Dados!P73&amp;"'")&amp;"), "</f>
        <v xml:space="preserve">'Medidas Referência: Unidade'), </v>
      </c>
      <c r="Q73" t="str">
        <f t="shared" si="2"/>
        <v xml:space="preserve">(null, null, 'Uref', 'Medidas Referência: Unidade', 69, 'FINANCEIRO', 'A', 3, 0, 0, 1, 'Uref', 'FINANCEIRO', 61, 'Medidas Referência: Unidade'), </v>
      </c>
      <c r="R73" t="str">
        <f>IF(Dados!D73="","","["&amp;Dados!D73&amp;"] [varchar]("&amp;IF(Dados!H73="N",Dados!I73+1,Dados!I73)&amp;") NULL,")</f>
        <v>[Uref] [varchar](3) NULL,</v>
      </c>
    </row>
    <row r="74" spans="2:18" x14ac:dyDescent="0.25">
      <c r="B74" t="str">
        <f>"("&amp;IF(Dados!B74="","null","'"&amp;Dados!B74&amp;"'")&amp;", "</f>
        <v xml:space="preserve">(null, </v>
      </c>
      <c r="C74" t="str">
        <f>IF(Dados!C74="","null","'"&amp;Dados!C74&amp;"'")&amp;", "</f>
        <v xml:space="preserve">null, </v>
      </c>
      <c r="D74" t="str">
        <f>IF(Dados!D74="","null","'"&amp;Dados!D74&amp;"'")&amp;", "</f>
        <v xml:space="preserve">null, </v>
      </c>
      <c r="E74" t="str">
        <f>IF(Dados!E74="","null","'"&amp;Dados!E74&amp;"'")&amp;", "</f>
        <v xml:space="preserve">'Tabela de Preço da Regional do Usuário', </v>
      </c>
      <c r="F74" t="str">
        <f>IF(Dados!F74="","null",Dados!F74)&amp;", "</f>
        <v xml:space="preserve">70, </v>
      </c>
      <c r="G74" t="str">
        <f>IF(Dados!G74="","null","'"&amp;Dados!G74&amp;"'")&amp;", "</f>
        <v xml:space="preserve">null, </v>
      </c>
      <c r="H74" t="str">
        <f>IF(Dados!H74="","null","'"&amp;Dados!H74&amp;"'")&amp;", "</f>
        <v xml:space="preserve">'A', </v>
      </c>
      <c r="I74" t="str">
        <f>IF(Dados!I74="","null",Dados!I74)&amp;", "</f>
        <v xml:space="preserve">1, </v>
      </c>
      <c r="J74" t="str">
        <f>IF(Dados!J74="","null",Dados!J74)&amp;", "</f>
        <v xml:space="preserve">0, </v>
      </c>
      <c r="K74" t="str">
        <f>IF(Dados!K74="","null",Dados!K74)&amp;", "</f>
        <v xml:space="preserve">0, </v>
      </c>
      <c r="L74" t="str">
        <f>IF(Dados!L74="","null",Dados!L74)&amp;", "</f>
        <v xml:space="preserve">0, </v>
      </c>
      <c r="M74" t="str">
        <f>IF(Dados!M74="","null","'"&amp;Dados!M74&amp;"'")&amp;", "</f>
        <v xml:space="preserve">null, </v>
      </c>
      <c r="N74" t="str">
        <f>IF(Dados!N74="","null","'"&amp;Dados!N74&amp;"'")&amp;", "</f>
        <v xml:space="preserve">null, </v>
      </c>
      <c r="O74" t="str">
        <f>IF(Dados!O74="","null",Dados!O74)&amp;", "</f>
        <v xml:space="preserve">null, </v>
      </c>
      <c r="P74" t="str">
        <f>IF(Dados!P74="","null","'"&amp;Dados!P74&amp;"'")&amp;"), "</f>
        <v xml:space="preserve">null), </v>
      </c>
      <c r="Q74" t="str">
        <f t="shared" si="2"/>
        <v xml:space="preserve">(null, null, null, 'Tabela de Preço da Regional do Usuário', 70, null, 'A', 1, 0, 0, 0, null, null, null, null), </v>
      </c>
      <c r="R74" t="str">
        <f>IF(Dados!D74="","","["&amp;Dados!D74&amp;"] [varchar]("&amp;IF(Dados!H74="N",Dados!I74+1,Dados!I74)&amp;") NULL,")</f>
        <v/>
      </c>
    </row>
    <row r="75" spans="2:18" x14ac:dyDescent="0.25">
      <c r="B75" t="str">
        <f>"("&amp;IF(Dados!B75="","null","'"&amp;Dados!B75&amp;"'")&amp;", "</f>
        <v xml:space="preserve">('p', </v>
      </c>
      <c r="C75" t="str">
        <f>IF(Dados!C75="","null","'"&amp;Dados!C75&amp;"'")&amp;", "</f>
        <v xml:space="preserve">'Vigpcr', </v>
      </c>
      <c r="D75" t="str">
        <f>IF(Dados!D75="","null","'"&amp;Dados!D75&amp;"'")&amp;", "</f>
        <v xml:space="preserve">'Vigpcr', </v>
      </c>
      <c r="E75" t="str">
        <f>IF(Dados!E75="","null","'"&amp;Dados!E75&amp;"'")&amp;", "</f>
        <v xml:space="preserve">'Vigorar', </v>
      </c>
      <c r="F75" t="str">
        <f>IF(Dados!F75="","null",Dados!F75)&amp;", "</f>
        <v xml:space="preserve">71, </v>
      </c>
      <c r="G75" t="str">
        <f>IF(Dados!G75="","null","'"&amp;Dados!G75&amp;"'")&amp;", "</f>
        <v xml:space="preserve">'PRECIFICACAO', </v>
      </c>
      <c r="H75" t="str">
        <f>IF(Dados!H75="","null","'"&amp;Dados!H75&amp;"'")&amp;", "</f>
        <v xml:space="preserve">'A', </v>
      </c>
      <c r="I75" t="str">
        <f>IF(Dados!I75="","null",Dados!I75)&amp;", "</f>
        <v xml:space="preserve">1, </v>
      </c>
      <c r="J75" t="str">
        <f>IF(Dados!J75="","null",Dados!J75)&amp;", "</f>
        <v xml:space="preserve">0, </v>
      </c>
      <c r="K75" t="str">
        <f>IF(Dados!K75="","null",Dados!K75)&amp;", "</f>
        <v xml:space="preserve">0, </v>
      </c>
      <c r="L75" t="str">
        <f>IF(Dados!L75="","null",Dados!L75)&amp;", "</f>
        <v xml:space="preserve">1, </v>
      </c>
      <c r="M75" t="str">
        <f>IF(Dados!M75="","null","'"&amp;Dados!M75&amp;"'")&amp;", "</f>
        <v xml:space="preserve">'Vigpcr', </v>
      </c>
      <c r="N75" t="str">
        <f>IF(Dados!N75="","null","'"&amp;Dados!N75&amp;"'")&amp;", "</f>
        <v xml:space="preserve">'PRECIFICACAO', </v>
      </c>
      <c r="O75" t="str">
        <f>IF(Dados!O75="","null",Dados!O75)&amp;", "</f>
        <v xml:space="preserve">62, </v>
      </c>
      <c r="P75" t="str">
        <f>IF(Dados!P75="","null","'"&amp;Dados!P75&amp;"'")&amp;"), "</f>
        <v xml:space="preserve">'Flag de Vigoração de preço.'), </v>
      </c>
      <c r="Q75" t="str">
        <f t="shared" si="2"/>
        <v xml:space="preserve">('p', 'Vigpcr', 'Vigpcr', 'Vigorar', 71, 'PRECIFICACAO', 'A', 1, 0, 0, 1, 'Vigpcr', 'PRECIFICACAO', 62, 'Flag de Vigoração de preço.'), </v>
      </c>
      <c r="R75" t="str">
        <f>IF(Dados!D75="","","["&amp;Dados!D75&amp;"] [varchar]("&amp;IF(Dados!H75="N",Dados!I75+1,Dados!I75)&amp;") NULL,")</f>
        <v>[Vigpcr] [varchar](1) NULL,</v>
      </c>
    </row>
    <row r="76" spans="2:18" x14ac:dyDescent="0.25">
      <c r="B76" t="str">
        <f>"("&amp;IF(Dados!B76="","null","'"&amp;Dados!B76&amp;"'")&amp;", "</f>
        <v xml:space="preserve">('p', </v>
      </c>
      <c r="C76" t="str">
        <f>IF(Dados!C76="","null","'"&amp;Dados!C76&amp;"'")&amp;", "</f>
        <v xml:space="preserve">'Dtvprc', </v>
      </c>
      <c r="D76" t="str">
        <f>IF(Dados!D76="","null","'"&amp;Dados!D76&amp;"'")&amp;", "</f>
        <v xml:space="preserve">'Dtvprc', </v>
      </c>
      <c r="E76" t="str">
        <f>IF(Dados!E76="","null","'"&amp;Dados!E76&amp;"'")&amp;", "</f>
        <v xml:space="preserve">'Dt. Vigorar', </v>
      </c>
      <c r="F76" t="str">
        <f>IF(Dados!F76="","null",Dados!F76)&amp;", "</f>
        <v xml:space="preserve">72, </v>
      </c>
      <c r="G76" t="str">
        <f>IF(Dados!G76="","null","'"&amp;Dados!G76&amp;"'")&amp;", "</f>
        <v xml:space="preserve">'PRECIFICACAO', </v>
      </c>
      <c r="H76" t="str">
        <f>IF(Dados!H76="","null","'"&amp;Dados!H76&amp;"'")&amp;", "</f>
        <v xml:space="preserve">'N', </v>
      </c>
      <c r="I76" t="str">
        <f>IF(Dados!I76="","null",Dados!I76)&amp;", "</f>
        <v xml:space="preserve">6, </v>
      </c>
      <c r="J76" t="str">
        <f>IF(Dados!J76="","null",Dados!J76)&amp;", "</f>
        <v xml:space="preserve">0, </v>
      </c>
      <c r="K76" t="str">
        <f>IF(Dados!K76="","null",Dados!K76)&amp;", "</f>
        <v xml:space="preserve">0, </v>
      </c>
      <c r="L76" t="str">
        <f>IF(Dados!L76="","null",Dados!L76)&amp;", "</f>
        <v xml:space="preserve">1, </v>
      </c>
      <c r="M76" t="str">
        <f>IF(Dados!M76="","null","'"&amp;Dados!M76&amp;"'")&amp;", "</f>
        <v xml:space="preserve">'Dtvprc', </v>
      </c>
      <c r="N76" t="str">
        <f>IF(Dados!N76="","null","'"&amp;Dados!N76&amp;"'")&amp;", "</f>
        <v xml:space="preserve">'PRECIFICACAO', </v>
      </c>
      <c r="O76" t="str">
        <f>IF(Dados!O76="","null",Dados!O76)&amp;", "</f>
        <v xml:space="preserve">63, </v>
      </c>
      <c r="P76" t="str">
        <f>IF(Dados!P76="","null","'"&amp;Dados!P76&amp;"'")&amp;"), "</f>
        <v xml:space="preserve">'Data inicio de Vigoração.'), </v>
      </c>
      <c r="Q76" t="str">
        <f t="shared" si="2"/>
        <v xml:space="preserve">('p', 'Dtvprc', 'Dtvprc', 'Dt. Vigorar', 72, 'PRECIFICACAO', 'N', 6, 0, 0, 1, 'Dtvprc', 'PRECIFICACAO', 63, 'Data inicio de Vigoração.'), </v>
      </c>
      <c r="R76" t="str">
        <f>IF(Dados!D76="","","["&amp;Dados!D76&amp;"] [varchar]("&amp;IF(Dados!H76="N",Dados!I76+1,Dados!I76)&amp;") NULL,")</f>
        <v>[Dtvprc] [varchar](7) NULL,</v>
      </c>
    </row>
    <row r="77" spans="2:18" x14ac:dyDescent="0.25">
      <c r="B77" t="str">
        <f>"("&amp;IF(Dados!B77="","null","'"&amp;Dados!B77&amp;"'")&amp;", "</f>
        <v xml:space="preserve">('p', </v>
      </c>
      <c r="C77" t="str">
        <f>IF(Dados!C77="","null","'"&amp;Dados!C77&amp;"'")&amp;", "</f>
        <v xml:space="preserve">'Pprc', </v>
      </c>
      <c r="D77" t="str">
        <f>IF(Dados!D77="","null","'"&amp;Dados!D77&amp;"'")&amp;", "</f>
        <v xml:space="preserve">'Pprc', </v>
      </c>
      <c r="E77" t="str">
        <f>IF(Dados!E77="","null","'"&amp;Dados!E77&amp;"'")&amp;", "</f>
        <v xml:space="preserve">'Preço', </v>
      </c>
      <c r="F77" t="str">
        <f>IF(Dados!F77="","null",Dados!F77)&amp;", "</f>
        <v xml:space="preserve">73, </v>
      </c>
      <c r="G77" t="str">
        <f>IF(Dados!G77="","null","'"&amp;Dados!G77&amp;"'")&amp;", "</f>
        <v xml:space="preserve">'PRECIFICACAO', </v>
      </c>
      <c r="H77" t="str">
        <f>IF(Dados!H77="","null","'"&amp;Dados!H77&amp;"'")&amp;", "</f>
        <v xml:space="preserve">'N', </v>
      </c>
      <c r="I77" t="str">
        <f>IF(Dados!I77="","null",Dados!I77)&amp;", "</f>
        <v xml:space="preserve">9, </v>
      </c>
      <c r="J77" t="str">
        <f>IF(Dados!J77="","null",Dados!J77)&amp;", "</f>
        <v xml:space="preserve">2, </v>
      </c>
      <c r="K77" t="str">
        <f>IF(Dados!K77="","null",Dados!K77)&amp;", "</f>
        <v xml:space="preserve">0, </v>
      </c>
      <c r="L77" t="str">
        <f>IF(Dados!L77="","null",Dados!L77)&amp;", "</f>
        <v xml:space="preserve">1, </v>
      </c>
      <c r="M77" t="str">
        <f>IF(Dados!M77="","null","'"&amp;Dados!M77&amp;"'")&amp;", "</f>
        <v xml:space="preserve">'Pprc', </v>
      </c>
      <c r="N77" t="str">
        <f>IF(Dados!N77="","null","'"&amp;Dados!N77&amp;"'")&amp;", "</f>
        <v xml:space="preserve">'PRECIFICACAO', </v>
      </c>
      <c r="O77" t="str">
        <f>IF(Dados!O77="","null",Dados!O77)&amp;", "</f>
        <v xml:space="preserve">64, </v>
      </c>
      <c r="P77" t="str">
        <f>IF(Dados!P77="","null","'"&amp;Dados!P77&amp;"'")&amp;"), "</f>
        <v xml:space="preserve">'Valor preço.'), </v>
      </c>
      <c r="Q77" t="str">
        <f t="shared" si="2"/>
        <v xml:space="preserve">('p', 'Pprc', 'Pprc', 'Preço', 73, 'PRECIFICACAO', 'N', 9, 2, 0, 1, 'Pprc', 'PRECIFICACAO', 64, 'Valor preço.'), </v>
      </c>
      <c r="R77" t="str">
        <f>IF(Dados!D77="","","["&amp;Dados!D77&amp;"] [varchar]("&amp;IF(Dados!H77="N",Dados!I77+1,Dados!I77)&amp;") NULL,")</f>
        <v>[Pprc] [varchar](10) NULL,</v>
      </c>
    </row>
    <row r="78" spans="2:18" x14ac:dyDescent="0.25">
      <c r="B78" t="str">
        <f>"("&amp;IF(Dados!B78="","null","'"&amp;Dados!B78&amp;"'")&amp;", "</f>
        <v xml:space="preserve">('p', </v>
      </c>
      <c r="C78" t="str">
        <f>IF(Dados!C78="","null","'"&amp;Dados!C78&amp;"'")&amp;", "</f>
        <v xml:space="preserve">'Dscprc', </v>
      </c>
      <c r="D78" t="str">
        <f>IF(Dados!D78="","null","'"&amp;Dados!D78&amp;"'")&amp;", "</f>
        <v xml:space="preserve">'Dscprc', </v>
      </c>
      <c r="E78" t="str">
        <f>IF(Dados!E78="","null","'"&amp;Dados!E78&amp;"'")&amp;", "</f>
        <v xml:space="preserve">'Desconto', </v>
      </c>
      <c r="F78" t="str">
        <f>IF(Dados!F78="","null",Dados!F78)&amp;", "</f>
        <v xml:space="preserve">74, </v>
      </c>
      <c r="G78" t="str">
        <f>IF(Dados!G78="","null","'"&amp;Dados!G78&amp;"'")&amp;", "</f>
        <v xml:space="preserve">'PRECIFICACAO', </v>
      </c>
      <c r="H78" t="str">
        <f>IF(Dados!H78="","null","'"&amp;Dados!H78&amp;"'")&amp;", "</f>
        <v xml:space="preserve">'N', </v>
      </c>
      <c r="I78" t="str">
        <f>IF(Dados!I78="","null",Dados!I78)&amp;", "</f>
        <v xml:space="preserve">4, </v>
      </c>
      <c r="J78" t="str">
        <f>IF(Dados!J78="","null",Dados!J78)&amp;", "</f>
        <v xml:space="preserve">2, </v>
      </c>
      <c r="K78" t="str">
        <f>IF(Dados!K78="","null",Dados!K78)&amp;", "</f>
        <v xml:space="preserve">0, </v>
      </c>
      <c r="L78" t="str">
        <f>IF(Dados!L78="","null",Dados!L78)&amp;", "</f>
        <v xml:space="preserve">1, </v>
      </c>
      <c r="M78" t="str">
        <f>IF(Dados!M78="","null","'"&amp;Dados!M78&amp;"'")&amp;", "</f>
        <v xml:space="preserve">'Dscprc', </v>
      </c>
      <c r="N78" t="str">
        <f>IF(Dados!N78="","null","'"&amp;Dados!N78&amp;"'")&amp;", "</f>
        <v xml:space="preserve">'PRECIFICACAO', </v>
      </c>
      <c r="O78" t="str">
        <f>IF(Dados!O78="","null",Dados!O78)&amp;", "</f>
        <v xml:space="preserve">65, </v>
      </c>
      <c r="P78" t="str">
        <f>IF(Dados!P78="","null","'"&amp;Dados!P78&amp;"'")&amp;"), "</f>
        <v xml:space="preserve">'Valor de desconto.'), </v>
      </c>
      <c r="Q78" t="str">
        <f t="shared" si="2"/>
        <v xml:space="preserve">('p', 'Dscprc', 'Dscprc', 'Desconto', 74, 'PRECIFICACAO', 'N', 4, 2, 0, 1, 'Dscprc', 'PRECIFICACAO', 65, 'Valor de desconto.'), </v>
      </c>
      <c r="R78" t="str">
        <f>IF(Dados!D78="","","["&amp;Dados!D78&amp;"] [varchar]("&amp;IF(Dados!H78="N",Dados!I78+1,Dados!I78)&amp;") NULL,")</f>
        <v>[Dscprc] [varchar](5) NULL,</v>
      </c>
    </row>
    <row r="79" spans="2:18" x14ac:dyDescent="0.25">
      <c r="B79" t="str">
        <f>"("&amp;IF(Dados!B79="","null","'"&amp;Dados!B79&amp;"'")&amp;", "</f>
        <v xml:space="preserve">('p', </v>
      </c>
      <c r="C79" t="str">
        <f>IF(Dados!C79="","null","'"&amp;Dados!C79&amp;"'")&amp;", "</f>
        <v xml:space="preserve">'Bofprc', </v>
      </c>
      <c r="D79" t="str">
        <f>IF(Dados!D79="","null","'"&amp;Dados!D79&amp;"'")&amp;", "</f>
        <v xml:space="preserve">'Bofprc', </v>
      </c>
      <c r="E79" t="str">
        <f>IF(Dados!E79="","null","'"&amp;Dados!E79&amp;"'")&amp;", "</f>
        <v xml:space="preserve">'Bonificação', </v>
      </c>
      <c r="F79" t="str">
        <f>IF(Dados!F79="","null",Dados!F79)&amp;", "</f>
        <v xml:space="preserve">75, </v>
      </c>
      <c r="G79" t="str">
        <f>IF(Dados!G79="","null","'"&amp;Dados!G79&amp;"'")&amp;", "</f>
        <v xml:space="preserve">'PRECIFICACAO', </v>
      </c>
      <c r="H79" t="str">
        <f>IF(Dados!H79="","null","'"&amp;Dados!H79&amp;"'")&amp;", "</f>
        <v xml:space="preserve">'N', </v>
      </c>
      <c r="I79" t="str">
        <f>IF(Dados!I79="","null",Dados!I79)&amp;", "</f>
        <v xml:space="preserve">4, </v>
      </c>
      <c r="J79" t="str">
        <f>IF(Dados!J79="","null",Dados!J79)&amp;", "</f>
        <v xml:space="preserve">2, </v>
      </c>
      <c r="K79" t="str">
        <f>IF(Dados!K79="","null",Dados!K79)&amp;", "</f>
        <v xml:space="preserve">0, </v>
      </c>
      <c r="L79" t="str">
        <f>IF(Dados!L79="","null",Dados!L79)&amp;", "</f>
        <v xml:space="preserve">1, </v>
      </c>
      <c r="M79" t="str">
        <f>IF(Dados!M79="","null","'"&amp;Dados!M79&amp;"'")&amp;", "</f>
        <v xml:space="preserve">'Bofprc', </v>
      </c>
      <c r="N79" t="str">
        <f>IF(Dados!N79="","null","'"&amp;Dados!N79&amp;"'")&amp;", "</f>
        <v xml:space="preserve">'PRECIFICACAO', </v>
      </c>
      <c r="O79" t="str">
        <f>IF(Dados!O79="","null",Dados!O79)&amp;", "</f>
        <v xml:space="preserve">66, </v>
      </c>
      <c r="P79" t="str">
        <f>IF(Dados!P79="","null","'"&amp;Dados!P79&amp;"'")&amp;"), "</f>
        <v xml:space="preserve">'Valor de bonificação.'), </v>
      </c>
      <c r="Q79" t="str">
        <f t="shared" si="2"/>
        <v xml:space="preserve">('p', 'Bofprc', 'Bofprc', 'Bonificação', 75, 'PRECIFICACAO', 'N', 4, 2, 0, 1, 'Bofprc', 'PRECIFICACAO', 66, 'Valor de bonificação.'), </v>
      </c>
      <c r="R79" t="str">
        <f>IF(Dados!D79="","","["&amp;Dados!D79&amp;"] [varchar]("&amp;IF(Dados!H79="N",Dados!I79+1,Dados!I79)&amp;") NULL,")</f>
        <v>[Bofprc] [varchar](5) NULL,</v>
      </c>
    </row>
    <row r="80" spans="2:18" x14ac:dyDescent="0.25">
      <c r="B80" t="str">
        <f>"("&amp;IF(Dados!B80="","null","'"&amp;Dados!B80&amp;"'")&amp;", "</f>
        <v xml:space="preserve">('p', </v>
      </c>
      <c r="C80" t="str">
        <f>IF(Dados!C80="","null","'"&amp;Dados!C80&amp;"'")&amp;", "</f>
        <v xml:space="preserve">'Cpmprc', </v>
      </c>
      <c r="D80" t="str">
        <f>IF(Dados!D80="","null","'"&amp;Dados!D80&amp;"'")&amp;", "</f>
        <v xml:space="preserve">'Cpmprc', </v>
      </c>
      <c r="E80" t="str">
        <f>IF(Dados!E80="","null","'"&amp;Dados!E80&amp;"'")&amp;", "</f>
        <v xml:space="preserve">'Custo Promoção', </v>
      </c>
      <c r="F80" t="str">
        <f>IF(Dados!F80="","null",Dados!F80)&amp;", "</f>
        <v xml:space="preserve">76, </v>
      </c>
      <c r="G80" t="str">
        <f>IF(Dados!G80="","null","'"&amp;Dados!G80&amp;"'")&amp;", "</f>
        <v xml:space="preserve">'PRECIFICACAO', </v>
      </c>
      <c r="H80" t="str">
        <f>IF(Dados!H80="","null","'"&amp;Dados!H80&amp;"'")&amp;", "</f>
        <v xml:space="preserve">'A', </v>
      </c>
      <c r="I80" t="str">
        <f>IF(Dados!I80="","null",Dados!I80)&amp;", "</f>
        <v xml:space="preserve">1, </v>
      </c>
      <c r="J80" t="str">
        <f>IF(Dados!J80="","null",Dados!J80)&amp;", "</f>
        <v xml:space="preserve">0, </v>
      </c>
      <c r="K80" t="str">
        <f>IF(Dados!K80="","null",Dados!K80)&amp;", "</f>
        <v xml:space="preserve">0, </v>
      </c>
      <c r="L80" t="str">
        <f>IF(Dados!L80="","null",Dados!L80)&amp;", "</f>
        <v xml:space="preserve">1, </v>
      </c>
      <c r="M80" t="str">
        <f>IF(Dados!M80="","null","'"&amp;Dados!M80&amp;"'")&amp;", "</f>
        <v xml:space="preserve">'Cpmprc', </v>
      </c>
      <c r="N80" t="str">
        <f>IF(Dados!N80="","null","'"&amp;Dados!N80&amp;"'")&amp;", "</f>
        <v xml:space="preserve">'PRECIFICACAO', </v>
      </c>
      <c r="O80" t="str">
        <f>IF(Dados!O80="","null",Dados!O80)&amp;", "</f>
        <v xml:space="preserve">67, </v>
      </c>
      <c r="P80" t="str">
        <f>IF(Dados!P80="","null","'"&amp;Dados!P80&amp;"'")&amp;"), "</f>
        <v xml:space="preserve">'Custo de promoção.'), </v>
      </c>
      <c r="Q80" t="str">
        <f t="shared" si="2"/>
        <v xml:space="preserve">('p', 'Cpmprc', 'Cpmprc', 'Custo Promoção', 76, 'PRECIFICACAO', 'A', 1, 0, 0, 1, 'Cpmprc', 'PRECIFICACAO', 67, 'Custo de promoção.'), </v>
      </c>
      <c r="R80" t="str">
        <f>IF(Dados!D80="","","["&amp;Dados!D80&amp;"] [varchar]("&amp;IF(Dados!H80="N",Dados!I80+1,Dados!I80)&amp;") NULL,")</f>
        <v>[Cpmprc] [varchar](1) NULL,</v>
      </c>
    </row>
    <row r="81" spans="2:18" x14ac:dyDescent="0.25">
      <c r="B81" t="str">
        <f>"("&amp;IF(Dados!B81="","null","'"&amp;Dados!B81&amp;"'")&amp;", "</f>
        <v xml:space="preserve">('p', </v>
      </c>
      <c r="C81" t="str">
        <f>IF(Dados!C81="","null","'"&amp;Dados!C81&amp;"'")&amp;", "</f>
        <v xml:space="preserve">'Trnprc', </v>
      </c>
      <c r="D81" t="str">
        <f>IF(Dados!D81="","null","'"&amp;Dados!D81&amp;"'")&amp;", "</f>
        <v xml:space="preserve">'Trnprc', </v>
      </c>
      <c r="E81" t="str">
        <f>IF(Dados!E81="","null","'"&amp;Dados!E81&amp;"'")&amp;", "</f>
        <v xml:space="preserve">'Transportadora', </v>
      </c>
      <c r="F81" t="str">
        <f>IF(Dados!F81="","null",Dados!F81)&amp;", "</f>
        <v xml:space="preserve">77, </v>
      </c>
      <c r="G81" t="str">
        <f>IF(Dados!G81="","null","'"&amp;Dados!G81&amp;"'")&amp;", "</f>
        <v xml:space="preserve">'PRECIFICACAO', </v>
      </c>
      <c r="H81" t="str">
        <f>IF(Dados!H81="","null","'"&amp;Dados!H81&amp;"'")&amp;", "</f>
        <v xml:space="preserve">'N', </v>
      </c>
      <c r="I81" t="str">
        <f>IF(Dados!I81="","null",Dados!I81)&amp;", "</f>
        <v xml:space="preserve">4, </v>
      </c>
      <c r="J81" t="str">
        <f>IF(Dados!J81="","null",Dados!J81)&amp;", "</f>
        <v xml:space="preserve">0, </v>
      </c>
      <c r="K81" t="str">
        <f>IF(Dados!K81="","null",Dados!K81)&amp;", "</f>
        <v xml:space="preserve">0, </v>
      </c>
      <c r="L81" t="str">
        <f>IF(Dados!L81="","null",Dados!L81)&amp;", "</f>
        <v xml:space="preserve">1, </v>
      </c>
      <c r="M81" t="str">
        <f>IF(Dados!M81="","null","'"&amp;Dados!M81&amp;"'")&amp;", "</f>
        <v xml:space="preserve">'Trnprc', </v>
      </c>
      <c r="N81" t="str">
        <f>IF(Dados!N81="","null","'"&amp;Dados!N81&amp;"'")&amp;", "</f>
        <v xml:space="preserve">'PRECIFICACAO', </v>
      </c>
      <c r="O81" t="str">
        <f>IF(Dados!O81="","null",Dados!O81)&amp;", "</f>
        <v xml:space="preserve">68, </v>
      </c>
      <c r="P81" t="str">
        <f>IF(Dados!P81="","null","'"&amp;Dados!P81&amp;"'")&amp;"), "</f>
        <v xml:space="preserve">'Código da Transportadora.'), </v>
      </c>
      <c r="Q81" t="str">
        <f t="shared" si="2"/>
        <v xml:space="preserve">('p', 'Trnprc', 'Trnprc', 'Transportadora', 77, 'PRECIFICACAO', 'N', 4, 0, 0, 1, 'Trnprc', 'PRECIFICACAO', 68, 'Código da Transportadora.'), </v>
      </c>
      <c r="R81" t="str">
        <f>IF(Dados!D81="","","["&amp;Dados!D81&amp;"] [varchar]("&amp;IF(Dados!H81="N",Dados!I81+1,Dados!I81)&amp;") NULL,")</f>
        <v>[Trnprc] [varchar](5) NULL,</v>
      </c>
    </row>
    <row r="82" spans="2:18" x14ac:dyDescent="0.25">
      <c r="B82" t="str">
        <f>"("&amp;IF(Dados!B82="","null","'"&amp;Dados!B82&amp;"'")&amp;", "</f>
        <v xml:space="preserve">('p', </v>
      </c>
      <c r="C82" t="str">
        <f>IF(Dados!C82="","null","'"&amp;Dados!C82&amp;"'")&amp;", "</f>
        <v xml:space="preserve">'Tdeprc', </v>
      </c>
      <c r="D82" t="str">
        <f>IF(Dados!D82="","null","'"&amp;Dados!D82&amp;"'")&amp;", "</f>
        <v xml:space="preserve">'Tdeprc', </v>
      </c>
      <c r="E82" t="str">
        <f>IF(Dados!E82="","null","'"&amp;Dados!E82&amp;"'")&amp;", "</f>
        <v xml:space="preserve">'Desp. Embalag.(*): Tipo', </v>
      </c>
      <c r="F82" t="str">
        <f>IF(Dados!F82="","null",Dados!F82)&amp;", "</f>
        <v xml:space="preserve">78, </v>
      </c>
      <c r="G82" t="str">
        <f>IF(Dados!G82="","null","'"&amp;Dados!G82&amp;"'")&amp;", "</f>
        <v xml:space="preserve">'PRECIFICACAO', </v>
      </c>
      <c r="H82" t="str">
        <f>IF(Dados!H82="","null","'"&amp;Dados!H82&amp;"'")&amp;", "</f>
        <v xml:space="preserve">'A', </v>
      </c>
      <c r="I82" t="str">
        <f>IF(Dados!I82="","null",Dados!I82)&amp;", "</f>
        <v xml:space="preserve">1, </v>
      </c>
      <c r="J82" t="str">
        <f>IF(Dados!J82="","null",Dados!J82)&amp;", "</f>
        <v xml:space="preserve">0, </v>
      </c>
      <c r="K82" t="str">
        <f>IF(Dados!K82="","null",Dados!K82)&amp;", "</f>
        <v xml:space="preserve">0, </v>
      </c>
      <c r="L82" t="str">
        <f>IF(Dados!L82="","null",Dados!L82)&amp;", "</f>
        <v xml:space="preserve">1, </v>
      </c>
      <c r="M82" t="str">
        <f>IF(Dados!M82="","null","'"&amp;Dados!M82&amp;"'")&amp;", "</f>
        <v xml:space="preserve">'Tdeprc', </v>
      </c>
      <c r="N82" t="str">
        <f>IF(Dados!N82="","null","'"&amp;Dados!N82&amp;"'")&amp;", "</f>
        <v xml:space="preserve">'PRECIFICACAO', </v>
      </c>
      <c r="O82" t="str">
        <f>IF(Dados!O82="","null",Dados!O82)&amp;", "</f>
        <v xml:space="preserve">69, </v>
      </c>
      <c r="P82" t="str">
        <f>IF(Dados!P82="","null","'"&amp;Dados!P82&amp;"'")&amp;"), "</f>
        <v xml:space="preserve">'Tipo de despesa de embalagem.'), </v>
      </c>
      <c r="Q82" t="str">
        <f t="shared" si="2"/>
        <v xml:space="preserve">('p', 'Tdeprc', 'Tdeprc', 'Desp. Embalag.(*): Tipo', 78, 'PRECIFICACAO', 'A', 1, 0, 0, 1, 'Tdeprc', 'PRECIFICACAO', 69, 'Tipo de despesa de embalagem.'), </v>
      </c>
      <c r="R82" t="str">
        <f>IF(Dados!D82="","","["&amp;Dados!D82&amp;"] [varchar]("&amp;IF(Dados!H82="N",Dados!I82+1,Dados!I82)&amp;") NULL,")</f>
        <v>[Tdeprc] [varchar](1) NULL,</v>
      </c>
    </row>
    <row r="83" spans="2:18" x14ac:dyDescent="0.25">
      <c r="B83" t="str">
        <f>"("&amp;IF(Dados!B83="","null","'"&amp;Dados!B83&amp;"'")&amp;", "</f>
        <v xml:space="preserve">('p', </v>
      </c>
      <c r="C83" t="str">
        <f>IF(Dados!C83="","null","'"&amp;Dados!C83&amp;"'")&amp;", "</f>
        <v xml:space="preserve">'Vdeprc', </v>
      </c>
      <c r="D83" t="str">
        <f>IF(Dados!D83="","null","'"&amp;Dados!D83&amp;"'")&amp;", "</f>
        <v xml:space="preserve">'Vdeprc', </v>
      </c>
      <c r="E83" t="str">
        <f>IF(Dados!E83="","null","'"&amp;Dados!E83&amp;"'")&amp;", "</f>
        <v xml:space="preserve">'Desp. Embalag.(*):', </v>
      </c>
      <c r="F83" t="str">
        <f>IF(Dados!F83="","null",Dados!F83)&amp;", "</f>
        <v xml:space="preserve">79, </v>
      </c>
      <c r="G83" t="str">
        <f>IF(Dados!G83="","null","'"&amp;Dados!G83&amp;"'")&amp;", "</f>
        <v xml:space="preserve">'PRECIFICACAO', </v>
      </c>
      <c r="H83" t="str">
        <f>IF(Dados!H83="","null","'"&amp;Dados!H83&amp;"'")&amp;", "</f>
        <v xml:space="preserve">'N', </v>
      </c>
      <c r="I83" t="str">
        <f>IF(Dados!I83="","null",Dados!I83)&amp;", "</f>
        <v xml:space="preserve">8, </v>
      </c>
      <c r="J83" t="str">
        <f>IF(Dados!J83="","null",Dados!J83)&amp;", "</f>
        <v xml:space="preserve">2, </v>
      </c>
      <c r="K83" t="str">
        <f>IF(Dados!K83="","null",Dados!K83)&amp;", "</f>
        <v xml:space="preserve">0, </v>
      </c>
      <c r="L83" t="str">
        <f>IF(Dados!L83="","null",Dados!L83)&amp;", "</f>
        <v xml:space="preserve">1, </v>
      </c>
      <c r="M83" t="str">
        <f>IF(Dados!M83="","null","'"&amp;Dados!M83&amp;"'")&amp;", "</f>
        <v xml:space="preserve">'Vdeprc', </v>
      </c>
      <c r="N83" t="str">
        <f>IF(Dados!N83="","null","'"&amp;Dados!N83&amp;"'")&amp;", "</f>
        <v xml:space="preserve">'PRECIFICACAO', </v>
      </c>
      <c r="O83" t="str">
        <f>IF(Dados!O83="","null",Dados!O83)&amp;", "</f>
        <v xml:space="preserve">70, </v>
      </c>
      <c r="P83" t="str">
        <f>IF(Dados!P83="","null","'"&amp;Dados!P83&amp;"'")&amp;"), "</f>
        <v xml:space="preserve">'Valor de despesa de embalagem.'), </v>
      </c>
      <c r="Q83" t="str">
        <f t="shared" si="2"/>
        <v xml:space="preserve">('p', 'Vdeprc', 'Vdeprc', 'Desp. Embalag.(*):', 79, 'PRECIFICACAO', 'N', 8, 2, 0, 1, 'Vdeprc', 'PRECIFICACAO', 70, 'Valor de despesa de embalagem.'), </v>
      </c>
      <c r="R83" t="str">
        <f>IF(Dados!D83="","","["&amp;Dados!D83&amp;"] [varchar]("&amp;IF(Dados!H83="N",Dados!I83+1,Dados!I83)&amp;") NULL,")</f>
        <v>[Vdeprc] [varchar](9) NULL,</v>
      </c>
    </row>
    <row r="84" spans="2:18" x14ac:dyDescent="0.25">
      <c r="B84" t="str">
        <f>"("&amp;IF(Dados!B84="","null","'"&amp;Dados!B84&amp;"'")&amp;", "</f>
        <v xml:space="preserve">('p', </v>
      </c>
      <c r="C84" t="str">
        <f>IF(Dados!C84="","null","'"&amp;Dados!C84&amp;"'")&amp;", "</f>
        <v xml:space="preserve">'Tipiprc', </v>
      </c>
      <c r="D84" t="str">
        <f>IF(Dados!D84="","null","'"&amp;Dados!D84&amp;"'")&amp;", "</f>
        <v xml:space="preserve">'Tipiprc', </v>
      </c>
      <c r="E84" t="str">
        <f>IF(Dados!E84="","null","'"&amp;Dados!E84&amp;"'")&amp;", "</f>
        <v xml:space="preserve">'IPI: Tipo', </v>
      </c>
      <c r="F84" t="str">
        <f>IF(Dados!F84="","null",Dados!F84)&amp;", "</f>
        <v xml:space="preserve">80, </v>
      </c>
      <c r="G84" t="str">
        <f>IF(Dados!G84="","null","'"&amp;Dados!G84&amp;"'")&amp;", "</f>
        <v xml:space="preserve">'PRECIFICACAO', </v>
      </c>
      <c r="H84" t="str">
        <f>IF(Dados!H84="","null","'"&amp;Dados!H84&amp;"'")&amp;", "</f>
        <v xml:space="preserve">'A', </v>
      </c>
      <c r="I84" t="str">
        <f>IF(Dados!I84="","null",Dados!I84)&amp;", "</f>
        <v xml:space="preserve">1, </v>
      </c>
      <c r="J84" t="str">
        <f>IF(Dados!J84="","null",Dados!J84)&amp;", "</f>
        <v xml:space="preserve">0, </v>
      </c>
      <c r="K84" t="str">
        <f>IF(Dados!K84="","null",Dados!K84)&amp;", "</f>
        <v xml:space="preserve">0, </v>
      </c>
      <c r="L84" t="str">
        <f>IF(Dados!L84="","null",Dados!L84)&amp;", "</f>
        <v xml:space="preserve">1, </v>
      </c>
      <c r="M84" t="str">
        <f>IF(Dados!M84="","null","'"&amp;Dados!M84&amp;"'")&amp;", "</f>
        <v xml:space="preserve">'Tipiprc', </v>
      </c>
      <c r="N84" t="str">
        <f>IF(Dados!N84="","null","'"&amp;Dados!N84&amp;"'")&amp;", "</f>
        <v xml:space="preserve">'PRECIFICACAO', </v>
      </c>
      <c r="O84" t="str">
        <f>IF(Dados!O84="","null",Dados!O84)&amp;", "</f>
        <v xml:space="preserve">71, </v>
      </c>
      <c r="P84" t="str">
        <f>IF(Dados!P84="","null","'"&amp;Dados!P84&amp;"'")&amp;"), "</f>
        <v xml:space="preserve">'Tipo de IPI.'), </v>
      </c>
      <c r="Q84" t="str">
        <f t="shared" si="2"/>
        <v xml:space="preserve">('p', 'Tipiprc', 'Tipiprc', 'IPI: Tipo', 80, 'PRECIFICACAO', 'A', 1, 0, 0, 1, 'Tipiprc', 'PRECIFICACAO', 71, 'Tipo de IPI.'), </v>
      </c>
      <c r="R84" t="str">
        <f>IF(Dados!D84="","","["&amp;Dados!D84&amp;"] [varchar]("&amp;IF(Dados!H84="N",Dados!I84+1,Dados!I84)&amp;") NULL,")</f>
        <v>[Tipiprc] [varchar](1) NULL,</v>
      </c>
    </row>
    <row r="85" spans="2:18" x14ac:dyDescent="0.25">
      <c r="B85" t="str">
        <f>"("&amp;IF(Dados!B85="","null","'"&amp;Dados!B85&amp;"'")&amp;", "</f>
        <v xml:space="preserve">('p', </v>
      </c>
      <c r="C85" t="str">
        <f>IF(Dados!C85="","null","'"&amp;Dados!C85&amp;"'")&amp;", "</f>
        <v xml:space="preserve">'Vipiprc', </v>
      </c>
      <c r="D85" t="str">
        <f>IF(Dados!D85="","null","'"&amp;Dados!D85&amp;"'")&amp;", "</f>
        <v xml:space="preserve">'Vipiprc', </v>
      </c>
      <c r="E85" t="str">
        <f>IF(Dados!E85="","null","'"&amp;Dados!E85&amp;"'")&amp;", "</f>
        <v xml:space="preserve">'IPI:', </v>
      </c>
      <c r="F85" t="str">
        <f>IF(Dados!F85="","null",Dados!F85)&amp;", "</f>
        <v xml:space="preserve">81, </v>
      </c>
      <c r="G85" t="str">
        <f>IF(Dados!G85="","null","'"&amp;Dados!G85&amp;"'")&amp;", "</f>
        <v xml:space="preserve">'PRECIFICACAO', </v>
      </c>
      <c r="H85" t="str">
        <f>IF(Dados!H85="","null","'"&amp;Dados!H85&amp;"'")&amp;", "</f>
        <v xml:space="preserve">'N', </v>
      </c>
      <c r="I85" t="str">
        <f>IF(Dados!I85="","null",Dados!I85)&amp;", "</f>
        <v xml:space="preserve">8, </v>
      </c>
      <c r="J85" t="str">
        <f>IF(Dados!J85="","null",Dados!J85)&amp;", "</f>
        <v xml:space="preserve">2, </v>
      </c>
      <c r="K85" t="str">
        <f>IF(Dados!K85="","null",Dados!K85)&amp;", "</f>
        <v xml:space="preserve">0, </v>
      </c>
      <c r="L85" t="str">
        <f>IF(Dados!L85="","null",Dados!L85)&amp;", "</f>
        <v xml:space="preserve">1, </v>
      </c>
      <c r="M85" t="str">
        <f>IF(Dados!M85="","null","'"&amp;Dados!M85&amp;"'")&amp;", "</f>
        <v xml:space="preserve">'Vipiprc', </v>
      </c>
      <c r="N85" t="str">
        <f>IF(Dados!N85="","null","'"&amp;Dados!N85&amp;"'")&amp;", "</f>
        <v xml:space="preserve">'PRECIFICACAO', </v>
      </c>
      <c r="O85" t="str">
        <f>IF(Dados!O85="","null",Dados!O85)&amp;", "</f>
        <v xml:space="preserve">72, </v>
      </c>
      <c r="P85" t="str">
        <f>IF(Dados!P85="","null","'"&amp;Dados!P85&amp;"'")&amp;"), "</f>
        <v xml:space="preserve">'Valor de IPI.'), </v>
      </c>
      <c r="Q85" t="str">
        <f t="shared" si="2"/>
        <v xml:space="preserve">('p', 'Vipiprc', 'Vipiprc', 'IPI:', 81, 'PRECIFICACAO', 'N', 8, 2, 0, 1, 'Vipiprc', 'PRECIFICACAO', 72, 'Valor de IPI.'), </v>
      </c>
      <c r="R85" t="str">
        <f>IF(Dados!D85="","","["&amp;Dados!D85&amp;"] [varchar]("&amp;IF(Dados!H85="N",Dados!I85+1,Dados!I85)&amp;") NULL,")</f>
        <v>[Vipiprc] [varchar](9) NULL,</v>
      </c>
    </row>
    <row r="86" spans="2:18" x14ac:dyDescent="0.25">
      <c r="B86" t="str">
        <f>"("&amp;IF(Dados!B86="","null","'"&amp;Dados!B86&amp;"'")&amp;", "</f>
        <v xml:space="preserve">('p', </v>
      </c>
      <c r="C86" t="str">
        <f>IF(Dados!C86="","null","'"&amp;Dados!C86&amp;"'")&amp;", "</f>
        <v xml:space="preserve">'Tfrcprc', </v>
      </c>
      <c r="D86" t="str">
        <f>IF(Dados!D86="","null","'"&amp;Dados!D86&amp;"'")&amp;", "</f>
        <v xml:space="preserve">'Tfrcprc', </v>
      </c>
      <c r="E86" t="str">
        <f>IF(Dados!E86="","null","'"&amp;Dados!E86&amp;"'")&amp;", "</f>
        <v xml:space="preserve">'Frete Conhecim.(*): Tipo', </v>
      </c>
      <c r="F86" t="str">
        <f>IF(Dados!F86="","null",Dados!F86)&amp;", "</f>
        <v xml:space="preserve">82, </v>
      </c>
      <c r="G86" t="str">
        <f>IF(Dados!G86="","null","'"&amp;Dados!G86&amp;"'")&amp;", "</f>
        <v xml:space="preserve">'PRECIFICACAO', </v>
      </c>
      <c r="H86" t="str">
        <f>IF(Dados!H86="","null","'"&amp;Dados!H86&amp;"'")&amp;", "</f>
        <v xml:space="preserve">'A', </v>
      </c>
      <c r="I86" t="str">
        <f>IF(Dados!I86="","null",Dados!I86)&amp;", "</f>
        <v xml:space="preserve">1, </v>
      </c>
      <c r="J86" t="str">
        <f>IF(Dados!J86="","null",Dados!J86)&amp;", "</f>
        <v xml:space="preserve">0, </v>
      </c>
      <c r="K86" t="str">
        <f>IF(Dados!K86="","null",Dados!K86)&amp;", "</f>
        <v xml:space="preserve">0, </v>
      </c>
      <c r="L86" t="str">
        <f>IF(Dados!L86="","null",Dados!L86)&amp;", "</f>
        <v xml:space="preserve">1, </v>
      </c>
      <c r="M86" t="str">
        <f>IF(Dados!M86="","null","'"&amp;Dados!M86&amp;"'")&amp;", "</f>
        <v xml:space="preserve">'Tfrcprc', </v>
      </c>
      <c r="N86" t="str">
        <f>IF(Dados!N86="","null","'"&amp;Dados!N86&amp;"'")&amp;", "</f>
        <v xml:space="preserve">'PRECIFICACAO', </v>
      </c>
      <c r="O86" t="str">
        <f>IF(Dados!O86="","null",Dados!O86)&amp;", "</f>
        <v xml:space="preserve">73, </v>
      </c>
      <c r="P86" t="str">
        <f>IF(Dados!P86="","null","'"&amp;Dados!P86&amp;"'")&amp;"), "</f>
        <v xml:space="preserve">'Tipo de Frete.'), </v>
      </c>
      <c r="Q86" t="str">
        <f t="shared" si="2"/>
        <v xml:space="preserve">('p', 'Tfrcprc', 'Tfrcprc', 'Frete Conhecim.(*): Tipo', 82, 'PRECIFICACAO', 'A', 1, 0, 0, 1, 'Tfrcprc', 'PRECIFICACAO', 73, 'Tipo de Frete.'), </v>
      </c>
      <c r="R86" t="str">
        <f>IF(Dados!D86="","","["&amp;Dados!D86&amp;"] [varchar]("&amp;IF(Dados!H86="N",Dados!I86+1,Dados!I86)&amp;") NULL,")</f>
        <v>[Tfrcprc] [varchar](1) NULL,</v>
      </c>
    </row>
    <row r="87" spans="2:18" x14ac:dyDescent="0.25">
      <c r="B87" t="str">
        <f>"("&amp;IF(Dados!B87="","null","'"&amp;Dados!B87&amp;"'")&amp;", "</f>
        <v xml:space="preserve">('p', </v>
      </c>
      <c r="C87" t="str">
        <f>IF(Dados!C87="","null","'"&amp;Dados!C87&amp;"'")&amp;", "</f>
        <v xml:space="preserve">'Vfrcprc', </v>
      </c>
      <c r="D87" t="str">
        <f>IF(Dados!D87="","null","'"&amp;Dados!D87&amp;"'")&amp;", "</f>
        <v xml:space="preserve">'Vfrcprc', </v>
      </c>
      <c r="E87" t="str">
        <f>IF(Dados!E87="","null","'"&amp;Dados!E87&amp;"'")&amp;", "</f>
        <v xml:space="preserve">'Frete Conhecim.(*):', </v>
      </c>
      <c r="F87" t="str">
        <f>IF(Dados!F87="","null",Dados!F87)&amp;", "</f>
        <v xml:space="preserve">83, </v>
      </c>
      <c r="G87" t="str">
        <f>IF(Dados!G87="","null","'"&amp;Dados!G87&amp;"'")&amp;", "</f>
        <v xml:space="preserve">'PRECIFICACAO', </v>
      </c>
      <c r="H87" t="str">
        <f>IF(Dados!H87="","null","'"&amp;Dados!H87&amp;"'")&amp;", "</f>
        <v xml:space="preserve">'N', </v>
      </c>
      <c r="I87" t="str">
        <f>IF(Dados!I87="","null",Dados!I87)&amp;", "</f>
        <v xml:space="preserve">8, </v>
      </c>
      <c r="J87" t="str">
        <f>IF(Dados!J87="","null",Dados!J87)&amp;", "</f>
        <v xml:space="preserve">2, </v>
      </c>
      <c r="K87" t="str">
        <f>IF(Dados!K87="","null",Dados!K87)&amp;", "</f>
        <v xml:space="preserve">0, </v>
      </c>
      <c r="L87" t="str">
        <f>IF(Dados!L87="","null",Dados!L87)&amp;", "</f>
        <v xml:space="preserve">1, </v>
      </c>
      <c r="M87" t="str">
        <f>IF(Dados!M87="","null","'"&amp;Dados!M87&amp;"'")&amp;", "</f>
        <v xml:space="preserve">'Vfrcprc', </v>
      </c>
      <c r="N87" t="str">
        <f>IF(Dados!N87="","null","'"&amp;Dados!N87&amp;"'")&amp;", "</f>
        <v xml:space="preserve">'PRECIFICACAO', </v>
      </c>
      <c r="O87" t="str">
        <f>IF(Dados!O87="","null",Dados!O87)&amp;", "</f>
        <v xml:space="preserve">74, </v>
      </c>
      <c r="P87" t="str">
        <f>IF(Dados!P87="","null","'"&amp;Dados!P87&amp;"'")&amp;"), "</f>
        <v xml:space="preserve">'Valore de Frete.'), </v>
      </c>
      <c r="Q87" t="str">
        <f t="shared" si="2"/>
        <v xml:space="preserve">('p', 'Vfrcprc', 'Vfrcprc', 'Frete Conhecim.(*):', 83, 'PRECIFICACAO', 'N', 8, 2, 0, 1, 'Vfrcprc', 'PRECIFICACAO', 74, 'Valore de Frete.'), </v>
      </c>
      <c r="R87" t="str">
        <f>IF(Dados!D87="","","["&amp;Dados!D87&amp;"] [varchar]("&amp;IF(Dados!H87="N",Dados!I87+1,Dados!I87)&amp;") NULL,")</f>
        <v>[Vfrcprc] [varchar](9) NULL,</v>
      </c>
    </row>
    <row r="88" spans="2:18" x14ac:dyDescent="0.25">
      <c r="B88" t="str">
        <f>"("&amp;IF(Dados!B88="","null","'"&amp;Dados!B88&amp;"'")&amp;", "</f>
        <v xml:space="preserve">('p', </v>
      </c>
      <c r="C88" t="str">
        <f>IF(Dados!C88="","null","'"&amp;Dados!C88&amp;"'")&amp;", "</f>
        <v xml:space="preserve">'Tevtprc', </v>
      </c>
      <c r="D88" t="str">
        <f>IF(Dados!D88="","null","'"&amp;Dados!D88&amp;"'")&amp;", "</f>
        <v xml:space="preserve">'Tevtprc', </v>
      </c>
      <c r="E88" t="str">
        <f>IF(Dados!E88="","null","'"&amp;Dados!E88&amp;"'")&amp;", "</f>
        <v xml:space="preserve">'Desp. Eventuais(*): Tipo', </v>
      </c>
      <c r="F88" t="str">
        <f>IF(Dados!F88="","null",Dados!F88)&amp;", "</f>
        <v xml:space="preserve">84, </v>
      </c>
      <c r="G88" t="str">
        <f>IF(Dados!G88="","null","'"&amp;Dados!G88&amp;"'")&amp;", "</f>
        <v xml:space="preserve">'PRECIFICACAO', </v>
      </c>
      <c r="H88" t="str">
        <f>IF(Dados!H88="","null","'"&amp;Dados!H88&amp;"'")&amp;", "</f>
        <v xml:space="preserve">'A', </v>
      </c>
      <c r="I88" t="str">
        <f>IF(Dados!I88="","null",Dados!I88)&amp;", "</f>
        <v xml:space="preserve">1, </v>
      </c>
      <c r="J88" t="str">
        <f>IF(Dados!J88="","null",Dados!J88)&amp;", "</f>
        <v xml:space="preserve">0, </v>
      </c>
      <c r="K88" t="str">
        <f>IF(Dados!K88="","null",Dados!K88)&amp;", "</f>
        <v xml:space="preserve">0, </v>
      </c>
      <c r="L88" t="str">
        <f>IF(Dados!L88="","null",Dados!L88)&amp;", "</f>
        <v xml:space="preserve">1, </v>
      </c>
      <c r="M88" t="str">
        <f>IF(Dados!M88="","null","'"&amp;Dados!M88&amp;"'")&amp;", "</f>
        <v xml:space="preserve">'Tevtprc', </v>
      </c>
      <c r="N88" t="str">
        <f>IF(Dados!N88="","null","'"&amp;Dados!N88&amp;"'")&amp;", "</f>
        <v xml:space="preserve">'PRECIFICACAO', </v>
      </c>
      <c r="O88" t="str">
        <f>IF(Dados!O88="","null",Dados!O88)&amp;", "</f>
        <v xml:space="preserve">75, </v>
      </c>
      <c r="P88" t="str">
        <f>IF(Dados!P88="","null","'"&amp;Dados!P88&amp;"'")&amp;"), "</f>
        <v xml:space="preserve">'Tipo de despesa Eventuais.'), </v>
      </c>
      <c r="Q88" t="str">
        <f t="shared" si="2"/>
        <v xml:space="preserve">('p', 'Tevtprc', 'Tevtprc', 'Desp. Eventuais(*): Tipo', 84, 'PRECIFICACAO', 'A', 1, 0, 0, 1, 'Tevtprc', 'PRECIFICACAO', 75, 'Tipo de despesa Eventuais.'), </v>
      </c>
      <c r="R88" t="str">
        <f>IF(Dados!D88="","","["&amp;Dados!D88&amp;"] [varchar]("&amp;IF(Dados!H88="N",Dados!I88+1,Dados!I88)&amp;") NULL,")</f>
        <v>[Tevtprc] [varchar](1) NULL,</v>
      </c>
    </row>
    <row r="89" spans="2:18" x14ac:dyDescent="0.25">
      <c r="B89" t="str">
        <f>"("&amp;IF(Dados!B89="","null","'"&amp;Dados!B89&amp;"'")&amp;", "</f>
        <v xml:space="preserve">('p', </v>
      </c>
      <c r="C89" t="str">
        <f>IF(Dados!C89="","null","'"&amp;Dados!C89&amp;"'")&amp;", "</f>
        <v xml:space="preserve">'Vevtprc', </v>
      </c>
      <c r="D89" t="str">
        <f>IF(Dados!D89="","null","'"&amp;Dados!D89&amp;"'")&amp;", "</f>
        <v xml:space="preserve">'Vevtprc', </v>
      </c>
      <c r="E89" t="str">
        <f>IF(Dados!E89="","null","'"&amp;Dados!E89&amp;"'")&amp;", "</f>
        <v xml:space="preserve">'Desp. Eventuais(*):', </v>
      </c>
      <c r="F89" t="str">
        <f>IF(Dados!F89="","null",Dados!F89)&amp;", "</f>
        <v xml:space="preserve">85, </v>
      </c>
      <c r="G89" t="str">
        <f>IF(Dados!G89="","null","'"&amp;Dados!G89&amp;"'")&amp;", "</f>
        <v xml:space="preserve">'PRECIFICACAO', </v>
      </c>
      <c r="H89" t="str">
        <f>IF(Dados!H89="","null","'"&amp;Dados!H89&amp;"'")&amp;", "</f>
        <v xml:space="preserve">'N', </v>
      </c>
      <c r="I89" t="str">
        <f>IF(Dados!I89="","null",Dados!I89)&amp;", "</f>
        <v xml:space="preserve">8, </v>
      </c>
      <c r="J89" t="str">
        <f>IF(Dados!J89="","null",Dados!J89)&amp;", "</f>
        <v xml:space="preserve">2, </v>
      </c>
      <c r="K89" t="str">
        <f>IF(Dados!K89="","null",Dados!K89)&amp;", "</f>
        <v xml:space="preserve">0, </v>
      </c>
      <c r="L89" t="str">
        <f>IF(Dados!L89="","null",Dados!L89)&amp;", "</f>
        <v xml:space="preserve">1, </v>
      </c>
      <c r="M89" t="str">
        <f>IF(Dados!M89="","null","'"&amp;Dados!M89&amp;"'")&amp;", "</f>
        <v xml:space="preserve">'Vevtprc', </v>
      </c>
      <c r="N89" t="str">
        <f>IF(Dados!N89="","null","'"&amp;Dados!N89&amp;"'")&amp;", "</f>
        <v xml:space="preserve">'PRECIFICACAO', </v>
      </c>
      <c r="O89" t="str">
        <f>IF(Dados!O89="","null",Dados!O89)&amp;", "</f>
        <v xml:space="preserve">76, </v>
      </c>
      <c r="P89" t="str">
        <f>IF(Dados!P89="","null","'"&amp;Dados!P89&amp;"'")&amp;"), "</f>
        <v xml:space="preserve">'Valor de despesas Eventuais.'), </v>
      </c>
      <c r="Q89" t="str">
        <f t="shared" si="2"/>
        <v xml:space="preserve">('p', 'Vevtprc', 'Vevtprc', 'Desp. Eventuais(*):', 85, 'PRECIFICACAO', 'N', 8, 2, 0, 1, 'Vevtprc', 'PRECIFICACAO', 76, 'Valor de despesas Eventuais.'), </v>
      </c>
      <c r="R89" t="str">
        <f>IF(Dados!D89="","","["&amp;Dados!D89&amp;"] [varchar]("&amp;IF(Dados!H89="N",Dados!I89+1,Dados!I89)&amp;") NULL,")</f>
        <v>[Vevtprc] [varchar](9) NULL,</v>
      </c>
    </row>
    <row r="90" spans="2:18" x14ac:dyDescent="0.25">
      <c r="B90" t="str">
        <f>"("&amp;IF(Dados!B90="","null","'"&amp;Dados!B90&amp;"'")&amp;", "</f>
        <v xml:space="preserve">('p', </v>
      </c>
      <c r="C90" t="str">
        <f>IF(Dados!C90="","null","'"&amp;Dados!C90&amp;"'")&amp;", "</f>
        <v xml:space="preserve">'Tipieprc', </v>
      </c>
      <c r="D90" t="str">
        <f>IF(Dados!D90="","null","'"&amp;Dados!D90&amp;"'")&amp;", "</f>
        <v xml:space="preserve">'Tipieprc', </v>
      </c>
      <c r="E90" t="str">
        <f>IF(Dados!E90="","null","'"&amp;Dados!E90&amp;"'")&amp;", "</f>
        <v xml:space="preserve">'IPI Embalag.: Tipo', </v>
      </c>
      <c r="F90" t="str">
        <f>IF(Dados!F90="","null",Dados!F90)&amp;", "</f>
        <v xml:space="preserve">86, </v>
      </c>
      <c r="G90" t="str">
        <f>IF(Dados!G90="","null","'"&amp;Dados!G90&amp;"'")&amp;", "</f>
        <v xml:space="preserve">'PRECIFICACAO', </v>
      </c>
      <c r="H90" t="str">
        <f>IF(Dados!H90="","null","'"&amp;Dados!H90&amp;"'")&amp;", "</f>
        <v xml:space="preserve">'A', </v>
      </c>
      <c r="I90" t="str">
        <f>IF(Dados!I90="","null",Dados!I90)&amp;", "</f>
        <v xml:space="preserve">1, </v>
      </c>
      <c r="J90" t="str">
        <f>IF(Dados!J90="","null",Dados!J90)&amp;", "</f>
        <v xml:space="preserve">0, </v>
      </c>
      <c r="K90" t="str">
        <f>IF(Dados!K90="","null",Dados!K90)&amp;", "</f>
        <v xml:space="preserve">0, </v>
      </c>
      <c r="L90" t="str">
        <f>IF(Dados!L90="","null",Dados!L90)&amp;", "</f>
        <v xml:space="preserve">1, </v>
      </c>
      <c r="M90" t="str">
        <f>IF(Dados!M90="","null","'"&amp;Dados!M90&amp;"'")&amp;", "</f>
        <v xml:space="preserve">'Tipieprc', </v>
      </c>
      <c r="N90" t="str">
        <f>IF(Dados!N90="","null","'"&amp;Dados!N90&amp;"'")&amp;", "</f>
        <v xml:space="preserve">'PRECIFICACAO', </v>
      </c>
      <c r="O90" t="str">
        <f>IF(Dados!O90="","null",Dados!O90)&amp;", "</f>
        <v xml:space="preserve">77, </v>
      </c>
      <c r="P90" t="str">
        <f>IF(Dados!P90="","null","'"&amp;Dados!P90&amp;"'")&amp;"), "</f>
        <v xml:space="preserve">'Tipo IPI Embalagens.'), </v>
      </c>
      <c r="Q90" t="str">
        <f t="shared" si="2"/>
        <v xml:space="preserve">('p', 'Tipieprc', 'Tipieprc', 'IPI Embalag.: Tipo', 86, 'PRECIFICACAO', 'A', 1, 0, 0, 1, 'Tipieprc', 'PRECIFICACAO', 77, 'Tipo IPI Embalagens.'), </v>
      </c>
      <c r="R90" t="str">
        <f>IF(Dados!D90="","","["&amp;Dados!D90&amp;"] [varchar]("&amp;IF(Dados!H90="N",Dados!I90+1,Dados!I90)&amp;") NULL,")</f>
        <v>[Tipieprc] [varchar](1) NULL,</v>
      </c>
    </row>
    <row r="91" spans="2:18" x14ac:dyDescent="0.25">
      <c r="B91" t="str">
        <f>"("&amp;IF(Dados!B91="","null","'"&amp;Dados!B91&amp;"'")&amp;", "</f>
        <v xml:space="preserve">('p', </v>
      </c>
      <c r="C91" t="str">
        <f>IF(Dados!C91="","null","'"&amp;Dados!C91&amp;"'")&amp;", "</f>
        <v xml:space="preserve">'Vipieprc', </v>
      </c>
      <c r="D91" t="str">
        <f>IF(Dados!D91="","null","'"&amp;Dados!D91&amp;"'")&amp;", "</f>
        <v xml:space="preserve">'Vipieprc', </v>
      </c>
      <c r="E91" t="str">
        <f>IF(Dados!E91="","null","'"&amp;Dados!E91&amp;"'")&amp;", "</f>
        <v xml:space="preserve">'IPI Embalag.:', </v>
      </c>
      <c r="F91" t="str">
        <f>IF(Dados!F91="","null",Dados!F91)&amp;", "</f>
        <v xml:space="preserve">87, </v>
      </c>
      <c r="G91" t="str">
        <f>IF(Dados!G91="","null","'"&amp;Dados!G91&amp;"'")&amp;", "</f>
        <v xml:space="preserve">'PRECIFICACAO', </v>
      </c>
      <c r="H91" t="str">
        <f>IF(Dados!H91="","null","'"&amp;Dados!H91&amp;"'")&amp;", "</f>
        <v xml:space="preserve">'N', </v>
      </c>
      <c r="I91" t="str">
        <f>IF(Dados!I91="","null",Dados!I91)&amp;", "</f>
        <v xml:space="preserve">8, </v>
      </c>
      <c r="J91" t="str">
        <f>IF(Dados!J91="","null",Dados!J91)&amp;", "</f>
        <v xml:space="preserve">2, </v>
      </c>
      <c r="K91" t="str">
        <f>IF(Dados!K91="","null",Dados!K91)&amp;", "</f>
        <v xml:space="preserve">0, </v>
      </c>
      <c r="L91" t="str">
        <f>IF(Dados!L91="","null",Dados!L91)&amp;", "</f>
        <v xml:space="preserve">1, </v>
      </c>
      <c r="M91" t="str">
        <f>IF(Dados!M91="","null","'"&amp;Dados!M91&amp;"'")&amp;", "</f>
        <v xml:space="preserve">'Vipieprc', </v>
      </c>
      <c r="N91" t="str">
        <f>IF(Dados!N91="","null","'"&amp;Dados!N91&amp;"'")&amp;", "</f>
        <v xml:space="preserve">'PRECIFICACAO', </v>
      </c>
      <c r="O91" t="str">
        <f>IF(Dados!O91="","null",Dados!O91)&amp;", "</f>
        <v xml:space="preserve">78, </v>
      </c>
      <c r="P91" t="str">
        <f>IF(Dados!P91="","null","'"&amp;Dados!P91&amp;"'")&amp;"), "</f>
        <v xml:space="preserve">'Valor IPI Embalagens.'), </v>
      </c>
      <c r="Q91" t="str">
        <f t="shared" si="2"/>
        <v xml:space="preserve">('p', 'Vipieprc', 'Vipieprc', 'IPI Embalag.:', 87, 'PRECIFICACAO', 'N', 8, 2, 0, 1, 'Vipieprc', 'PRECIFICACAO', 78, 'Valor IPI Embalagens.'), </v>
      </c>
      <c r="R91" t="str">
        <f>IF(Dados!D91="","","["&amp;Dados!D91&amp;"] [varchar]("&amp;IF(Dados!H91="N",Dados!I91+1,Dados!I91)&amp;") NULL,")</f>
        <v>[Vipieprc] [varchar](9) NULL,</v>
      </c>
    </row>
    <row r="92" spans="2:18" x14ac:dyDescent="0.25">
      <c r="B92" t="str">
        <f>"("&amp;IF(Dados!B92="","null","'"&amp;Dados!B92&amp;"'")&amp;", "</f>
        <v xml:space="preserve">('p', </v>
      </c>
      <c r="C92" t="str">
        <f>IF(Dados!C92="","null","'"&amp;Dados!C92&amp;"'")&amp;", "</f>
        <v xml:space="preserve">'Tfrtprc', </v>
      </c>
      <c r="D92" t="str">
        <f>IF(Dados!D92="","null","'"&amp;Dados!D92&amp;"'")&amp;", "</f>
        <v xml:space="preserve">'Tfrtprc', </v>
      </c>
      <c r="E92" t="str">
        <f>IF(Dados!E92="","null","'"&amp;Dados!E92&amp;"'")&amp;", "</f>
        <v xml:space="preserve">'Frete Nota Fisc: Tipo', </v>
      </c>
      <c r="F92" t="str">
        <f>IF(Dados!F92="","null",Dados!F92)&amp;", "</f>
        <v xml:space="preserve">88, </v>
      </c>
      <c r="G92" t="str">
        <f>IF(Dados!G92="","null","'"&amp;Dados!G92&amp;"'")&amp;", "</f>
        <v xml:space="preserve">'PRECIFICACAO', </v>
      </c>
      <c r="H92" t="str">
        <f>IF(Dados!H92="","null","'"&amp;Dados!H92&amp;"'")&amp;", "</f>
        <v xml:space="preserve">'A', </v>
      </c>
      <c r="I92" t="str">
        <f>IF(Dados!I92="","null",Dados!I92)&amp;", "</f>
        <v xml:space="preserve">1, </v>
      </c>
      <c r="J92" t="str">
        <f>IF(Dados!J92="","null",Dados!J92)&amp;", "</f>
        <v xml:space="preserve">0, </v>
      </c>
      <c r="K92" t="str">
        <f>IF(Dados!K92="","null",Dados!K92)&amp;", "</f>
        <v xml:space="preserve">0, </v>
      </c>
      <c r="L92" t="str">
        <f>IF(Dados!L92="","null",Dados!L92)&amp;", "</f>
        <v xml:space="preserve">1, </v>
      </c>
      <c r="M92" t="str">
        <f>IF(Dados!M92="","null","'"&amp;Dados!M92&amp;"'")&amp;", "</f>
        <v xml:space="preserve">'Tfrtprc', </v>
      </c>
      <c r="N92" t="str">
        <f>IF(Dados!N92="","null","'"&amp;Dados!N92&amp;"'")&amp;", "</f>
        <v xml:space="preserve">'PRECIFICACAO', </v>
      </c>
      <c r="O92" t="str">
        <f>IF(Dados!O92="","null",Dados!O92)&amp;", "</f>
        <v xml:space="preserve">79, </v>
      </c>
      <c r="P92" t="str">
        <f>IF(Dados!P92="","null","'"&amp;Dados!P92&amp;"'")&amp;"), "</f>
        <v xml:space="preserve">'Tipo Frete Nota Fiscal.'), </v>
      </c>
      <c r="Q92" t="str">
        <f t="shared" si="2"/>
        <v xml:space="preserve">('p', 'Tfrtprc', 'Tfrtprc', 'Frete Nota Fisc: Tipo', 88, 'PRECIFICACAO', 'A', 1, 0, 0, 1, 'Tfrtprc', 'PRECIFICACAO', 79, 'Tipo Frete Nota Fiscal.'), </v>
      </c>
      <c r="R92" t="str">
        <f>IF(Dados!D92="","","["&amp;Dados!D92&amp;"] [varchar]("&amp;IF(Dados!H92="N",Dados!I92+1,Dados!I92)&amp;") NULL,")</f>
        <v>[Tfrtprc] [varchar](1) NULL,</v>
      </c>
    </row>
    <row r="93" spans="2:18" x14ac:dyDescent="0.25">
      <c r="B93" t="str">
        <f>"("&amp;IF(Dados!B93="","null","'"&amp;Dados!B93&amp;"'")&amp;", "</f>
        <v xml:space="preserve">('p', </v>
      </c>
      <c r="C93" t="str">
        <f>IF(Dados!C93="","null","'"&amp;Dados!C93&amp;"'")&amp;", "</f>
        <v xml:space="preserve">'Vfrtprc', </v>
      </c>
      <c r="D93" t="str">
        <f>IF(Dados!D93="","null","'"&amp;Dados!D93&amp;"'")&amp;", "</f>
        <v xml:space="preserve">'Vfrtprc', </v>
      </c>
      <c r="E93" t="str">
        <f>IF(Dados!E93="","null","'"&amp;Dados!E93&amp;"'")&amp;", "</f>
        <v xml:space="preserve">'Frete Nota Fisc:', </v>
      </c>
      <c r="F93" t="str">
        <f>IF(Dados!F93="","null",Dados!F93)&amp;", "</f>
        <v xml:space="preserve">89, </v>
      </c>
      <c r="G93" t="str">
        <f>IF(Dados!G93="","null","'"&amp;Dados!G93&amp;"'")&amp;", "</f>
        <v xml:space="preserve">'PRECIFICACAO', </v>
      </c>
      <c r="H93" t="str">
        <f>IF(Dados!H93="","null","'"&amp;Dados!H93&amp;"'")&amp;", "</f>
        <v xml:space="preserve">'N', </v>
      </c>
      <c r="I93" t="str">
        <f>IF(Dados!I93="","null",Dados!I93)&amp;", "</f>
        <v xml:space="preserve">8, </v>
      </c>
      <c r="J93" t="str">
        <f>IF(Dados!J93="","null",Dados!J93)&amp;", "</f>
        <v xml:space="preserve">2, </v>
      </c>
      <c r="K93" t="str">
        <f>IF(Dados!K93="","null",Dados!K93)&amp;", "</f>
        <v xml:space="preserve">0, </v>
      </c>
      <c r="L93" t="str">
        <f>IF(Dados!L93="","null",Dados!L93)&amp;", "</f>
        <v xml:space="preserve">1, </v>
      </c>
      <c r="M93" t="str">
        <f>IF(Dados!M93="","null","'"&amp;Dados!M93&amp;"'")&amp;", "</f>
        <v xml:space="preserve">'Vfrtprc', </v>
      </c>
      <c r="N93" t="str">
        <f>IF(Dados!N93="","null","'"&amp;Dados!N93&amp;"'")&amp;", "</f>
        <v xml:space="preserve">'PRECIFICACAO', </v>
      </c>
      <c r="O93" t="str">
        <f>IF(Dados!O93="","null",Dados!O93)&amp;", "</f>
        <v xml:space="preserve">80, </v>
      </c>
      <c r="P93" t="str">
        <f>IF(Dados!P93="","null","'"&amp;Dados!P93&amp;"'")&amp;"), "</f>
        <v xml:space="preserve">'Valor Frete Nota Fiscal.'), </v>
      </c>
      <c r="Q93" t="str">
        <f t="shared" si="2"/>
        <v xml:space="preserve">('p', 'Vfrtprc', 'Vfrtprc', 'Frete Nota Fisc:', 89, 'PRECIFICACAO', 'N', 8, 2, 0, 1, 'Vfrtprc', 'PRECIFICACAO', 80, 'Valor Frete Nota Fiscal.'), </v>
      </c>
      <c r="R93" t="str">
        <f>IF(Dados!D93="","","["&amp;Dados!D93&amp;"] [varchar]("&amp;IF(Dados!H93="N",Dados!I93+1,Dados!I93)&amp;") NULL,")</f>
        <v>[Vfrtprc] [varchar](9) NULL,</v>
      </c>
    </row>
    <row r="94" spans="2:18" x14ac:dyDescent="0.25">
      <c r="B94" t="str">
        <f>"("&amp;IF(Dados!B94="","null","'"&amp;Dados!B94&amp;"'")&amp;", "</f>
        <v xml:space="preserve">(null, </v>
      </c>
      <c r="C94" t="str">
        <f>IF(Dados!C94="","null","'"&amp;Dados!C94&amp;"'")&amp;", "</f>
        <v xml:space="preserve">null, </v>
      </c>
      <c r="D94" t="str">
        <f>IF(Dados!D94="","null","'"&amp;Dados!D94&amp;"'")&amp;", "</f>
        <v xml:space="preserve">null, </v>
      </c>
      <c r="E94" t="str">
        <f>IF(Dados!E94="","null","'"&amp;Dados!E94&amp;"'")&amp;", "</f>
        <v xml:space="preserve">'Filial 1', </v>
      </c>
      <c r="F94" t="str">
        <f>IF(Dados!F94="","null",Dados!F94)&amp;", "</f>
        <v xml:space="preserve">90, </v>
      </c>
      <c r="G94" t="str">
        <f>IF(Dados!G94="","null","'"&amp;Dados!G94&amp;"'")&amp;", "</f>
        <v xml:space="preserve">null, </v>
      </c>
      <c r="H94" t="str">
        <f>IF(Dados!H94="","null","'"&amp;Dados!H94&amp;"'")&amp;", "</f>
        <v xml:space="preserve">'A', </v>
      </c>
      <c r="I94" t="str">
        <f>IF(Dados!I94="","null",Dados!I94)&amp;", "</f>
        <v xml:space="preserve">1, </v>
      </c>
      <c r="J94" t="str">
        <f>IF(Dados!J94="","null",Dados!J94)&amp;", "</f>
        <v xml:space="preserve">0, </v>
      </c>
      <c r="K94" t="str">
        <f>IF(Dados!K94="","null",Dados!K94)&amp;", "</f>
        <v xml:space="preserve">0, </v>
      </c>
      <c r="L94" t="str">
        <f>IF(Dados!L94="","null",Dados!L94)&amp;", "</f>
        <v xml:space="preserve">0, </v>
      </c>
      <c r="M94" t="str">
        <f>IF(Dados!M94="","null","'"&amp;Dados!M94&amp;"'")&amp;", "</f>
        <v xml:space="preserve">null, </v>
      </c>
      <c r="N94" t="str">
        <f>IF(Dados!N94="","null","'"&amp;Dados!N94&amp;"'")&amp;", "</f>
        <v xml:space="preserve">null, </v>
      </c>
      <c r="O94" t="str">
        <f>IF(Dados!O94="","null",Dados!O94)&amp;", "</f>
        <v xml:space="preserve">null, </v>
      </c>
      <c r="P94" t="str">
        <f>IF(Dados!P94="","null","'"&amp;Dados!P94&amp;"'")&amp;"), "</f>
        <v xml:space="preserve">null), </v>
      </c>
      <c r="Q94" t="str">
        <f t="shared" si="2"/>
        <v xml:space="preserve">(null, null, null, 'Filial 1', 90, null, 'A', 1, 0, 0, 0, null, null, null, null), </v>
      </c>
      <c r="R94" t="str">
        <f>IF(Dados!D94="","","["&amp;Dados!D94&amp;"] [varchar]("&amp;IF(Dados!H94="N",Dados!I94+1,Dados!I94)&amp;") NULL,")</f>
        <v/>
      </c>
    </row>
    <row r="95" spans="2:18" x14ac:dyDescent="0.25">
      <c r="B95" t="str">
        <f>"("&amp;IF(Dados!B95="","null","'"&amp;Dados!B95&amp;"'")&amp;", "</f>
        <v xml:space="preserve">('p', </v>
      </c>
      <c r="C95" t="str">
        <f>IF(Dados!C95="","null","'"&amp;Dados!C95&amp;"'")&amp;", "</f>
        <v xml:space="preserve">'Opcpfl_1', </v>
      </c>
      <c r="D95" t="str">
        <f>IF(Dados!D95="","null","'"&amp;Dados!D95&amp;"'")&amp;", "</f>
        <v xml:space="preserve">'Opcpfl_1', </v>
      </c>
      <c r="E95" t="str">
        <f>IF(Dados!E95="","null","'"&amp;Dados!E95&amp;"'")&amp;", "</f>
        <v xml:space="preserve">'Ação - FL 01', </v>
      </c>
      <c r="F95" t="str">
        <f>IF(Dados!F95="","null",Dados!F95)&amp;", "</f>
        <v xml:space="preserve">91, </v>
      </c>
      <c r="G95" t="str">
        <f>IF(Dados!G95="","null","'"&amp;Dados!G95&amp;"'")&amp;", "</f>
        <v xml:space="preserve">'FILIAL 01', </v>
      </c>
      <c r="H95" t="str">
        <f>IF(Dados!H95="","null","'"&amp;Dados!H95&amp;"'")&amp;", "</f>
        <v xml:space="preserve">'A', </v>
      </c>
      <c r="I95" t="str">
        <f>IF(Dados!I95="","null",Dados!I95)&amp;", "</f>
        <v xml:space="preserve">1, </v>
      </c>
      <c r="J95" t="str">
        <f>IF(Dados!J95="","null",Dados!J95)&amp;", "</f>
        <v xml:space="preserve">0, </v>
      </c>
      <c r="K95" t="str">
        <f>IF(Dados!K95="","null",Dados!K95)&amp;", "</f>
        <v xml:space="preserve">1, </v>
      </c>
      <c r="L95" t="str">
        <f>IF(Dados!L95="","null",Dados!L95)&amp;", "</f>
        <v xml:space="preserve">1, </v>
      </c>
      <c r="M95" t="str">
        <f>IF(Dados!M95="","null","'"&amp;Dados!M95&amp;"'")&amp;", "</f>
        <v xml:space="preserve">'Opcpfl', </v>
      </c>
      <c r="N95" t="str">
        <f>IF(Dados!N95="","null","'"&amp;Dados!N95&amp;"'")&amp;", "</f>
        <v xml:space="preserve">'FILIAL 01', </v>
      </c>
      <c r="O95" t="str">
        <f>IF(Dados!O95="","null",Dados!O95)&amp;", "</f>
        <v xml:space="preserve">81, </v>
      </c>
      <c r="P95" t="str">
        <f>IF(Dados!P95="","null","'"&amp;Dados!P95&amp;"'")&amp;"), "</f>
        <v xml:space="preserve">'"A" - Alteração, "I" - Inclusão ou "D" - Deleção.'), </v>
      </c>
      <c r="Q95" t="str">
        <f t="shared" si="2"/>
        <v xml:space="preserve">('p', 'Opcpfl_1', 'Opcpfl_1', 'Ação - FL 01', 91, 'FILIAL 01', 'A', 1, 0, 1, 1, 'Opcpfl', 'FILIAL 01', 81, '"A" - Alteração, "I" - Inclusão ou "D" - Deleção.'), </v>
      </c>
      <c r="R95" t="str">
        <f>IF(Dados!D95="","","["&amp;Dados!D95&amp;"] [varchar]("&amp;IF(Dados!H95="N",Dados!I95+1,Dados!I95)&amp;") NULL,")</f>
        <v>[Opcpfl_1] [varchar](1) NULL,</v>
      </c>
    </row>
    <row r="96" spans="2:18" x14ac:dyDescent="0.25">
      <c r="B96" t="str">
        <f>"("&amp;IF(Dados!B96="","null","'"&amp;Dados!B96&amp;"'")&amp;", "</f>
        <v xml:space="preserve">('p', </v>
      </c>
      <c r="C96" t="str">
        <f>IF(Dados!C96="","null","'"&amp;Dados!C96&amp;"'")&amp;", "</f>
        <v xml:space="preserve">'Filpfl_1', </v>
      </c>
      <c r="D96" t="str">
        <f>IF(Dados!D96="","null","'"&amp;Dados!D96&amp;"'")&amp;", "</f>
        <v xml:space="preserve">'Filpfl_1', </v>
      </c>
      <c r="E96" t="str">
        <f>IF(Dados!E96="","null","'"&amp;Dados!E96&amp;"'")&amp;", "</f>
        <v xml:space="preserve">'Filial - FL 01', </v>
      </c>
      <c r="F96" t="str">
        <f>IF(Dados!F96="","null",Dados!F96)&amp;", "</f>
        <v xml:space="preserve">92, </v>
      </c>
      <c r="G96" t="str">
        <f>IF(Dados!G96="","null","'"&amp;Dados!G96&amp;"'")&amp;", "</f>
        <v xml:space="preserve">'FILIAL 01', </v>
      </c>
      <c r="H96" t="str">
        <f>IF(Dados!H96="","null","'"&amp;Dados!H96&amp;"'")&amp;", "</f>
        <v xml:space="preserve">'N', </v>
      </c>
      <c r="I96" t="str">
        <f>IF(Dados!I96="","null",Dados!I96)&amp;", "</f>
        <v xml:space="preserve">4, </v>
      </c>
      <c r="J96" t="str">
        <f>IF(Dados!J96="","null",Dados!J96)&amp;", "</f>
        <v xml:space="preserve">0, </v>
      </c>
      <c r="K96" t="str">
        <f>IF(Dados!K96="","null",Dados!K96)&amp;", "</f>
        <v xml:space="preserve">1, </v>
      </c>
      <c r="L96" t="str">
        <f>IF(Dados!L96="","null",Dados!L96)&amp;", "</f>
        <v xml:space="preserve">1, </v>
      </c>
      <c r="M96" t="str">
        <f>IF(Dados!M96="","null","'"&amp;Dados!M96&amp;"'")&amp;", "</f>
        <v xml:space="preserve">'Filpfl', </v>
      </c>
      <c r="N96" t="str">
        <f>IF(Dados!N96="","null","'"&amp;Dados!N96&amp;"'")&amp;", "</f>
        <v xml:space="preserve">'FILIAL 01', </v>
      </c>
      <c r="O96" t="str">
        <f>IF(Dados!O96="","null",Dados!O96)&amp;", "</f>
        <v xml:space="preserve">82, </v>
      </c>
      <c r="P96" t="str">
        <f>IF(Dados!P96="","null","'"&amp;Dados!P96&amp;"'")&amp;"), "</f>
        <v xml:space="preserve">'Código da Filial WM.'), </v>
      </c>
      <c r="Q96" t="str">
        <f t="shared" si="2"/>
        <v xml:space="preserve">('p', 'Filpfl_1', 'Filpfl_1', 'Filial - FL 01', 92, 'FILIAL 01', 'N', 4, 0, 1, 1, 'Filpfl', 'FILIAL 01', 82, 'Código da Filial WM.'), </v>
      </c>
      <c r="R96" t="str">
        <f>IF(Dados!D96="","","["&amp;Dados!D96&amp;"] [varchar]("&amp;IF(Dados!H96="N",Dados!I96+1,Dados!I96)&amp;") NULL,")</f>
        <v>[Filpfl_1] [varchar](5) NULL,</v>
      </c>
    </row>
    <row r="97" spans="2:18" x14ac:dyDescent="0.25">
      <c r="B97" t="str">
        <f>"("&amp;IF(Dados!B97="","null","'"&amp;Dados!B97&amp;"'")&amp;", "</f>
        <v xml:space="preserve">('p', </v>
      </c>
      <c r="C97" t="str">
        <f>IF(Dados!C97="","null","'"&amp;Dados!C97&amp;"'")&amp;", "</f>
        <v xml:space="preserve">'Marpfl_1', </v>
      </c>
      <c r="D97" t="str">
        <f>IF(Dados!D97="","null","'"&amp;Dados!D97&amp;"'")&amp;", "</f>
        <v xml:space="preserve">'Marpfl_1', </v>
      </c>
      <c r="E97" t="str">
        <f>IF(Dados!E97="","null","'"&amp;Dados!E97&amp;"'")&amp;", "</f>
        <v xml:space="preserve">'Margem - FL 01', </v>
      </c>
      <c r="F97" t="str">
        <f>IF(Dados!F97="","null",Dados!F97)&amp;", "</f>
        <v xml:space="preserve">93, </v>
      </c>
      <c r="G97" t="str">
        <f>IF(Dados!G97="","null","'"&amp;Dados!G97&amp;"'")&amp;", "</f>
        <v xml:space="preserve">'FILIAL 01', </v>
      </c>
      <c r="H97" t="str">
        <f>IF(Dados!H97="","null","'"&amp;Dados!H97&amp;"'")&amp;", "</f>
        <v xml:space="preserve">'N', </v>
      </c>
      <c r="I97" t="str">
        <f>IF(Dados!I97="","null",Dados!I97)&amp;", "</f>
        <v xml:space="preserve">5, </v>
      </c>
      <c r="J97" t="str">
        <f>IF(Dados!J97="","null",Dados!J97)&amp;", "</f>
        <v xml:space="preserve">1, </v>
      </c>
      <c r="K97" t="str">
        <f>IF(Dados!K97="","null",Dados!K97)&amp;", "</f>
        <v xml:space="preserve">0, </v>
      </c>
      <c r="L97" t="str">
        <f>IF(Dados!L97="","null",Dados!L97)&amp;", "</f>
        <v xml:space="preserve">1, </v>
      </c>
      <c r="M97" t="str">
        <f>IF(Dados!M97="","null","'"&amp;Dados!M97&amp;"'")&amp;", "</f>
        <v xml:space="preserve">'Marpfl', </v>
      </c>
      <c r="N97" t="str">
        <f>IF(Dados!N97="","null","'"&amp;Dados!N97&amp;"'")&amp;", "</f>
        <v xml:space="preserve">'FILIAL 01', </v>
      </c>
      <c r="O97" t="str">
        <f>IF(Dados!O97="","null",Dados!O97)&amp;", "</f>
        <v xml:space="preserve">83, </v>
      </c>
      <c r="P97" t="str">
        <f>IF(Dados!P97="","null","'"&amp;Dados!P97&amp;"'")&amp;"), "</f>
        <v xml:space="preserve">'Margem.'), </v>
      </c>
      <c r="Q97" t="str">
        <f t="shared" si="2"/>
        <v xml:space="preserve">('p', 'Marpfl_1', 'Marpfl_1', 'Margem - FL 01', 93, 'FILIAL 01', 'N', 5, 1, 0, 1, 'Marpfl', 'FILIAL 01', 83, 'Margem.'), </v>
      </c>
      <c r="R97" t="str">
        <f>IF(Dados!D97="","","["&amp;Dados!D97&amp;"] [varchar]("&amp;IF(Dados!H97="N",Dados!I97+1,Dados!I97)&amp;") NULL,")</f>
        <v>[Marpfl_1] [varchar](6) NULL,</v>
      </c>
    </row>
    <row r="98" spans="2:18" x14ac:dyDescent="0.25">
      <c r="B98" t="str">
        <f>"("&amp;IF(Dados!B98="","null","'"&amp;Dados!B98&amp;"'")&amp;", "</f>
        <v xml:space="preserve">('p', </v>
      </c>
      <c r="C98" t="str">
        <f>IF(Dados!C98="","null","'"&amp;Dados!C98&amp;"'")&amp;", "</f>
        <v xml:space="preserve">'Fornpfl_1', </v>
      </c>
      <c r="D98" t="str">
        <f>IF(Dados!D98="","null","'"&amp;Dados!D98&amp;"'")&amp;", "</f>
        <v xml:space="preserve">'Fornpfl_1', </v>
      </c>
      <c r="E98" t="str">
        <f>IF(Dados!E98="","null","'"&amp;Dados!E98&amp;"'")&amp;", "</f>
        <v xml:space="preserve">'Fornec. - FL 01', </v>
      </c>
      <c r="F98" t="str">
        <f>IF(Dados!F98="","null",Dados!F98)&amp;", "</f>
        <v xml:space="preserve">94, </v>
      </c>
      <c r="G98" t="str">
        <f>IF(Dados!G98="","null","'"&amp;Dados!G98&amp;"'")&amp;", "</f>
        <v xml:space="preserve">'FILIAL 01', </v>
      </c>
      <c r="H98" t="str">
        <f>IF(Dados!H98="","null","'"&amp;Dados!H98&amp;"'")&amp;", "</f>
        <v xml:space="preserve">'N', </v>
      </c>
      <c r="I98" t="str">
        <f>IF(Dados!I98="","null",Dados!I98)&amp;", "</f>
        <v xml:space="preserve">7, </v>
      </c>
      <c r="J98" t="str">
        <f>IF(Dados!J98="","null",Dados!J98)&amp;", "</f>
        <v xml:space="preserve">0, </v>
      </c>
      <c r="K98" t="str">
        <f>IF(Dados!K98="","null",Dados!K98)&amp;", "</f>
        <v xml:space="preserve">0, </v>
      </c>
      <c r="L98" t="str">
        <f>IF(Dados!L98="","null",Dados!L98)&amp;", "</f>
        <v xml:space="preserve">1, </v>
      </c>
      <c r="M98" t="str">
        <f>IF(Dados!M98="","null","'"&amp;Dados!M98&amp;"'")&amp;", "</f>
        <v xml:space="preserve">'Fornpfl', </v>
      </c>
      <c r="N98" t="str">
        <f>IF(Dados!N98="","null","'"&amp;Dados!N98&amp;"'")&amp;", "</f>
        <v xml:space="preserve">'FILIAL 01', </v>
      </c>
      <c r="O98" t="str">
        <f>IF(Dados!O98="","null",Dados!O98)&amp;", "</f>
        <v xml:space="preserve">84, </v>
      </c>
      <c r="P98" t="str">
        <f>IF(Dados!P98="","null","'"&amp;Dados!P98&amp;"'")&amp;"), "</f>
        <v xml:space="preserve">'Código do Fornecedor SAD do Item.'), </v>
      </c>
      <c r="Q98" t="str">
        <f t="shared" si="2"/>
        <v xml:space="preserve">('p', 'Fornpfl_1', 'Fornpfl_1', 'Fornec. - FL 01', 94, 'FILIAL 01', 'N', 7, 0, 0, 1, 'Fornpfl', 'FILIAL 01', 84, 'Código do Fornecedor SAD do Item.'), </v>
      </c>
      <c r="R98" t="str">
        <f>IF(Dados!D98="","","["&amp;Dados!D98&amp;"] [varchar]("&amp;IF(Dados!H98="N",Dados!I98+1,Dados!I98)&amp;") NULL,")</f>
        <v>[Fornpfl_1] [varchar](8) NULL,</v>
      </c>
    </row>
    <row r="99" spans="2:18" x14ac:dyDescent="0.25">
      <c r="B99" t="str">
        <f>"("&amp;IF(Dados!B99="","null","'"&amp;Dados!B99&amp;"'")&amp;", "</f>
        <v xml:space="preserve">('p', </v>
      </c>
      <c r="C99" t="str">
        <f>IF(Dados!C99="","null","'"&amp;Dados!C99&amp;"'")&amp;", "</f>
        <v xml:space="preserve">'Locpfl_1', </v>
      </c>
      <c r="D99" t="str">
        <f>IF(Dados!D99="","null","'"&amp;Dados!D99&amp;"'")&amp;", "</f>
        <v xml:space="preserve">'Locpfl_1', </v>
      </c>
      <c r="E99" t="str">
        <f>IF(Dados!E99="","null","'"&amp;Dados!E99&amp;"'")&amp;", "</f>
        <v xml:space="preserve">'Loc.Entg. - FL 01', </v>
      </c>
      <c r="F99" t="str">
        <f>IF(Dados!F99="","null",Dados!F99)&amp;", "</f>
        <v xml:space="preserve">95, </v>
      </c>
      <c r="G99" t="str">
        <f>IF(Dados!G99="","null","'"&amp;Dados!G99&amp;"'")&amp;", "</f>
        <v xml:space="preserve">'FILIAL 01', </v>
      </c>
      <c r="H99" t="str">
        <f>IF(Dados!H99="","null","'"&amp;Dados!H99&amp;"'")&amp;", "</f>
        <v xml:space="preserve">'N', </v>
      </c>
      <c r="I99" t="str">
        <f>IF(Dados!I99="","null",Dados!I99)&amp;", "</f>
        <v xml:space="preserve">1, </v>
      </c>
      <c r="J99" t="str">
        <f>IF(Dados!J99="","null",Dados!J99)&amp;", "</f>
        <v xml:space="preserve">0, </v>
      </c>
      <c r="K99" t="str">
        <f>IF(Dados!K99="","null",Dados!K99)&amp;", "</f>
        <v xml:space="preserve">0, </v>
      </c>
      <c r="L99" t="str">
        <f>IF(Dados!L99="","null",Dados!L99)&amp;", "</f>
        <v xml:space="preserve">1, </v>
      </c>
      <c r="M99" t="str">
        <f>IF(Dados!M99="","null","'"&amp;Dados!M99&amp;"'")&amp;", "</f>
        <v xml:space="preserve">'Locpfl', </v>
      </c>
      <c r="N99" t="str">
        <f>IF(Dados!N99="","null","'"&amp;Dados!N99&amp;"'")&amp;", "</f>
        <v xml:space="preserve">'FILIAL 01', </v>
      </c>
      <c r="O99" t="str">
        <f>IF(Dados!O99="","null",Dados!O99)&amp;", "</f>
        <v xml:space="preserve">85, </v>
      </c>
      <c r="P99" t="str">
        <f>IF(Dados!P99="","null","'"&amp;Dados!P99&amp;"'")&amp;"), "</f>
        <v xml:space="preserve">'Local de Entrega. 0 - Estocado, 1 - Direto Loja ou 2 - Cross.'), </v>
      </c>
      <c r="Q99" t="str">
        <f t="shared" si="2"/>
        <v xml:space="preserve">('p', 'Locpfl_1', 'Locpfl_1', 'Loc.Entg. - FL 01', 95, 'FILIAL 01', 'N', 1, 0, 0, 1, 'Locpfl', 'FILIAL 01', 85, 'Local de Entrega. 0 - Estocado, 1 - Direto Loja ou 2 - Cross.'), </v>
      </c>
      <c r="R99" t="str">
        <f>IF(Dados!D99="","","["&amp;Dados!D99&amp;"] [varchar]("&amp;IF(Dados!H99="N",Dados!I99+1,Dados!I99)&amp;") NULL,")</f>
        <v>[Locpfl_1] [varchar](2) NULL,</v>
      </c>
    </row>
    <row r="100" spans="2:18" x14ac:dyDescent="0.25">
      <c r="B100" t="str">
        <f>"("&amp;IF(Dados!B100="","null","'"&amp;Dados!B100&amp;"'")&amp;", "</f>
        <v xml:space="preserve">('p', </v>
      </c>
      <c r="C100" t="str">
        <f>IF(Dados!C100="","null","'"&amp;Dados!C100&amp;"'")&amp;", "</f>
        <v xml:space="preserve">'Imppfl_1', </v>
      </c>
      <c r="D100" t="str">
        <f>IF(Dados!D100="","null","'"&amp;Dados!D100&amp;"'")&amp;", "</f>
        <v xml:space="preserve">'Imppfl_1', </v>
      </c>
      <c r="E100" t="str">
        <f>IF(Dados!E100="","null","'"&amp;Dados!E100&amp;"'")&amp;", "</f>
        <v xml:space="preserve">'Impt. - FL 01', </v>
      </c>
      <c r="F100" t="str">
        <f>IF(Dados!F100="","null",Dados!F100)&amp;", "</f>
        <v xml:space="preserve">96, </v>
      </c>
      <c r="G100" t="str">
        <f>IF(Dados!G100="","null","'"&amp;Dados!G100&amp;"'")&amp;", "</f>
        <v xml:space="preserve">'FILIAL 01', </v>
      </c>
      <c r="H100" t="str">
        <f>IF(Dados!H100="","null","'"&amp;Dados!H100&amp;"'")&amp;", "</f>
        <v xml:space="preserve">'A', </v>
      </c>
      <c r="I100" t="str">
        <f>IF(Dados!I100="","null",Dados!I100)&amp;", "</f>
        <v xml:space="preserve">1, </v>
      </c>
      <c r="J100" t="str">
        <f>IF(Dados!J100="","null",Dados!J100)&amp;", "</f>
        <v xml:space="preserve">0, </v>
      </c>
      <c r="K100" t="str">
        <f>IF(Dados!K100="","null",Dados!K100)&amp;", "</f>
        <v xml:space="preserve">0, </v>
      </c>
      <c r="L100" t="str">
        <f>IF(Dados!L100="","null",Dados!L100)&amp;", "</f>
        <v xml:space="preserve">1, </v>
      </c>
      <c r="M100" t="str">
        <f>IF(Dados!M100="","null","'"&amp;Dados!M100&amp;"'")&amp;", "</f>
        <v xml:space="preserve">'Imppfl', </v>
      </c>
      <c r="N100" t="str">
        <f>IF(Dados!N100="","null","'"&amp;Dados!N100&amp;"'")&amp;", "</f>
        <v xml:space="preserve">'FILIAL 01', </v>
      </c>
      <c r="O100" t="str">
        <f>IF(Dados!O100="","null",Dados!O100)&amp;", "</f>
        <v xml:space="preserve">86, </v>
      </c>
      <c r="P100" t="str">
        <f>IF(Dados!P100="","null","'"&amp;Dados!P100&amp;"'")&amp;"), "</f>
        <v xml:space="preserve">'Flag de Item Importado.(N)-NACIONAL,(E)-IMPORTADO'), </v>
      </c>
      <c r="Q100" t="str">
        <f t="shared" si="2"/>
        <v xml:space="preserve">('p', 'Imppfl_1', 'Imppfl_1', 'Impt. - FL 01', 96, 'FILIAL 01', 'A', 1, 0, 0, 1, 'Imppfl', 'FILIAL 01', 86, 'Flag de Item Importado.(N)-NACIONAL,(E)-IMPORTADO'), </v>
      </c>
      <c r="R100" t="str">
        <f>IF(Dados!D100="","","["&amp;Dados!D100&amp;"] [varchar]("&amp;IF(Dados!H100="N",Dados!I100+1,Dados!I100)&amp;") NULL,")</f>
        <v>[Imppfl_1] [varchar](1) NULL,</v>
      </c>
    </row>
    <row r="101" spans="2:18" x14ac:dyDescent="0.25">
      <c r="B101" t="str">
        <f>"("&amp;IF(Dados!B101="","null","'"&amp;Dados!B101&amp;"'")&amp;", "</f>
        <v xml:space="preserve">('p', </v>
      </c>
      <c r="C101" t="str">
        <f>IF(Dados!C101="","null","'"&amp;Dados!C101&amp;"'")&amp;", "</f>
        <v xml:space="preserve">'Ufpfl_1', </v>
      </c>
      <c r="D101" t="str">
        <f>IF(Dados!D101="","null","'"&amp;Dados!D101&amp;"'")&amp;", "</f>
        <v xml:space="preserve">'Ufpfl_1', </v>
      </c>
      <c r="E101" t="str">
        <f>IF(Dados!E101="","null","'"&amp;Dados!E101&amp;"'")&amp;", "</f>
        <v xml:space="preserve">'UF Fabr. - FL 01', </v>
      </c>
      <c r="F101" t="str">
        <f>IF(Dados!F101="","null",Dados!F101)&amp;", "</f>
        <v xml:space="preserve">97, </v>
      </c>
      <c r="G101" t="str">
        <f>IF(Dados!G101="","null","'"&amp;Dados!G101&amp;"'")&amp;", "</f>
        <v xml:space="preserve">'FILIAL 01', </v>
      </c>
      <c r="H101" t="str">
        <f>IF(Dados!H101="","null","'"&amp;Dados!H101&amp;"'")&amp;", "</f>
        <v xml:space="preserve">'A', </v>
      </c>
      <c r="I101" t="str">
        <f>IF(Dados!I101="","null",Dados!I101)&amp;", "</f>
        <v xml:space="preserve">2, </v>
      </c>
      <c r="J101" t="str">
        <f>IF(Dados!J101="","null",Dados!J101)&amp;", "</f>
        <v xml:space="preserve">0, </v>
      </c>
      <c r="K101" t="str">
        <f>IF(Dados!K101="","null",Dados!K101)&amp;", "</f>
        <v xml:space="preserve">0, </v>
      </c>
      <c r="L101" t="str">
        <f>IF(Dados!L101="","null",Dados!L101)&amp;", "</f>
        <v xml:space="preserve">1, </v>
      </c>
      <c r="M101" t="str">
        <f>IF(Dados!M101="","null","'"&amp;Dados!M101&amp;"'")&amp;", "</f>
        <v xml:space="preserve">'Ufpfl', </v>
      </c>
      <c r="N101" t="str">
        <f>IF(Dados!N101="","null","'"&amp;Dados!N101&amp;"'")&amp;", "</f>
        <v xml:space="preserve">'FILIAL 01', </v>
      </c>
      <c r="O101" t="str">
        <f>IF(Dados!O101="","null",Dados!O101)&amp;", "</f>
        <v xml:space="preserve">87, </v>
      </c>
      <c r="P101" t="str">
        <f>IF(Dados!P101="","null","'"&amp;Dados!P101&amp;"'")&amp;"), "</f>
        <v xml:space="preserve">'UF do Fornecedor SAD'), </v>
      </c>
      <c r="Q101" t="str">
        <f t="shared" si="2"/>
        <v xml:space="preserve">('p', 'Ufpfl_1', 'Ufpfl_1', 'UF Fabr. - FL 01', 97, 'FILIAL 01', 'A', 2, 0, 0, 1, 'Ufpfl', 'FILIAL 01', 87, 'UF do Fornecedor SAD'), </v>
      </c>
      <c r="R101" t="str">
        <f>IF(Dados!D101="","","["&amp;Dados!D101&amp;"] [varchar]("&amp;IF(Dados!H101="N",Dados!I101+1,Dados!I101)&amp;") NULL,")</f>
        <v>[Ufpfl_1] [varchar](2) NULL,</v>
      </c>
    </row>
    <row r="102" spans="2:18" x14ac:dyDescent="0.25">
      <c r="B102" t="str">
        <f>"("&amp;IF(Dados!B102="","null","'"&amp;Dados!B102&amp;"'")&amp;", "</f>
        <v xml:space="preserve">('p', </v>
      </c>
      <c r="C102" t="str">
        <f>IF(Dados!C102="","null","'"&amp;Dados!C102&amp;"'")&amp;", "</f>
        <v xml:space="preserve">'Ntpfl_1', </v>
      </c>
      <c r="D102" t="str">
        <f>IF(Dados!D102="","null","'"&amp;Dados!D102&amp;"'")&amp;", "</f>
        <v xml:space="preserve">'Ntpfl_1', </v>
      </c>
      <c r="E102" t="str">
        <f>IF(Dados!E102="","null","'"&amp;Dados!E102&amp;"'")&amp;", "</f>
        <v xml:space="preserve">'Natz. - FL 01', </v>
      </c>
      <c r="F102" t="str">
        <f>IF(Dados!F102="","null",Dados!F102)&amp;", "</f>
        <v xml:space="preserve">98, </v>
      </c>
      <c r="G102" t="str">
        <f>IF(Dados!G102="","null","'"&amp;Dados!G102&amp;"'")&amp;", "</f>
        <v xml:space="preserve">'FILIAL 01', </v>
      </c>
      <c r="H102" t="str">
        <f>IF(Dados!H102="","null","'"&amp;Dados!H102&amp;"'")&amp;", "</f>
        <v xml:space="preserve">'A', </v>
      </c>
      <c r="I102" t="str">
        <f>IF(Dados!I102="","null",Dados!I102)&amp;", "</f>
        <v xml:space="preserve">2, </v>
      </c>
      <c r="J102" t="str">
        <f>IF(Dados!J102="","null",Dados!J102)&amp;", "</f>
        <v xml:space="preserve">0, </v>
      </c>
      <c r="K102" t="str">
        <f>IF(Dados!K102="","null",Dados!K102)&amp;", "</f>
        <v xml:space="preserve">0, </v>
      </c>
      <c r="L102" t="str">
        <f>IF(Dados!L102="","null",Dados!L102)&amp;", "</f>
        <v xml:space="preserve">1, </v>
      </c>
      <c r="M102" t="str">
        <f>IF(Dados!M102="","null","'"&amp;Dados!M102&amp;"'")&amp;", "</f>
        <v xml:space="preserve">'Ntpfl', </v>
      </c>
      <c r="N102" t="str">
        <f>IF(Dados!N102="","null","'"&amp;Dados!N102&amp;"'")&amp;", "</f>
        <v xml:space="preserve">'FILIAL 01', </v>
      </c>
      <c r="O102" t="str">
        <f>IF(Dados!O102="","null",Dados!O102)&amp;", "</f>
        <v xml:space="preserve">88, </v>
      </c>
      <c r="P102" t="str">
        <f>IF(Dados!P102="","null","'"&amp;Dados!P102&amp;"'")&amp;"), "</f>
        <v xml:space="preserve">'Atividade econômica do Fornecedor SAD'), </v>
      </c>
      <c r="Q102" t="str">
        <f t="shared" si="2"/>
        <v xml:space="preserve">('p', 'Ntpfl_1', 'Ntpfl_1', 'Natz. - FL 01', 98, 'FILIAL 01', 'A', 2, 0, 0, 1, 'Ntpfl', 'FILIAL 01', 88, 'Atividade econômica do Fornecedor SAD'), </v>
      </c>
      <c r="R102" t="str">
        <f>IF(Dados!D102="","","["&amp;Dados!D102&amp;"] [varchar]("&amp;IF(Dados!H102="N",Dados!I102+1,Dados!I102)&amp;") NULL,")</f>
        <v>[Ntpfl_1] [varchar](2) NULL,</v>
      </c>
    </row>
    <row r="103" spans="2:18" x14ac:dyDescent="0.25">
      <c r="B103" t="str">
        <f>"("&amp;IF(Dados!B103="","null","'"&amp;Dados!B103&amp;"'")&amp;", "</f>
        <v xml:space="preserve">('p', </v>
      </c>
      <c r="C103" t="str">
        <f>IF(Dados!C103="","null","'"&amp;Dados!C103&amp;"'")&amp;", "</f>
        <v xml:space="preserve">'Sazpfl_1', </v>
      </c>
      <c r="D103" t="str">
        <f>IF(Dados!D103="","null","'"&amp;Dados!D103&amp;"'")&amp;", "</f>
        <v xml:space="preserve">'Sazpfl_1', </v>
      </c>
      <c r="E103" t="str">
        <f>IF(Dados!E103="","null","'"&amp;Dados!E103&amp;"'")&amp;", "</f>
        <v xml:space="preserve">'Cod.Saz. - FL 01', </v>
      </c>
      <c r="F103" t="str">
        <f>IF(Dados!F103="","null",Dados!F103)&amp;", "</f>
        <v xml:space="preserve">99, </v>
      </c>
      <c r="G103" t="str">
        <f>IF(Dados!G103="","null","'"&amp;Dados!G103&amp;"'")&amp;", "</f>
        <v xml:space="preserve">'FILIAL 01', </v>
      </c>
      <c r="H103" t="str">
        <f>IF(Dados!H103="","null","'"&amp;Dados!H103&amp;"'")&amp;", "</f>
        <v xml:space="preserve">'A', </v>
      </c>
      <c r="I103" t="str">
        <f>IF(Dados!I103="","null",Dados!I103)&amp;", "</f>
        <v xml:space="preserve">1, </v>
      </c>
      <c r="J103" t="str">
        <f>IF(Dados!J103="","null",Dados!J103)&amp;", "</f>
        <v xml:space="preserve">0, </v>
      </c>
      <c r="K103" t="str">
        <f>IF(Dados!K103="","null",Dados!K103)&amp;", "</f>
        <v xml:space="preserve">0, </v>
      </c>
      <c r="L103" t="str">
        <f>IF(Dados!L103="","null",Dados!L103)&amp;", "</f>
        <v xml:space="preserve">1, </v>
      </c>
      <c r="M103" t="str">
        <f>IF(Dados!M103="","null","'"&amp;Dados!M103&amp;"'")&amp;", "</f>
        <v xml:space="preserve">'Sazpfl', </v>
      </c>
      <c r="N103" t="str">
        <f>IF(Dados!N103="","null","'"&amp;Dados!N103&amp;"'")&amp;", "</f>
        <v xml:space="preserve">'FILIAL 01', </v>
      </c>
      <c r="O103" t="str">
        <f>IF(Dados!O103="","null",Dados!O103)&amp;", "</f>
        <v xml:space="preserve">89, </v>
      </c>
      <c r="P103" t="str">
        <f>IF(Dados!P103="","null","'"&amp;Dados!P103&amp;"'")&amp;"), "</f>
        <v xml:space="preserve">'Código de Sazonalidade.'), </v>
      </c>
      <c r="Q103" t="str">
        <f t="shared" si="2"/>
        <v xml:space="preserve">('p', 'Sazpfl_1', 'Sazpfl_1', 'Cod.Saz. - FL 01', 99, 'FILIAL 01', 'A', 1, 0, 0, 1, 'Sazpfl', 'FILIAL 01', 89, 'Código de Sazonalidade.'), </v>
      </c>
      <c r="R103" t="str">
        <f>IF(Dados!D103="","","["&amp;Dados!D103&amp;"] [varchar]("&amp;IF(Dados!H103="N",Dados!I103+1,Dados!I103)&amp;") NULL,")</f>
        <v>[Sazpfl_1] [varchar](1) NULL,</v>
      </c>
    </row>
    <row r="104" spans="2:18" x14ac:dyDescent="0.25">
      <c r="B104" t="str">
        <f>"("&amp;IF(Dados!B104="","null","'"&amp;Dados!B104&amp;"'")&amp;", "</f>
        <v xml:space="preserve">('p', </v>
      </c>
      <c r="C104" t="str">
        <f>IF(Dados!C104="","null","'"&amp;Dados!C104&amp;"'")&amp;", "</f>
        <v xml:space="preserve">'Sbgpfl_1', </v>
      </c>
      <c r="D104" t="str">
        <f>IF(Dados!D104="","null","'"&amp;Dados!D104&amp;"'")&amp;", "</f>
        <v xml:space="preserve">'Sbgpfl_1', </v>
      </c>
      <c r="E104" t="str">
        <f>IF(Dados!E104="","null","'"&amp;Dados!E104&amp;"'")&amp;", "</f>
        <v xml:space="preserve">'Sub Grupo - FL 01', </v>
      </c>
      <c r="F104" t="str">
        <f>IF(Dados!F104="","null",Dados!F104)&amp;", "</f>
        <v xml:space="preserve">100, </v>
      </c>
      <c r="G104" t="str">
        <f>IF(Dados!G104="","null","'"&amp;Dados!G104&amp;"'")&amp;", "</f>
        <v xml:space="preserve">'FILIAL 01', </v>
      </c>
      <c r="H104" t="str">
        <f>IF(Dados!H104="","null","'"&amp;Dados!H104&amp;"'")&amp;", "</f>
        <v xml:space="preserve">'A', </v>
      </c>
      <c r="I104" t="str">
        <f>IF(Dados!I104="","null",Dados!I104)&amp;", "</f>
        <v xml:space="preserve">1, </v>
      </c>
      <c r="J104" t="str">
        <f>IF(Dados!J104="","null",Dados!J104)&amp;", "</f>
        <v xml:space="preserve">0, </v>
      </c>
      <c r="K104" t="str">
        <f>IF(Dados!K104="","null",Dados!K104)&amp;", "</f>
        <v xml:space="preserve">0, </v>
      </c>
      <c r="L104" t="str">
        <f>IF(Dados!L104="","null",Dados!L104)&amp;", "</f>
        <v xml:space="preserve">1, </v>
      </c>
      <c r="M104" t="str">
        <f>IF(Dados!M104="","null","'"&amp;Dados!M104&amp;"'")&amp;", "</f>
        <v xml:space="preserve">'Sbgpfl', </v>
      </c>
      <c r="N104" t="str">
        <f>IF(Dados!N104="","null","'"&amp;Dados!N104&amp;"'")&amp;", "</f>
        <v xml:space="preserve">'FILIAL 01', </v>
      </c>
      <c r="O104" t="str">
        <f>IF(Dados!O104="","null",Dados!O104)&amp;", "</f>
        <v xml:space="preserve">90, </v>
      </c>
      <c r="P104" t="str">
        <f>IF(Dados!P104="","null","'"&amp;Dados!P104&amp;"'")&amp;"), "</f>
        <v xml:space="preserve">'Flag de subgrupo de faturamento.'), </v>
      </c>
      <c r="Q104" t="str">
        <f t="shared" si="2"/>
        <v xml:space="preserve">('p', 'Sbgpfl_1', 'Sbgpfl_1', 'Sub Grupo - FL 01', 100, 'FILIAL 01', 'A', 1, 0, 0, 1, 'Sbgpfl', 'FILIAL 01', 90, 'Flag de subgrupo de faturamento.'), </v>
      </c>
      <c r="R104" t="str">
        <f>IF(Dados!D104="","","["&amp;Dados!D104&amp;"] [varchar]("&amp;IF(Dados!H104="N",Dados!I104+1,Dados!I104)&amp;") NULL,")</f>
        <v>[Sbgpfl_1] [varchar](1) NULL,</v>
      </c>
    </row>
    <row r="105" spans="2:18" x14ac:dyDescent="0.25">
      <c r="B105" t="str">
        <f>"("&amp;IF(Dados!B105="","null","'"&amp;Dados!B105&amp;"'")&amp;", "</f>
        <v xml:space="preserve">('p', </v>
      </c>
      <c r="C105" t="str">
        <f>IF(Dados!C105="","null","'"&amp;Dados!C105&amp;"'")&amp;", "</f>
        <v xml:space="preserve">'Sitpfl_1', </v>
      </c>
      <c r="D105" t="str">
        <f>IF(Dados!D105="","null","'"&amp;Dados!D105&amp;"'")&amp;", "</f>
        <v xml:space="preserve">'Sitpfl_1', </v>
      </c>
      <c r="E105" t="str">
        <f>IF(Dados!E105="","null","'"&amp;Dados!E105&amp;"'")&amp;", "</f>
        <v xml:space="preserve">'Sit. - FL 01', </v>
      </c>
      <c r="F105" t="str">
        <f>IF(Dados!F105="","null",Dados!F105)&amp;", "</f>
        <v xml:space="preserve">101, </v>
      </c>
      <c r="G105" t="str">
        <f>IF(Dados!G105="","null","'"&amp;Dados!G105&amp;"'")&amp;", "</f>
        <v xml:space="preserve">'FILIAL 01', </v>
      </c>
      <c r="H105" t="str">
        <f>IF(Dados!H105="","null","'"&amp;Dados!H105&amp;"'")&amp;", "</f>
        <v xml:space="preserve">'A', </v>
      </c>
      <c r="I105" t="str">
        <f>IF(Dados!I105="","null",Dados!I105)&amp;", "</f>
        <v xml:space="preserve">1, </v>
      </c>
      <c r="J105" t="str">
        <f>IF(Dados!J105="","null",Dados!J105)&amp;", "</f>
        <v xml:space="preserve">0, </v>
      </c>
      <c r="K105" t="str">
        <f>IF(Dados!K105="","null",Dados!K105)&amp;", "</f>
        <v xml:space="preserve">0, </v>
      </c>
      <c r="L105" t="str">
        <f>IF(Dados!L105="","null",Dados!L105)&amp;", "</f>
        <v xml:space="preserve">1, </v>
      </c>
      <c r="M105" t="str">
        <f>IF(Dados!M105="","null","'"&amp;Dados!M105&amp;"'")&amp;", "</f>
        <v xml:space="preserve">'Sitpfl', </v>
      </c>
      <c r="N105" t="str">
        <f>IF(Dados!N105="","null","'"&amp;Dados!N105&amp;"'")&amp;", "</f>
        <v xml:space="preserve">'FILIAL 01', </v>
      </c>
      <c r="O105" t="str">
        <f>IF(Dados!O105="","null",Dados!O105)&amp;", "</f>
        <v xml:space="preserve">91, </v>
      </c>
      <c r="P105" t="str">
        <f>IF(Dados!P105="","null","'"&amp;Dados!P105&amp;"'")&amp;"), "</f>
        <v xml:space="preserve">'Situação da Filial na Grid. (Campo apenas de Consulta, será retornado no serviço de Consulta).'), </v>
      </c>
      <c r="Q105" t="str">
        <f t="shared" si="2"/>
        <v xml:space="preserve">('p', 'Sitpfl_1', 'Sitpfl_1', 'Sit. - FL 01', 101, 'FILIAL 01', 'A', 1, 0, 0, 1, 'Sitpfl', 'FILIAL 01', 91, 'Situação da Filial na Grid. (Campo apenas de Consulta, será retornado no serviço de Consulta).'), </v>
      </c>
      <c r="R105" t="str">
        <f>IF(Dados!D105="","","["&amp;Dados!D105&amp;"] [varchar]("&amp;IF(Dados!H105="N",Dados!I105+1,Dados!I105)&amp;") NULL,")</f>
        <v>[Sitpfl_1] [varchar](1) NULL,</v>
      </c>
    </row>
    <row r="106" spans="2:18" x14ac:dyDescent="0.25">
      <c r="B106" t="str">
        <f>"("&amp;IF(Dados!B106="","null","'"&amp;Dados!B106&amp;"'")&amp;", "</f>
        <v xml:space="preserve">('p', </v>
      </c>
      <c r="C106" t="str">
        <f>IF(Dados!C106="","null","'"&amp;Dados!C106&amp;"'")&amp;", "</f>
        <v xml:space="preserve">'Susppfl_1', </v>
      </c>
      <c r="D106" t="str">
        <f>IF(Dados!D106="","null","'"&amp;Dados!D106&amp;"'")&amp;", "</f>
        <v xml:space="preserve">'Susppfl_1', </v>
      </c>
      <c r="E106" t="str">
        <f>IF(Dados!E106="","null","'"&amp;Dados!E106&amp;"'")&amp;", "</f>
        <v xml:space="preserve">'Susp. - FL 01', </v>
      </c>
      <c r="F106" t="str">
        <f>IF(Dados!F106="","null",Dados!F106)&amp;", "</f>
        <v xml:space="preserve">102, </v>
      </c>
      <c r="G106" t="str">
        <f>IF(Dados!G106="","null","'"&amp;Dados!G106&amp;"'")&amp;", "</f>
        <v xml:space="preserve">'FILIAL 01', </v>
      </c>
      <c r="H106" t="str">
        <f>IF(Dados!H106="","null","'"&amp;Dados!H106&amp;"'")&amp;", "</f>
        <v xml:space="preserve">'A', </v>
      </c>
      <c r="I106" t="str">
        <f>IF(Dados!I106="","null",Dados!I106)&amp;", "</f>
        <v xml:space="preserve">1, </v>
      </c>
      <c r="J106" t="str">
        <f>IF(Dados!J106="","null",Dados!J106)&amp;", "</f>
        <v xml:space="preserve">0, </v>
      </c>
      <c r="K106" t="str">
        <f>IF(Dados!K106="","null",Dados!K106)&amp;", "</f>
        <v xml:space="preserve">0, </v>
      </c>
      <c r="L106" t="str">
        <f>IF(Dados!L106="","null",Dados!L106)&amp;", "</f>
        <v xml:space="preserve">1, </v>
      </c>
      <c r="M106" t="str">
        <f>IF(Dados!M106="","null","'"&amp;Dados!M106&amp;"'")&amp;", "</f>
        <v xml:space="preserve">'Susppfl', </v>
      </c>
      <c r="N106" t="str">
        <f>IF(Dados!N106="","null","'"&amp;Dados!N106&amp;"'")&amp;", "</f>
        <v xml:space="preserve">'FILIAL 01', </v>
      </c>
      <c r="O106" t="str">
        <f>IF(Dados!O106="","null",Dados!O106)&amp;", "</f>
        <v xml:space="preserve">92, </v>
      </c>
      <c r="P106" t="str">
        <f>IF(Dados!P106="","null","'"&amp;Dados!P106&amp;"'")&amp;"), "</f>
        <v xml:space="preserve">'Status de Suspensão. (Na inclusão será permitida a inclusão para igual a "S").'), </v>
      </c>
      <c r="Q106" t="str">
        <f t="shared" si="2"/>
        <v xml:space="preserve">('p', 'Susppfl_1', 'Susppfl_1', 'Susp. - FL 01', 102, 'FILIAL 01', 'A', 1, 0, 0, 1, 'Susppfl', 'FILIAL 01', 92, 'Status de Suspensão. (Na inclusão será permitida a inclusão para igual a "S").'), </v>
      </c>
      <c r="R106" t="str">
        <f>IF(Dados!D106="","","["&amp;Dados!D106&amp;"] [varchar]("&amp;IF(Dados!H106="N",Dados!I106+1,Dados!I106)&amp;") NULL,")</f>
        <v>[Susppfl_1] [varchar](1) NULL,</v>
      </c>
    </row>
    <row r="107" spans="2:18" x14ac:dyDescent="0.25">
      <c r="B107" t="str">
        <f>"("&amp;IF(Dados!B107="","null","'"&amp;Dados!B107&amp;"'")&amp;", "</f>
        <v xml:space="preserve">('p', </v>
      </c>
      <c r="C107" t="str">
        <f>IF(Dados!C107="","null","'"&amp;Dados!C107&amp;"'")&amp;", "</f>
        <v xml:space="preserve">'Msuppfl_1', </v>
      </c>
      <c r="D107" t="str">
        <f>IF(Dados!D107="","null","'"&amp;Dados!D107&amp;"'")&amp;", "</f>
        <v xml:space="preserve">'Msuppfl_1', </v>
      </c>
      <c r="E107" t="str">
        <f>IF(Dados!E107="","null","'"&amp;Dados!E107&amp;"'")&amp;", "</f>
        <v xml:space="preserve">'Mot.Susp. - FL 01', </v>
      </c>
      <c r="F107" t="str">
        <f>IF(Dados!F107="","null",Dados!F107)&amp;", "</f>
        <v xml:space="preserve">103, </v>
      </c>
      <c r="G107" t="str">
        <f>IF(Dados!G107="","null","'"&amp;Dados!G107&amp;"'")&amp;", "</f>
        <v xml:space="preserve">'FILIAL 01', </v>
      </c>
      <c r="H107" t="str">
        <f>IF(Dados!H107="","null","'"&amp;Dados!H107&amp;"'")&amp;", "</f>
        <v xml:space="preserve">'N', </v>
      </c>
      <c r="I107" t="str">
        <f>IF(Dados!I107="","null",Dados!I107)&amp;", "</f>
        <v xml:space="preserve">2, </v>
      </c>
      <c r="J107" t="str">
        <f>IF(Dados!J107="","null",Dados!J107)&amp;", "</f>
        <v xml:space="preserve">0, </v>
      </c>
      <c r="K107" t="str">
        <f>IF(Dados!K107="","null",Dados!K107)&amp;", "</f>
        <v xml:space="preserve">0, </v>
      </c>
      <c r="L107" t="str">
        <f>IF(Dados!L107="","null",Dados!L107)&amp;", "</f>
        <v xml:space="preserve">1, </v>
      </c>
      <c r="M107" t="str">
        <f>IF(Dados!M107="","null","'"&amp;Dados!M107&amp;"'")&amp;", "</f>
        <v xml:space="preserve">'Msuppfl', </v>
      </c>
      <c r="N107" t="str">
        <f>IF(Dados!N107="","null","'"&amp;Dados!N107&amp;"'")&amp;", "</f>
        <v xml:space="preserve">'FILIAL 01', </v>
      </c>
      <c r="O107" t="str">
        <f>IF(Dados!O107="","null",Dados!O107)&amp;", "</f>
        <v xml:space="preserve">93, </v>
      </c>
      <c r="P107" t="str">
        <f>IF(Dados!P107="","null","'"&amp;Dados!P107&amp;"'")&amp;"), "</f>
        <v xml:space="preserve">'Motivo da Suspensão. '), </v>
      </c>
      <c r="Q107" t="str">
        <f t="shared" si="2"/>
        <v xml:space="preserve">('p', 'Msuppfl_1', 'Msuppfl_1', 'Mot.Susp. - FL 01', 103, 'FILIAL 01', 'N', 2, 0, 0, 1, 'Msuppfl', 'FILIAL 01', 93, 'Motivo da Suspensão. '), </v>
      </c>
      <c r="R107" t="str">
        <f>IF(Dados!D107="","","["&amp;Dados!D107&amp;"] [varchar]("&amp;IF(Dados!H107="N",Dados!I107+1,Dados!I107)&amp;") NULL,")</f>
        <v>[Msuppfl_1] [varchar](3) NULL,</v>
      </c>
    </row>
    <row r="108" spans="2:18" x14ac:dyDescent="0.25">
      <c r="B108" t="str">
        <f>"("&amp;IF(Dados!B108="","null","'"&amp;Dados!B108&amp;"'")&amp;", "</f>
        <v xml:space="preserve">('p', </v>
      </c>
      <c r="C108" t="str">
        <f>IF(Dados!C108="","null","'"&amp;Dados!C108&amp;"'")&amp;", "</f>
        <v xml:space="preserve">'Claspfl_1', </v>
      </c>
      <c r="D108" t="str">
        <f>IF(Dados!D108="","null","'"&amp;Dados!D108&amp;"'")&amp;", "</f>
        <v xml:space="preserve">'Claspfl_1', </v>
      </c>
      <c r="E108" t="str">
        <f>IF(Dados!E108="","null","'"&amp;Dados!E108&amp;"'")&amp;", "</f>
        <v xml:space="preserve">'Classe Distr. - FL 01', </v>
      </c>
      <c r="F108" t="str">
        <f>IF(Dados!F108="","null",Dados!F108)&amp;", "</f>
        <v xml:space="preserve">104, </v>
      </c>
      <c r="G108" t="str">
        <f>IF(Dados!G108="","null","'"&amp;Dados!G108&amp;"'")&amp;", "</f>
        <v xml:space="preserve">'FILIAL 01', </v>
      </c>
      <c r="H108" t="str">
        <f>IF(Dados!H108="","null","'"&amp;Dados!H108&amp;"'")&amp;", "</f>
        <v xml:space="preserve">'A', </v>
      </c>
      <c r="I108" t="str">
        <f>IF(Dados!I108="","null",Dados!I108)&amp;", "</f>
        <v xml:space="preserve">1, </v>
      </c>
      <c r="J108" t="str">
        <f>IF(Dados!J108="","null",Dados!J108)&amp;", "</f>
        <v xml:space="preserve">0, </v>
      </c>
      <c r="K108" t="str">
        <f>IF(Dados!K108="","null",Dados!K108)&amp;", "</f>
        <v xml:space="preserve">0, </v>
      </c>
      <c r="L108" t="str">
        <f>IF(Dados!L108="","null",Dados!L108)&amp;", "</f>
        <v xml:space="preserve">1, </v>
      </c>
      <c r="M108" t="str">
        <f>IF(Dados!M108="","null","'"&amp;Dados!M108&amp;"'")&amp;", "</f>
        <v xml:space="preserve">'Claspfl', </v>
      </c>
      <c r="N108" t="str">
        <f>IF(Dados!N108="","null","'"&amp;Dados!N108&amp;"'")&amp;", "</f>
        <v xml:space="preserve">'FILIAL 01', </v>
      </c>
      <c r="O108" t="str">
        <f>IF(Dados!O108="","null",Dados!O108)&amp;", "</f>
        <v xml:space="preserve">94, </v>
      </c>
      <c r="P108" t="str">
        <f>IF(Dados!P108="","null","'"&amp;Dados!P108&amp;"'")&amp;"), "</f>
        <v xml:space="preserve">'Classe de Distribuição.'), </v>
      </c>
      <c r="Q108" t="str">
        <f t="shared" si="2"/>
        <v xml:space="preserve">('p', 'Claspfl_1', 'Claspfl_1', 'Classe Distr. - FL 01', 104, 'FILIAL 01', 'A', 1, 0, 0, 1, 'Claspfl', 'FILIAL 01', 94, 'Classe de Distribuição.'), </v>
      </c>
      <c r="R108" t="str">
        <f>IF(Dados!D108="","","["&amp;Dados!D108&amp;"] [varchar]("&amp;IF(Dados!H108="N",Dados!I108+1,Dados!I108)&amp;") NULL,")</f>
        <v>[Claspfl_1] [varchar](1) NULL,</v>
      </c>
    </row>
    <row r="109" spans="2:18" x14ac:dyDescent="0.25">
      <c r="B109" t="str">
        <f>"("&amp;IF(Dados!B109="","null","'"&amp;Dados!B109&amp;"'")&amp;", "</f>
        <v xml:space="preserve">('p', </v>
      </c>
      <c r="C109" t="str">
        <f>IF(Dados!C109="","null","'"&amp;Dados!C109&amp;"'")&amp;", "</f>
        <v xml:space="preserve">'Cestpfl_1', </v>
      </c>
      <c r="D109" t="str">
        <f>IF(Dados!D109="","null","'"&amp;Dados!D109&amp;"'")&amp;", "</f>
        <v xml:space="preserve">'Cestpfl_1', </v>
      </c>
      <c r="E109" t="str">
        <f>IF(Dados!E109="","null","'"&amp;Dados!E109&amp;"'")&amp;", "</f>
        <v xml:space="preserve">'Cesta - FL 01', </v>
      </c>
      <c r="F109" t="str">
        <f>IF(Dados!F109="","null",Dados!F109)&amp;", "</f>
        <v xml:space="preserve">105, </v>
      </c>
      <c r="G109" t="str">
        <f>IF(Dados!G109="","null","'"&amp;Dados!G109&amp;"'")&amp;", "</f>
        <v xml:space="preserve">'FILIAL 01', </v>
      </c>
      <c r="H109" t="str">
        <f>IF(Dados!H109="","null","'"&amp;Dados!H109&amp;"'")&amp;", "</f>
        <v xml:space="preserve">'A', </v>
      </c>
      <c r="I109" t="str">
        <f>IF(Dados!I109="","null",Dados!I109)&amp;", "</f>
        <v xml:space="preserve">1, </v>
      </c>
      <c r="J109" t="str">
        <f>IF(Dados!J109="","null",Dados!J109)&amp;", "</f>
        <v xml:space="preserve">0, </v>
      </c>
      <c r="K109" t="str">
        <f>IF(Dados!K109="","null",Dados!K109)&amp;", "</f>
        <v xml:space="preserve">0, </v>
      </c>
      <c r="L109" t="str">
        <f>IF(Dados!L109="","null",Dados!L109)&amp;", "</f>
        <v xml:space="preserve">1, </v>
      </c>
      <c r="M109" t="str">
        <f>IF(Dados!M109="","null","'"&amp;Dados!M109&amp;"'")&amp;", "</f>
        <v xml:space="preserve">'Cestpfl', </v>
      </c>
      <c r="N109" t="str">
        <f>IF(Dados!N109="","null","'"&amp;Dados!N109&amp;"'")&amp;", "</f>
        <v xml:space="preserve">'FILIAL 01', </v>
      </c>
      <c r="O109" t="str">
        <f>IF(Dados!O109="","null",Dados!O109)&amp;", "</f>
        <v xml:space="preserve">95, </v>
      </c>
      <c r="P109" t="str">
        <f>IF(Dados!P109="","null","'"&amp;Dados!P109&amp;"'")&amp;"), "</f>
        <v xml:space="preserve">'Flag de sinalização de item de Cesta.'), </v>
      </c>
      <c r="Q109" t="str">
        <f t="shared" si="2"/>
        <v xml:space="preserve">('p', 'Cestpfl_1', 'Cestpfl_1', 'Cesta - FL 01', 105, 'FILIAL 01', 'A', 1, 0, 0, 1, 'Cestpfl', 'FILIAL 01', 95, 'Flag de sinalização de item de Cesta.'), </v>
      </c>
      <c r="R109" t="str">
        <f>IF(Dados!D109="","","["&amp;Dados!D109&amp;"] [varchar]("&amp;IF(Dados!H109="N",Dados!I109+1,Dados!I109)&amp;") NULL,")</f>
        <v>[Cestpfl_1] [varchar](1) NULL,</v>
      </c>
    </row>
    <row r="110" spans="2:18" x14ac:dyDescent="0.25">
      <c r="B110" t="str">
        <f>"("&amp;IF(Dados!B110="","null","'"&amp;Dados!B110&amp;"'")&amp;", "</f>
        <v xml:space="preserve">('p', </v>
      </c>
      <c r="C110" t="str">
        <f>IF(Dados!C110="","null","'"&amp;Dados!C110&amp;"'")&amp;", "</f>
        <v xml:space="preserve">'Cmpupfl_1', </v>
      </c>
      <c r="D110" t="str">
        <f>IF(Dados!D110="","null","'"&amp;Dados!D110&amp;"'")&amp;", "</f>
        <v xml:space="preserve">'Cmpupfl_1', </v>
      </c>
      <c r="E110" t="str">
        <f>IF(Dados!E110="","null","'"&amp;Dados!E110&amp;"'")&amp;", "</f>
        <v xml:space="preserve">'Compra Única - FL 01', </v>
      </c>
      <c r="F110" t="str">
        <f>IF(Dados!F110="","null",Dados!F110)&amp;", "</f>
        <v xml:space="preserve">106, </v>
      </c>
      <c r="G110" t="str">
        <f>IF(Dados!G110="","null","'"&amp;Dados!G110&amp;"'")&amp;", "</f>
        <v xml:space="preserve">'FILIAL 01', </v>
      </c>
      <c r="H110" t="str">
        <f>IF(Dados!H110="","null","'"&amp;Dados!H110&amp;"'")&amp;", "</f>
        <v xml:space="preserve">'A', </v>
      </c>
      <c r="I110" t="str">
        <f>IF(Dados!I110="","null",Dados!I110)&amp;", "</f>
        <v xml:space="preserve">1, </v>
      </c>
      <c r="J110" t="str">
        <f>IF(Dados!J110="","null",Dados!J110)&amp;", "</f>
        <v xml:space="preserve">0, </v>
      </c>
      <c r="K110" t="str">
        <f>IF(Dados!K110="","null",Dados!K110)&amp;", "</f>
        <v xml:space="preserve">0, </v>
      </c>
      <c r="L110" t="str">
        <f>IF(Dados!L110="","null",Dados!L110)&amp;", "</f>
        <v xml:space="preserve">1, </v>
      </c>
      <c r="M110" t="str">
        <f>IF(Dados!M110="","null","'"&amp;Dados!M110&amp;"'")&amp;", "</f>
        <v xml:space="preserve">'Cmpupfl', </v>
      </c>
      <c r="N110" t="str">
        <f>IF(Dados!N110="","null","'"&amp;Dados!N110&amp;"'")&amp;", "</f>
        <v xml:space="preserve">'FILIAL 01', </v>
      </c>
      <c r="O110" t="str">
        <f>IF(Dados!O110="","null",Dados!O110)&amp;", "</f>
        <v xml:space="preserve">96, </v>
      </c>
      <c r="P110" t="str">
        <f>IF(Dados!P110="","null","'"&amp;Dados!P110&amp;"'")&amp;"), "</f>
        <v xml:space="preserve">'Flag de Compra Única.'), </v>
      </c>
      <c r="Q110" t="str">
        <f t="shared" si="2"/>
        <v xml:space="preserve">('p', 'Cmpupfl_1', 'Cmpupfl_1', 'Compra Única - FL 01', 106, 'FILIAL 01', 'A', 1, 0, 0, 1, 'Cmpupfl', 'FILIAL 01', 96, 'Flag de Compra Única.'), </v>
      </c>
      <c r="R110" t="str">
        <f>IF(Dados!D110="","","["&amp;Dados!D110&amp;"] [varchar]("&amp;IF(Dados!H110="N",Dados!I110+1,Dados!I110)&amp;") NULL,")</f>
        <v>[Cmpupfl_1] [varchar](1) NULL,</v>
      </c>
    </row>
    <row r="111" spans="2:18" x14ac:dyDescent="0.25">
      <c r="B111" t="str">
        <f>"("&amp;IF(Dados!B111="","null","'"&amp;Dados!B111&amp;"'")&amp;", "</f>
        <v xml:space="preserve">('p', </v>
      </c>
      <c r="C111" t="str">
        <f>IF(Dados!C111="","null","'"&amp;Dados!C111&amp;"'")&amp;", "</f>
        <v xml:space="preserve">'Referpfl_1', </v>
      </c>
      <c r="D111" t="str">
        <f>IF(Dados!D111="","null","'"&amp;Dados!D111&amp;"'")&amp;", "</f>
        <v xml:space="preserve">'Referpfl_1', </v>
      </c>
      <c r="E111" t="str">
        <f>IF(Dados!E111="","null","'"&amp;Dados!E111&amp;"'")&amp;", "</f>
        <v xml:space="preserve">'Referência - FL 01', </v>
      </c>
      <c r="F111" t="str">
        <f>IF(Dados!F111="","null",Dados!F111)&amp;", "</f>
        <v xml:space="preserve">107, </v>
      </c>
      <c r="G111" t="str">
        <f>IF(Dados!G111="","null","'"&amp;Dados!G111&amp;"'")&amp;", "</f>
        <v xml:space="preserve">'FILIAL 01', </v>
      </c>
      <c r="H111" t="str">
        <f>IF(Dados!H111="","null","'"&amp;Dados!H111&amp;"'")&amp;", "</f>
        <v xml:space="preserve">'A', </v>
      </c>
      <c r="I111" t="str">
        <f>IF(Dados!I111="","null",Dados!I111)&amp;", "</f>
        <v xml:space="preserve">15, </v>
      </c>
      <c r="J111" t="str">
        <f>IF(Dados!J111="","null",Dados!J111)&amp;", "</f>
        <v xml:space="preserve">0, </v>
      </c>
      <c r="K111" t="str">
        <f>IF(Dados!K111="","null",Dados!K111)&amp;", "</f>
        <v xml:space="preserve">0, </v>
      </c>
      <c r="L111" t="str">
        <f>IF(Dados!L111="","null",Dados!L111)&amp;", "</f>
        <v xml:space="preserve">1, </v>
      </c>
      <c r="M111" t="str">
        <f>IF(Dados!M111="","null","'"&amp;Dados!M111&amp;"'")&amp;", "</f>
        <v xml:space="preserve">'Referpfl', </v>
      </c>
      <c r="N111" t="str">
        <f>IF(Dados!N111="","null","'"&amp;Dados!N111&amp;"'")&amp;", "</f>
        <v xml:space="preserve">'FILIAL 01', </v>
      </c>
      <c r="O111" t="str">
        <f>IF(Dados!O111="","null",Dados!O111)&amp;", "</f>
        <v xml:space="preserve">97, </v>
      </c>
      <c r="P111" t="str">
        <f>IF(Dados!P111="","null","'"&amp;Dados!P111&amp;"'")&amp;"), "</f>
        <v xml:space="preserve">'Referência do fornecedor (VSK)'), </v>
      </c>
      <c r="Q111" t="str">
        <f t="shared" si="2"/>
        <v xml:space="preserve">('p', 'Referpfl_1', 'Referpfl_1', 'Referência - FL 01', 107, 'FILIAL 01', 'A', 15, 0, 0, 1, 'Referpfl', 'FILIAL 01', 97, 'Referência do fornecedor (VSK)'), </v>
      </c>
      <c r="R111" t="str">
        <f>IF(Dados!D111="","","["&amp;Dados!D111&amp;"] [varchar]("&amp;IF(Dados!H111="N",Dados!I111+1,Dados!I111)&amp;") NULL,")</f>
        <v>[Referpfl_1] [varchar](15) NULL,</v>
      </c>
    </row>
    <row r="112" spans="2:18" x14ac:dyDescent="0.25">
      <c r="B112" t="str">
        <f>"("&amp;IF(Dados!B112="","null","'"&amp;Dados!B112&amp;"'")&amp;", "</f>
        <v xml:space="preserve">(null, </v>
      </c>
      <c r="C112" t="str">
        <f>IF(Dados!C112="","null","'"&amp;Dados!C112&amp;"'")&amp;", "</f>
        <v xml:space="preserve">null, </v>
      </c>
      <c r="D112" t="str">
        <f>IF(Dados!D112="","null","'"&amp;Dados!D112&amp;"'")&amp;", "</f>
        <v xml:space="preserve">null, </v>
      </c>
      <c r="E112" t="str">
        <f>IF(Dados!E112="","null","'"&amp;Dados!E112&amp;"'")&amp;", "</f>
        <v xml:space="preserve">'Filial 2', </v>
      </c>
      <c r="F112" t="str">
        <f>IF(Dados!F112="","null",Dados!F112)&amp;", "</f>
        <v xml:space="preserve">108, </v>
      </c>
      <c r="G112" t="str">
        <f>IF(Dados!G112="","null","'"&amp;Dados!G112&amp;"'")&amp;", "</f>
        <v xml:space="preserve">null, </v>
      </c>
      <c r="H112" t="str">
        <f>IF(Dados!H112="","null","'"&amp;Dados!H112&amp;"'")&amp;", "</f>
        <v xml:space="preserve">'A', </v>
      </c>
      <c r="I112" t="str">
        <f>IF(Dados!I112="","null",Dados!I112)&amp;", "</f>
        <v xml:space="preserve">1, </v>
      </c>
      <c r="J112" t="str">
        <f>IF(Dados!J112="","null",Dados!J112)&amp;", "</f>
        <v xml:space="preserve">0, </v>
      </c>
      <c r="K112" t="str">
        <f>IF(Dados!K112="","null",Dados!K112)&amp;", "</f>
        <v xml:space="preserve">0, </v>
      </c>
      <c r="L112" t="str">
        <f>IF(Dados!L112="","null",Dados!L112)&amp;", "</f>
        <v xml:space="preserve">0, </v>
      </c>
      <c r="M112" t="str">
        <f>IF(Dados!M112="","null","'"&amp;Dados!M112&amp;"'")&amp;", "</f>
        <v xml:space="preserve">null, </v>
      </c>
      <c r="N112" t="str">
        <f>IF(Dados!N112="","null","'"&amp;Dados!N112&amp;"'")&amp;", "</f>
        <v xml:space="preserve">null, </v>
      </c>
      <c r="O112" t="str">
        <f>IF(Dados!O112="","null",Dados!O112)&amp;", "</f>
        <v xml:space="preserve">null, </v>
      </c>
      <c r="P112" t="str">
        <f>IF(Dados!P112="","null","'"&amp;Dados!P112&amp;"'")&amp;"), "</f>
        <v xml:space="preserve">null), </v>
      </c>
      <c r="Q112" t="str">
        <f t="shared" si="2"/>
        <v xml:space="preserve">(null, null, null, 'Filial 2', 108, null, 'A', 1, 0, 0, 0, null, null, null, null), </v>
      </c>
      <c r="R112" t="str">
        <f>IF(Dados!D112="","","["&amp;Dados!D112&amp;"] [varchar]("&amp;IF(Dados!H112="N",Dados!I112+1,Dados!I112)&amp;") NULL,")</f>
        <v/>
      </c>
    </row>
    <row r="113" spans="2:18" x14ac:dyDescent="0.25">
      <c r="B113" t="str">
        <f>"("&amp;IF(Dados!B113="","null","'"&amp;Dados!B113&amp;"'")&amp;", "</f>
        <v xml:space="preserve">('p', </v>
      </c>
      <c r="C113" t="str">
        <f>IF(Dados!C113="","null","'"&amp;Dados!C113&amp;"'")&amp;", "</f>
        <v xml:space="preserve">'Opcpfl_2', </v>
      </c>
      <c r="D113" t="str">
        <f>IF(Dados!D113="","null","'"&amp;Dados!D113&amp;"'")&amp;", "</f>
        <v xml:space="preserve">'Opcpfl_2', </v>
      </c>
      <c r="E113" t="str">
        <f>IF(Dados!E113="","null","'"&amp;Dados!E113&amp;"'")&amp;", "</f>
        <v xml:space="preserve">'Ação - FL 02', </v>
      </c>
      <c r="F113" t="str">
        <f>IF(Dados!F113="","null",Dados!F113)&amp;", "</f>
        <v xml:space="preserve">109, </v>
      </c>
      <c r="G113" t="str">
        <f>IF(Dados!G113="","null","'"&amp;Dados!G113&amp;"'")&amp;", "</f>
        <v xml:space="preserve">'FILIAL 02', </v>
      </c>
      <c r="H113" t="str">
        <f>IF(Dados!H113="","null","'"&amp;Dados!H113&amp;"'")&amp;", "</f>
        <v xml:space="preserve">'A', </v>
      </c>
      <c r="I113" t="str">
        <f>IF(Dados!I113="","null",Dados!I113)&amp;", "</f>
        <v xml:space="preserve">1, </v>
      </c>
      <c r="J113" t="str">
        <f>IF(Dados!J113="","null",Dados!J113)&amp;", "</f>
        <v xml:space="preserve">0, </v>
      </c>
      <c r="K113" t="str">
        <f>IF(Dados!K113="","null",Dados!K113)&amp;", "</f>
        <v xml:space="preserve">0, </v>
      </c>
      <c r="L113" t="str">
        <f>IF(Dados!L113="","null",Dados!L113)&amp;", "</f>
        <v xml:space="preserve">1, </v>
      </c>
      <c r="M113" t="str">
        <f>IF(Dados!M113="","null","'"&amp;Dados!M113&amp;"'")&amp;", "</f>
        <v xml:space="preserve">'Opcpfl', </v>
      </c>
      <c r="N113" t="str">
        <f>IF(Dados!N113="","null","'"&amp;Dados!N113&amp;"'")&amp;", "</f>
        <v xml:space="preserve">'FILIAL 02', </v>
      </c>
      <c r="O113" t="str">
        <f>IF(Dados!O113="","null",Dados!O113)&amp;", "</f>
        <v xml:space="preserve">98, </v>
      </c>
      <c r="P113" t="str">
        <f>IF(Dados!P113="","null","'"&amp;Dados!P113&amp;"'")&amp;"), "</f>
        <v xml:space="preserve">'"A" - Alteração, "I" - Inclusão ou "D" - Deleção.'), </v>
      </c>
      <c r="Q113" t="str">
        <f t="shared" si="2"/>
        <v xml:space="preserve">('p', 'Opcpfl_2', 'Opcpfl_2', 'Ação - FL 02', 109, 'FILIAL 02', 'A', 1, 0, 0, 1, 'Opcpfl', 'FILIAL 02', 98, '"A" - Alteração, "I" - Inclusão ou "D" - Deleção.'), </v>
      </c>
      <c r="R113" t="str">
        <f>IF(Dados!D113="","","["&amp;Dados!D113&amp;"] [varchar]("&amp;IF(Dados!H113="N",Dados!I113+1,Dados!I113)&amp;") NULL,")</f>
        <v>[Opcpfl_2] [varchar](1) NULL,</v>
      </c>
    </row>
    <row r="114" spans="2:18" x14ac:dyDescent="0.25">
      <c r="B114" t="str">
        <f>"("&amp;IF(Dados!B114="","null","'"&amp;Dados!B114&amp;"'")&amp;", "</f>
        <v xml:space="preserve">('p', </v>
      </c>
      <c r="C114" t="str">
        <f>IF(Dados!C114="","null","'"&amp;Dados!C114&amp;"'")&amp;", "</f>
        <v xml:space="preserve">'Filpfl_2', </v>
      </c>
      <c r="D114" t="str">
        <f>IF(Dados!D114="","null","'"&amp;Dados!D114&amp;"'")&amp;", "</f>
        <v xml:space="preserve">'Filpfl_2', </v>
      </c>
      <c r="E114" t="str">
        <f>IF(Dados!E114="","null","'"&amp;Dados!E114&amp;"'")&amp;", "</f>
        <v xml:space="preserve">'Filial - FL 02', </v>
      </c>
      <c r="F114" t="str">
        <f>IF(Dados!F114="","null",Dados!F114)&amp;", "</f>
        <v xml:space="preserve">110, </v>
      </c>
      <c r="G114" t="str">
        <f>IF(Dados!G114="","null","'"&amp;Dados!G114&amp;"'")&amp;", "</f>
        <v xml:space="preserve">'FILIAL 02', </v>
      </c>
      <c r="H114" t="str">
        <f>IF(Dados!H114="","null","'"&amp;Dados!H114&amp;"'")&amp;", "</f>
        <v xml:space="preserve">'N', </v>
      </c>
      <c r="I114" t="str">
        <f>IF(Dados!I114="","null",Dados!I114)&amp;", "</f>
        <v xml:space="preserve">4, </v>
      </c>
      <c r="J114" t="str">
        <f>IF(Dados!J114="","null",Dados!J114)&amp;", "</f>
        <v xml:space="preserve">0, </v>
      </c>
      <c r="K114" t="str">
        <f>IF(Dados!K114="","null",Dados!K114)&amp;", "</f>
        <v xml:space="preserve">0, </v>
      </c>
      <c r="L114" t="str">
        <f>IF(Dados!L114="","null",Dados!L114)&amp;", "</f>
        <v xml:space="preserve">1, </v>
      </c>
      <c r="M114" t="str">
        <f>IF(Dados!M114="","null","'"&amp;Dados!M114&amp;"'")&amp;", "</f>
        <v xml:space="preserve">'Filpfl', </v>
      </c>
      <c r="N114" t="str">
        <f>IF(Dados!N114="","null","'"&amp;Dados!N114&amp;"'")&amp;", "</f>
        <v xml:space="preserve">'FILIAL 02', </v>
      </c>
      <c r="O114" t="str">
        <f>IF(Dados!O114="","null",Dados!O114)&amp;", "</f>
        <v xml:space="preserve">99, </v>
      </c>
      <c r="P114" t="str">
        <f>IF(Dados!P114="","null","'"&amp;Dados!P114&amp;"'")&amp;"), "</f>
        <v xml:space="preserve">'Código da Filial WM.'), </v>
      </c>
      <c r="Q114" t="str">
        <f t="shared" si="2"/>
        <v xml:space="preserve">('p', 'Filpfl_2', 'Filpfl_2', 'Filial - FL 02', 110, 'FILIAL 02', 'N', 4, 0, 0, 1, 'Filpfl', 'FILIAL 02', 99, 'Código da Filial WM.'), </v>
      </c>
      <c r="R114" t="str">
        <f>IF(Dados!D114="","","["&amp;Dados!D114&amp;"] [varchar]("&amp;IF(Dados!H114="N",Dados!I114+1,Dados!I114)&amp;") NULL,")</f>
        <v>[Filpfl_2] [varchar](5) NULL,</v>
      </c>
    </row>
    <row r="115" spans="2:18" x14ac:dyDescent="0.25">
      <c r="B115" t="str">
        <f>"("&amp;IF(Dados!B115="","null","'"&amp;Dados!B115&amp;"'")&amp;", "</f>
        <v xml:space="preserve">('p', </v>
      </c>
      <c r="C115" t="str">
        <f>IF(Dados!C115="","null","'"&amp;Dados!C115&amp;"'")&amp;", "</f>
        <v xml:space="preserve">'Marpfl_2', </v>
      </c>
      <c r="D115" t="str">
        <f>IF(Dados!D115="","null","'"&amp;Dados!D115&amp;"'")&amp;", "</f>
        <v xml:space="preserve">'Marpfl_2', </v>
      </c>
      <c r="E115" t="str">
        <f>IF(Dados!E115="","null","'"&amp;Dados!E115&amp;"'")&amp;", "</f>
        <v xml:space="preserve">'Margem - FL 02', </v>
      </c>
      <c r="F115" t="str">
        <f>IF(Dados!F115="","null",Dados!F115)&amp;", "</f>
        <v xml:space="preserve">111, </v>
      </c>
      <c r="G115" t="str">
        <f>IF(Dados!G115="","null","'"&amp;Dados!G115&amp;"'")&amp;", "</f>
        <v xml:space="preserve">'FILIAL 02', </v>
      </c>
      <c r="H115" t="str">
        <f>IF(Dados!H115="","null","'"&amp;Dados!H115&amp;"'")&amp;", "</f>
        <v xml:space="preserve">'N', </v>
      </c>
      <c r="I115" t="str">
        <f>IF(Dados!I115="","null",Dados!I115)&amp;", "</f>
        <v xml:space="preserve">5, </v>
      </c>
      <c r="J115" t="str">
        <f>IF(Dados!J115="","null",Dados!J115)&amp;", "</f>
        <v xml:space="preserve">1, </v>
      </c>
      <c r="K115" t="str">
        <f>IF(Dados!K115="","null",Dados!K115)&amp;", "</f>
        <v xml:space="preserve">0, </v>
      </c>
      <c r="L115" t="str">
        <f>IF(Dados!L115="","null",Dados!L115)&amp;", "</f>
        <v xml:space="preserve">1, </v>
      </c>
      <c r="M115" t="str">
        <f>IF(Dados!M115="","null","'"&amp;Dados!M115&amp;"'")&amp;", "</f>
        <v xml:space="preserve">'Marpfl', </v>
      </c>
      <c r="N115" t="str">
        <f>IF(Dados!N115="","null","'"&amp;Dados!N115&amp;"'")&amp;", "</f>
        <v xml:space="preserve">'FILIAL 02', </v>
      </c>
      <c r="O115" t="str">
        <f>IF(Dados!O115="","null",Dados!O115)&amp;", "</f>
        <v xml:space="preserve">100, </v>
      </c>
      <c r="P115" t="str">
        <f>IF(Dados!P115="","null","'"&amp;Dados!P115&amp;"'")&amp;"), "</f>
        <v xml:space="preserve">'Margem.'), </v>
      </c>
      <c r="Q115" t="str">
        <f t="shared" si="2"/>
        <v xml:space="preserve">('p', 'Marpfl_2', 'Marpfl_2', 'Margem - FL 02', 111, 'FILIAL 02', 'N', 5, 1, 0, 1, 'Marpfl', 'FILIAL 02', 100, 'Margem.'), </v>
      </c>
      <c r="R115" t="str">
        <f>IF(Dados!D115="","","["&amp;Dados!D115&amp;"] [varchar]("&amp;IF(Dados!H115="N",Dados!I115+1,Dados!I115)&amp;") NULL,")</f>
        <v>[Marpfl_2] [varchar](6) NULL,</v>
      </c>
    </row>
    <row r="116" spans="2:18" x14ac:dyDescent="0.25">
      <c r="B116" t="str">
        <f>"("&amp;IF(Dados!B116="","null","'"&amp;Dados!B116&amp;"'")&amp;", "</f>
        <v xml:space="preserve">('p', </v>
      </c>
      <c r="C116" t="str">
        <f>IF(Dados!C116="","null","'"&amp;Dados!C116&amp;"'")&amp;", "</f>
        <v xml:space="preserve">'Fornpfl_2', </v>
      </c>
      <c r="D116" t="str">
        <f>IF(Dados!D116="","null","'"&amp;Dados!D116&amp;"'")&amp;", "</f>
        <v xml:space="preserve">'Fornpfl_2', </v>
      </c>
      <c r="E116" t="str">
        <f>IF(Dados!E116="","null","'"&amp;Dados!E116&amp;"'")&amp;", "</f>
        <v xml:space="preserve">'Fornec. - FL 02', </v>
      </c>
      <c r="F116" t="str">
        <f>IF(Dados!F116="","null",Dados!F116)&amp;", "</f>
        <v xml:space="preserve">112, </v>
      </c>
      <c r="G116" t="str">
        <f>IF(Dados!G116="","null","'"&amp;Dados!G116&amp;"'")&amp;", "</f>
        <v xml:space="preserve">'FILIAL 02', </v>
      </c>
      <c r="H116" t="str">
        <f>IF(Dados!H116="","null","'"&amp;Dados!H116&amp;"'")&amp;", "</f>
        <v xml:space="preserve">'N', </v>
      </c>
      <c r="I116" t="str">
        <f>IF(Dados!I116="","null",Dados!I116)&amp;", "</f>
        <v xml:space="preserve">7, </v>
      </c>
      <c r="J116" t="str">
        <f>IF(Dados!J116="","null",Dados!J116)&amp;", "</f>
        <v xml:space="preserve">0, </v>
      </c>
      <c r="K116" t="str">
        <f>IF(Dados!K116="","null",Dados!K116)&amp;", "</f>
        <v xml:space="preserve">0, </v>
      </c>
      <c r="L116" t="str">
        <f>IF(Dados!L116="","null",Dados!L116)&amp;", "</f>
        <v xml:space="preserve">1, </v>
      </c>
      <c r="M116" t="str">
        <f>IF(Dados!M116="","null","'"&amp;Dados!M116&amp;"'")&amp;", "</f>
        <v xml:space="preserve">'Fornpfl', </v>
      </c>
      <c r="N116" t="str">
        <f>IF(Dados!N116="","null","'"&amp;Dados!N116&amp;"'")&amp;", "</f>
        <v xml:space="preserve">'FILIAL 02', </v>
      </c>
      <c r="O116" t="str">
        <f>IF(Dados!O116="","null",Dados!O116)&amp;", "</f>
        <v xml:space="preserve">101, </v>
      </c>
      <c r="P116" t="str">
        <f>IF(Dados!P116="","null","'"&amp;Dados!P116&amp;"'")&amp;"), "</f>
        <v xml:space="preserve">'Código do Fornecedor SAD do Item.'), </v>
      </c>
      <c r="Q116" t="str">
        <f t="shared" si="2"/>
        <v xml:space="preserve">('p', 'Fornpfl_2', 'Fornpfl_2', 'Fornec. - FL 02', 112, 'FILIAL 02', 'N', 7, 0, 0, 1, 'Fornpfl', 'FILIAL 02', 101, 'Código do Fornecedor SAD do Item.'), </v>
      </c>
      <c r="R116" t="str">
        <f>IF(Dados!D116="","","["&amp;Dados!D116&amp;"] [varchar]("&amp;IF(Dados!H116="N",Dados!I116+1,Dados!I116)&amp;") NULL,")</f>
        <v>[Fornpfl_2] [varchar](8) NULL,</v>
      </c>
    </row>
    <row r="117" spans="2:18" x14ac:dyDescent="0.25">
      <c r="B117" t="str">
        <f>"("&amp;IF(Dados!B117="","null","'"&amp;Dados!B117&amp;"'")&amp;", "</f>
        <v xml:space="preserve">('p', </v>
      </c>
      <c r="C117" t="str">
        <f>IF(Dados!C117="","null","'"&amp;Dados!C117&amp;"'")&amp;", "</f>
        <v xml:space="preserve">'Locpfl_2', </v>
      </c>
      <c r="D117" t="str">
        <f>IF(Dados!D117="","null","'"&amp;Dados!D117&amp;"'")&amp;", "</f>
        <v xml:space="preserve">'Locpfl_2', </v>
      </c>
      <c r="E117" t="str">
        <f>IF(Dados!E117="","null","'"&amp;Dados!E117&amp;"'")&amp;", "</f>
        <v xml:space="preserve">'Loc.Entg. - FL 02', </v>
      </c>
      <c r="F117" t="str">
        <f>IF(Dados!F117="","null",Dados!F117)&amp;", "</f>
        <v xml:space="preserve">113, </v>
      </c>
      <c r="G117" t="str">
        <f>IF(Dados!G117="","null","'"&amp;Dados!G117&amp;"'")&amp;", "</f>
        <v xml:space="preserve">'FILIAL 02', </v>
      </c>
      <c r="H117" t="str">
        <f>IF(Dados!H117="","null","'"&amp;Dados!H117&amp;"'")&amp;", "</f>
        <v xml:space="preserve">'N', </v>
      </c>
      <c r="I117" t="str">
        <f>IF(Dados!I117="","null",Dados!I117)&amp;", "</f>
        <v xml:space="preserve">1, </v>
      </c>
      <c r="J117" t="str">
        <f>IF(Dados!J117="","null",Dados!J117)&amp;", "</f>
        <v xml:space="preserve">0, </v>
      </c>
      <c r="K117" t="str">
        <f>IF(Dados!K117="","null",Dados!K117)&amp;", "</f>
        <v xml:space="preserve">0, </v>
      </c>
      <c r="L117" t="str">
        <f>IF(Dados!L117="","null",Dados!L117)&amp;", "</f>
        <v xml:space="preserve">1, </v>
      </c>
      <c r="M117" t="str">
        <f>IF(Dados!M117="","null","'"&amp;Dados!M117&amp;"'")&amp;", "</f>
        <v xml:space="preserve">'Locpfl', </v>
      </c>
      <c r="N117" t="str">
        <f>IF(Dados!N117="","null","'"&amp;Dados!N117&amp;"'")&amp;", "</f>
        <v xml:space="preserve">'FILIAL 02', </v>
      </c>
      <c r="O117" t="str">
        <f>IF(Dados!O117="","null",Dados!O117)&amp;", "</f>
        <v xml:space="preserve">102, </v>
      </c>
      <c r="P117" t="str">
        <f>IF(Dados!P117="","null","'"&amp;Dados!P117&amp;"'")&amp;"), "</f>
        <v xml:space="preserve">'Local de Entrega. 0 - Estocado, 1 - Direto Loja ou 2 - Cross.'), </v>
      </c>
      <c r="Q117" t="str">
        <f t="shared" si="2"/>
        <v xml:space="preserve">('p', 'Locpfl_2', 'Locpfl_2', 'Loc.Entg. - FL 02', 113, 'FILIAL 02', 'N', 1, 0, 0, 1, 'Locpfl', 'FILIAL 02', 102, 'Local de Entrega. 0 - Estocado, 1 - Direto Loja ou 2 - Cross.'), </v>
      </c>
      <c r="R117" t="str">
        <f>IF(Dados!D117="","","["&amp;Dados!D117&amp;"] [varchar]("&amp;IF(Dados!H117="N",Dados!I117+1,Dados!I117)&amp;") NULL,")</f>
        <v>[Locpfl_2] [varchar](2) NULL,</v>
      </c>
    </row>
    <row r="118" spans="2:18" x14ac:dyDescent="0.25">
      <c r="B118" t="str">
        <f>"("&amp;IF(Dados!B118="","null","'"&amp;Dados!B118&amp;"'")&amp;", "</f>
        <v xml:space="preserve">('p', </v>
      </c>
      <c r="C118" t="str">
        <f>IF(Dados!C118="","null","'"&amp;Dados!C118&amp;"'")&amp;", "</f>
        <v xml:space="preserve">'Imppfl_2', </v>
      </c>
      <c r="D118" t="str">
        <f>IF(Dados!D118="","null","'"&amp;Dados!D118&amp;"'")&amp;", "</f>
        <v xml:space="preserve">'Imppfl_2', </v>
      </c>
      <c r="E118" t="str">
        <f>IF(Dados!E118="","null","'"&amp;Dados!E118&amp;"'")&amp;", "</f>
        <v xml:space="preserve">'Impt. - FL 02', </v>
      </c>
      <c r="F118" t="str">
        <f>IF(Dados!F118="","null",Dados!F118)&amp;", "</f>
        <v xml:space="preserve">114, </v>
      </c>
      <c r="G118" t="str">
        <f>IF(Dados!G118="","null","'"&amp;Dados!G118&amp;"'")&amp;", "</f>
        <v xml:space="preserve">'FILIAL 02', </v>
      </c>
      <c r="H118" t="str">
        <f>IF(Dados!H118="","null","'"&amp;Dados!H118&amp;"'")&amp;", "</f>
        <v xml:space="preserve">'A', </v>
      </c>
      <c r="I118" t="str">
        <f>IF(Dados!I118="","null",Dados!I118)&amp;", "</f>
        <v xml:space="preserve">1, </v>
      </c>
      <c r="J118" t="str">
        <f>IF(Dados!J118="","null",Dados!J118)&amp;", "</f>
        <v xml:space="preserve">0, </v>
      </c>
      <c r="K118" t="str">
        <f>IF(Dados!K118="","null",Dados!K118)&amp;", "</f>
        <v xml:space="preserve">0, </v>
      </c>
      <c r="L118" t="str">
        <f>IF(Dados!L118="","null",Dados!L118)&amp;", "</f>
        <v xml:space="preserve">1, </v>
      </c>
      <c r="M118" t="str">
        <f>IF(Dados!M118="","null","'"&amp;Dados!M118&amp;"'")&amp;", "</f>
        <v xml:space="preserve">'Imppfl', </v>
      </c>
      <c r="N118" t="str">
        <f>IF(Dados!N118="","null","'"&amp;Dados!N118&amp;"'")&amp;", "</f>
        <v xml:space="preserve">'FILIAL 02', </v>
      </c>
      <c r="O118" t="str">
        <f>IF(Dados!O118="","null",Dados!O118)&amp;", "</f>
        <v xml:space="preserve">103, </v>
      </c>
      <c r="P118" t="str">
        <f>IF(Dados!P118="","null","'"&amp;Dados!P118&amp;"'")&amp;"), "</f>
        <v xml:space="preserve">'Flag de Item Importado.(N)-NACIONAL,(E)-IMPORTADO'), </v>
      </c>
      <c r="Q118" t="str">
        <f t="shared" si="2"/>
        <v xml:space="preserve">('p', 'Imppfl_2', 'Imppfl_2', 'Impt. - FL 02', 114, 'FILIAL 02', 'A', 1, 0, 0, 1, 'Imppfl', 'FILIAL 02', 103, 'Flag de Item Importado.(N)-NACIONAL,(E)-IMPORTADO'), </v>
      </c>
      <c r="R118" t="str">
        <f>IF(Dados!D118="","","["&amp;Dados!D118&amp;"] [varchar]("&amp;IF(Dados!H118="N",Dados!I118+1,Dados!I118)&amp;") NULL,")</f>
        <v>[Imppfl_2] [varchar](1) NULL,</v>
      </c>
    </row>
    <row r="119" spans="2:18" x14ac:dyDescent="0.25">
      <c r="B119" t="str">
        <f>"("&amp;IF(Dados!B119="","null","'"&amp;Dados!B119&amp;"'")&amp;", "</f>
        <v xml:space="preserve">('p', </v>
      </c>
      <c r="C119" t="str">
        <f>IF(Dados!C119="","null","'"&amp;Dados!C119&amp;"'")&amp;", "</f>
        <v xml:space="preserve">'Ufpfl_2', </v>
      </c>
      <c r="D119" t="str">
        <f>IF(Dados!D119="","null","'"&amp;Dados!D119&amp;"'")&amp;", "</f>
        <v xml:space="preserve">'Ufpfl_2', </v>
      </c>
      <c r="E119" t="str">
        <f>IF(Dados!E119="","null","'"&amp;Dados!E119&amp;"'")&amp;", "</f>
        <v xml:space="preserve">'UF Fabr. - FL 02', </v>
      </c>
      <c r="F119" t="str">
        <f>IF(Dados!F119="","null",Dados!F119)&amp;", "</f>
        <v xml:space="preserve">115, </v>
      </c>
      <c r="G119" t="str">
        <f>IF(Dados!G119="","null","'"&amp;Dados!G119&amp;"'")&amp;", "</f>
        <v xml:space="preserve">'FILIAL 02', </v>
      </c>
      <c r="H119" t="str">
        <f>IF(Dados!H119="","null","'"&amp;Dados!H119&amp;"'")&amp;", "</f>
        <v xml:space="preserve">'A', </v>
      </c>
      <c r="I119" t="str">
        <f>IF(Dados!I119="","null",Dados!I119)&amp;", "</f>
        <v xml:space="preserve">2, </v>
      </c>
      <c r="J119" t="str">
        <f>IF(Dados!J119="","null",Dados!J119)&amp;", "</f>
        <v xml:space="preserve">0, </v>
      </c>
      <c r="K119" t="str">
        <f>IF(Dados!K119="","null",Dados!K119)&amp;", "</f>
        <v xml:space="preserve">0, </v>
      </c>
      <c r="L119" t="str">
        <f>IF(Dados!L119="","null",Dados!L119)&amp;", "</f>
        <v xml:space="preserve">1, </v>
      </c>
      <c r="M119" t="str">
        <f>IF(Dados!M119="","null","'"&amp;Dados!M119&amp;"'")&amp;", "</f>
        <v xml:space="preserve">'Ufpfl', </v>
      </c>
      <c r="N119" t="str">
        <f>IF(Dados!N119="","null","'"&amp;Dados!N119&amp;"'")&amp;", "</f>
        <v xml:space="preserve">'FILIAL 02', </v>
      </c>
      <c r="O119" t="str">
        <f>IF(Dados!O119="","null",Dados!O119)&amp;", "</f>
        <v xml:space="preserve">104, </v>
      </c>
      <c r="P119" t="str">
        <f>IF(Dados!P119="","null","'"&amp;Dados!P119&amp;"'")&amp;"), "</f>
        <v xml:space="preserve">'UF do Fornecedor SAD'), </v>
      </c>
      <c r="Q119" t="str">
        <f t="shared" si="2"/>
        <v xml:space="preserve">('p', 'Ufpfl_2', 'Ufpfl_2', 'UF Fabr. - FL 02', 115, 'FILIAL 02', 'A', 2, 0, 0, 1, 'Ufpfl', 'FILIAL 02', 104, 'UF do Fornecedor SAD'), </v>
      </c>
      <c r="R119" t="str">
        <f>IF(Dados!D119="","","["&amp;Dados!D119&amp;"] [varchar]("&amp;IF(Dados!H119="N",Dados!I119+1,Dados!I119)&amp;") NULL,")</f>
        <v>[Ufpfl_2] [varchar](2) NULL,</v>
      </c>
    </row>
    <row r="120" spans="2:18" x14ac:dyDescent="0.25">
      <c r="B120" t="str">
        <f>"("&amp;IF(Dados!B120="","null","'"&amp;Dados!B120&amp;"'")&amp;", "</f>
        <v xml:space="preserve">('p', </v>
      </c>
      <c r="C120" t="str">
        <f>IF(Dados!C120="","null","'"&amp;Dados!C120&amp;"'")&amp;", "</f>
        <v xml:space="preserve">'Ntpfl_2', </v>
      </c>
      <c r="D120" t="str">
        <f>IF(Dados!D120="","null","'"&amp;Dados!D120&amp;"'")&amp;", "</f>
        <v xml:space="preserve">'Ntpfl_2', </v>
      </c>
      <c r="E120" t="str">
        <f>IF(Dados!E120="","null","'"&amp;Dados!E120&amp;"'")&amp;", "</f>
        <v xml:space="preserve">'Natz. - FL 02', </v>
      </c>
      <c r="F120" t="str">
        <f>IF(Dados!F120="","null",Dados!F120)&amp;", "</f>
        <v xml:space="preserve">116, </v>
      </c>
      <c r="G120" t="str">
        <f>IF(Dados!G120="","null","'"&amp;Dados!G120&amp;"'")&amp;", "</f>
        <v xml:space="preserve">'FILIAL 02', </v>
      </c>
      <c r="H120" t="str">
        <f>IF(Dados!H120="","null","'"&amp;Dados!H120&amp;"'")&amp;", "</f>
        <v xml:space="preserve">'A', </v>
      </c>
      <c r="I120" t="str">
        <f>IF(Dados!I120="","null",Dados!I120)&amp;", "</f>
        <v xml:space="preserve">2, </v>
      </c>
      <c r="J120" t="str">
        <f>IF(Dados!J120="","null",Dados!J120)&amp;", "</f>
        <v xml:space="preserve">0, </v>
      </c>
      <c r="K120" t="str">
        <f>IF(Dados!K120="","null",Dados!K120)&amp;", "</f>
        <v xml:space="preserve">0, </v>
      </c>
      <c r="L120" t="str">
        <f>IF(Dados!L120="","null",Dados!L120)&amp;", "</f>
        <v xml:space="preserve">1, </v>
      </c>
      <c r="M120" t="str">
        <f>IF(Dados!M120="","null","'"&amp;Dados!M120&amp;"'")&amp;", "</f>
        <v xml:space="preserve">'Ntpfl', </v>
      </c>
      <c r="N120" t="str">
        <f>IF(Dados!N120="","null","'"&amp;Dados!N120&amp;"'")&amp;", "</f>
        <v xml:space="preserve">'FILIAL 02', </v>
      </c>
      <c r="O120" t="str">
        <f>IF(Dados!O120="","null",Dados!O120)&amp;", "</f>
        <v xml:space="preserve">105, </v>
      </c>
      <c r="P120" t="str">
        <f>IF(Dados!P120="","null","'"&amp;Dados!P120&amp;"'")&amp;"), "</f>
        <v xml:space="preserve">'Atividade econômica do Fornecedor SAD'), </v>
      </c>
      <c r="Q120" t="str">
        <f t="shared" si="2"/>
        <v xml:space="preserve">('p', 'Ntpfl_2', 'Ntpfl_2', 'Natz. - FL 02', 116, 'FILIAL 02', 'A', 2, 0, 0, 1, 'Ntpfl', 'FILIAL 02', 105, 'Atividade econômica do Fornecedor SAD'), </v>
      </c>
      <c r="R120" t="str">
        <f>IF(Dados!D120="","","["&amp;Dados!D120&amp;"] [varchar]("&amp;IF(Dados!H120="N",Dados!I120+1,Dados!I120)&amp;") NULL,")</f>
        <v>[Ntpfl_2] [varchar](2) NULL,</v>
      </c>
    </row>
    <row r="121" spans="2:18" x14ac:dyDescent="0.25">
      <c r="B121" t="str">
        <f>"("&amp;IF(Dados!B121="","null","'"&amp;Dados!B121&amp;"'")&amp;", "</f>
        <v xml:space="preserve">('p', </v>
      </c>
      <c r="C121" t="str">
        <f>IF(Dados!C121="","null","'"&amp;Dados!C121&amp;"'")&amp;", "</f>
        <v xml:space="preserve">'Sazpfl_2', </v>
      </c>
      <c r="D121" t="str">
        <f>IF(Dados!D121="","null","'"&amp;Dados!D121&amp;"'")&amp;", "</f>
        <v xml:space="preserve">'Sazpfl_2', </v>
      </c>
      <c r="E121" t="str">
        <f>IF(Dados!E121="","null","'"&amp;Dados!E121&amp;"'")&amp;", "</f>
        <v xml:space="preserve">'Cod.Saz. - FL 02', </v>
      </c>
      <c r="F121" t="str">
        <f>IF(Dados!F121="","null",Dados!F121)&amp;", "</f>
        <v xml:space="preserve">117, </v>
      </c>
      <c r="G121" t="str">
        <f>IF(Dados!G121="","null","'"&amp;Dados!G121&amp;"'")&amp;", "</f>
        <v xml:space="preserve">'FILIAL 02', </v>
      </c>
      <c r="H121" t="str">
        <f>IF(Dados!H121="","null","'"&amp;Dados!H121&amp;"'")&amp;", "</f>
        <v xml:space="preserve">'A', </v>
      </c>
      <c r="I121" t="str">
        <f>IF(Dados!I121="","null",Dados!I121)&amp;", "</f>
        <v xml:space="preserve">1, </v>
      </c>
      <c r="J121" t="str">
        <f>IF(Dados!J121="","null",Dados!J121)&amp;", "</f>
        <v xml:space="preserve">0, </v>
      </c>
      <c r="K121" t="str">
        <f>IF(Dados!K121="","null",Dados!K121)&amp;", "</f>
        <v xml:space="preserve">0, </v>
      </c>
      <c r="L121" t="str">
        <f>IF(Dados!L121="","null",Dados!L121)&amp;", "</f>
        <v xml:space="preserve">1, </v>
      </c>
      <c r="M121" t="str">
        <f>IF(Dados!M121="","null","'"&amp;Dados!M121&amp;"'")&amp;", "</f>
        <v xml:space="preserve">'Sazpfl', </v>
      </c>
      <c r="N121" t="str">
        <f>IF(Dados!N121="","null","'"&amp;Dados!N121&amp;"'")&amp;", "</f>
        <v xml:space="preserve">'FILIAL 02', </v>
      </c>
      <c r="O121" t="str">
        <f>IF(Dados!O121="","null",Dados!O121)&amp;", "</f>
        <v xml:space="preserve">106, </v>
      </c>
      <c r="P121" t="str">
        <f>IF(Dados!P121="","null","'"&amp;Dados!P121&amp;"'")&amp;"), "</f>
        <v xml:space="preserve">'Código de Sazonalidade.'), </v>
      </c>
      <c r="Q121" t="str">
        <f t="shared" si="2"/>
        <v xml:space="preserve">('p', 'Sazpfl_2', 'Sazpfl_2', 'Cod.Saz. - FL 02', 117, 'FILIAL 02', 'A', 1, 0, 0, 1, 'Sazpfl', 'FILIAL 02', 106, 'Código de Sazonalidade.'), </v>
      </c>
      <c r="R121" t="str">
        <f>IF(Dados!D121="","","["&amp;Dados!D121&amp;"] [varchar]("&amp;IF(Dados!H121="N",Dados!I121+1,Dados!I121)&amp;") NULL,")</f>
        <v>[Sazpfl_2] [varchar](1) NULL,</v>
      </c>
    </row>
    <row r="122" spans="2:18" x14ac:dyDescent="0.25">
      <c r="B122" t="str">
        <f>"("&amp;IF(Dados!B122="","null","'"&amp;Dados!B122&amp;"'")&amp;", "</f>
        <v xml:space="preserve">('p', </v>
      </c>
      <c r="C122" t="str">
        <f>IF(Dados!C122="","null","'"&amp;Dados!C122&amp;"'")&amp;", "</f>
        <v xml:space="preserve">'Sbgpfl_2', </v>
      </c>
      <c r="D122" t="str">
        <f>IF(Dados!D122="","null","'"&amp;Dados!D122&amp;"'")&amp;", "</f>
        <v xml:space="preserve">'Sbgpfl_2', </v>
      </c>
      <c r="E122" t="str">
        <f>IF(Dados!E122="","null","'"&amp;Dados!E122&amp;"'")&amp;", "</f>
        <v xml:space="preserve">'Sub Grupo - FL 02', </v>
      </c>
      <c r="F122" t="str">
        <f>IF(Dados!F122="","null",Dados!F122)&amp;", "</f>
        <v xml:space="preserve">118, </v>
      </c>
      <c r="G122" t="str">
        <f>IF(Dados!G122="","null","'"&amp;Dados!G122&amp;"'")&amp;", "</f>
        <v xml:space="preserve">'FILIAL 02', </v>
      </c>
      <c r="H122" t="str">
        <f>IF(Dados!H122="","null","'"&amp;Dados!H122&amp;"'")&amp;", "</f>
        <v xml:space="preserve">'A', </v>
      </c>
      <c r="I122" t="str">
        <f>IF(Dados!I122="","null",Dados!I122)&amp;", "</f>
        <v xml:space="preserve">1, </v>
      </c>
      <c r="J122" t="str">
        <f>IF(Dados!J122="","null",Dados!J122)&amp;", "</f>
        <v xml:space="preserve">0, </v>
      </c>
      <c r="K122" t="str">
        <f>IF(Dados!K122="","null",Dados!K122)&amp;", "</f>
        <v xml:space="preserve">0, </v>
      </c>
      <c r="L122" t="str">
        <f>IF(Dados!L122="","null",Dados!L122)&amp;", "</f>
        <v xml:space="preserve">1, </v>
      </c>
      <c r="M122" t="str">
        <f>IF(Dados!M122="","null","'"&amp;Dados!M122&amp;"'")&amp;", "</f>
        <v xml:space="preserve">'Sbgpfl', </v>
      </c>
      <c r="N122" t="str">
        <f>IF(Dados!N122="","null","'"&amp;Dados!N122&amp;"'")&amp;", "</f>
        <v xml:space="preserve">'FILIAL 02', </v>
      </c>
      <c r="O122" t="str">
        <f>IF(Dados!O122="","null",Dados!O122)&amp;", "</f>
        <v xml:space="preserve">107, </v>
      </c>
      <c r="P122" t="str">
        <f>IF(Dados!P122="","null","'"&amp;Dados!P122&amp;"'")&amp;"), "</f>
        <v xml:space="preserve">'Flag de subgrupo de faturamento.'), </v>
      </c>
      <c r="Q122" t="str">
        <f t="shared" si="2"/>
        <v xml:space="preserve">('p', 'Sbgpfl_2', 'Sbgpfl_2', 'Sub Grupo - FL 02', 118, 'FILIAL 02', 'A', 1, 0, 0, 1, 'Sbgpfl', 'FILIAL 02', 107, 'Flag de subgrupo de faturamento.'), </v>
      </c>
      <c r="R122" t="str">
        <f>IF(Dados!D122="","","["&amp;Dados!D122&amp;"] [varchar]("&amp;IF(Dados!H122="N",Dados!I122+1,Dados!I122)&amp;") NULL,")</f>
        <v>[Sbgpfl_2] [varchar](1) NULL,</v>
      </c>
    </row>
    <row r="123" spans="2:18" x14ac:dyDescent="0.25">
      <c r="B123" t="str">
        <f>"("&amp;IF(Dados!B123="","null","'"&amp;Dados!B123&amp;"'")&amp;", "</f>
        <v xml:space="preserve">('p', </v>
      </c>
      <c r="C123" t="str">
        <f>IF(Dados!C123="","null","'"&amp;Dados!C123&amp;"'")&amp;", "</f>
        <v xml:space="preserve">'Sitpfl_2', </v>
      </c>
      <c r="D123" t="str">
        <f>IF(Dados!D123="","null","'"&amp;Dados!D123&amp;"'")&amp;", "</f>
        <v xml:space="preserve">'Sitpfl_2', </v>
      </c>
      <c r="E123" t="str">
        <f>IF(Dados!E123="","null","'"&amp;Dados!E123&amp;"'")&amp;", "</f>
        <v xml:space="preserve">'Sit. - FL 02', </v>
      </c>
      <c r="F123" t="str">
        <f>IF(Dados!F123="","null",Dados!F123)&amp;", "</f>
        <v xml:space="preserve">119, </v>
      </c>
      <c r="G123" t="str">
        <f>IF(Dados!G123="","null","'"&amp;Dados!G123&amp;"'")&amp;", "</f>
        <v xml:space="preserve">'FILIAL 02', </v>
      </c>
      <c r="H123" t="str">
        <f>IF(Dados!H123="","null","'"&amp;Dados!H123&amp;"'")&amp;", "</f>
        <v xml:space="preserve">'A', </v>
      </c>
      <c r="I123" t="str">
        <f>IF(Dados!I123="","null",Dados!I123)&amp;", "</f>
        <v xml:space="preserve">1, </v>
      </c>
      <c r="J123" t="str">
        <f>IF(Dados!J123="","null",Dados!J123)&amp;", "</f>
        <v xml:space="preserve">0, </v>
      </c>
      <c r="K123" t="str">
        <f>IF(Dados!K123="","null",Dados!K123)&amp;", "</f>
        <v xml:space="preserve">0, </v>
      </c>
      <c r="L123" t="str">
        <f>IF(Dados!L123="","null",Dados!L123)&amp;", "</f>
        <v xml:space="preserve">1, </v>
      </c>
      <c r="M123" t="str">
        <f>IF(Dados!M123="","null","'"&amp;Dados!M123&amp;"'")&amp;", "</f>
        <v xml:space="preserve">'Sitpfl', </v>
      </c>
      <c r="N123" t="str">
        <f>IF(Dados!N123="","null","'"&amp;Dados!N123&amp;"'")&amp;", "</f>
        <v xml:space="preserve">'FILIAL 02', </v>
      </c>
      <c r="O123" t="str">
        <f>IF(Dados!O123="","null",Dados!O123)&amp;", "</f>
        <v xml:space="preserve">108, </v>
      </c>
      <c r="P123" t="str">
        <f>IF(Dados!P123="","null","'"&amp;Dados!P123&amp;"'")&amp;"), "</f>
        <v xml:space="preserve">'Situação da Filial na Grid. (Campo apenas de Consulta, será retornado no serviço de Consulta).'), </v>
      </c>
      <c r="Q123" t="str">
        <f t="shared" si="2"/>
        <v xml:space="preserve">('p', 'Sitpfl_2', 'Sitpfl_2', 'Sit. - FL 02', 119, 'FILIAL 02', 'A', 1, 0, 0, 1, 'Sitpfl', 'FILIAL 02', 108, 'Situação da Filial na Grid. (Campo apenas de Consulta, será retornado no serviço de Consulta).'), </v>
      </c>
      <c r="R123" t="str">
        <f>IF(Dados!D123="","","["&amp;Dados!D123&amp;"] [varchar]("&amp;IF(Dados!H123="N",Dados!I123+1,Dados!I123)&amp;") NULL,")</f>
        <v>[Sitpfl_2] [varchar](1) NULL,</v>
      </c>
    </row>
    <row r="124" spans="2:18" x14ac:dyDescent="0.25">
      <c r="B124" t="str">
        <f>"("&amp;IF(Dados!B124="","null","'"&amp;Dados!B124&amp;"'")&amp;", "</f>
        <v xml:space="preserve">('p', </v>
      </c>
      <c r="C124" t="str">
        <f>IF(Dados!C124="","null","'"&amp;Dados!C124&amp;"'")&amp;", "</f>
        <v xml:space="preserve">'Susppfl_2', </v>
      </c>
      <c r="D124" t="str">
        <f>IF(Dados!D124="","null","'"&amp;Dados!D124&amp;"'")&amp;", "</f>
        <v xml:space="preserve">'Susppfl_2', </v>
      </c>
      <c r="E124" t="str">
        <f>IF(Dados!E124="","null","'"&amp;Dados!E124&amp;"'")&amp;", "</f>
        <v xml:space="preserve">'Susp. - FL 02', </v>
      </c>
      <c r="F124" t="str">
        <f>IF(Dados!F124="","null",Dados!F124)&amp;", "</f>
        <v xml:space="preserve">120, </v>
      </c>
      <c r="G124" t="str">
        <f>IF(Dados!G124="","null","'"&amp;Dados!G124&amp;"'")&amp;", "</f>
        <v xml:space="preserve">'FILIAL 02', </v>
      </c>
      <c r="H124" t="str">
        <f>IF(Dados!H124="","null","'"&amp;Dados!H124&amp;"'")&amp;", "</f>
        <v xml:space="preserve">'A', </v>
      </c>
      <c r="I124" t="str">
        <f>IF(Dados!I124="","null",Dados!I124)&amp;", "</f>
        <v xml:space="preserve">1, </v>
      </c>
      <c r="J124" t="str">
        <f>IF(Dados!J124="","null",Dados!J124)&amp;", "</f>
        <v xml:space="preserve">0, </v>
      </c>
      <c r="K124" t="str">
        <f>IF(Dados!K124="","null",Dados!K124)&amp;", "</f>
        <v xml:space="preserve">0, </v>
      </c>
      <c r="L124" t="str">
        <f>IF(Dados!L124="","null",Dados!L124)&amp;", "</f>
        <v xml:space="preserve">1, </v>
      </c>
      <c r="M124" t="str">
        <f>IF(Dados!M124="","null","'"&amp;Dados!M124&amp;"'")&amp;", "</f>
        <v xml:space="preserve">'Susppfl', </v>
      </c>
      <c r="N124" t="str">
        <f>IF(Dados!N124="","null","'"&amp;Dados!N124&amp;"'")&amp;", "</f>
        <v xml:space="preserve">'FILIAL 02', </v>
      </c>
      <c r="O124" t="str">
        <f>IF(Dados!O124="","null",Dados!O124)&amp;", "</f>
        <v xml:space="preserve">109, </v>
      </c>
      <c r="P124" t="str">
        <f>IF(Dados!P124="","null","'"&amp;Dados!P124&amp;"'")&amp;"), "</f>
        <v xml:space="preserve">'Status de Suspensão. (Na inclusão será permitida a inclusão para igual a "S").'), </v>
      </c>
      <c r="Q124" t="str">
        <f t="shared" si="2"/>
        <v xml:space="preserve">('p', 'Susppfl_2', 'Susppfl_2', 'Susp. - FL 02', 120, 'FILIAL 02', 'A', 1, 0, 0, 1, 'Susppfl', 'FILIAL 02', 109, 'Status de Suspensão. (Na inclusão será permitida a inclusão para igual a "S").'), </v>
      </c>
      <c r="R124" t="str">
        <f>IF(Dados!D124="","","["&amp;Dados!D124&amp;"] [varchar]("&amp;IF(Dados!H124="N",Dados!I124+1,Dados!I124)&amp;") NULL,")</f>
        <v>[Susppfl_2] [varchar](1) NULL,</v>
      </c>
    </row>
    <row r="125" spans="2:18" x14ac:dyDescent="0.25">
      <c r="B125" t="str">
        <f>"("&amp;IF(Dados!B125="","null","'"&amp;Dados!B125&amp;"'")&amp;", "</f>
        <v xml:space="preserve">('p', </v>
      </c>
      <c r="C125" t="str">
        <f>IF(Dados!C125="","null","'"&amp;Dados!C125&amp;"'")&amp;", "</f>
        <v xml:space="preserve">'Msuppfl_2', </v>
      </c>
      <c r="D125" t="str">
        <f>IF(Dados!D125="","null","'"&amp;Dados!D125&amp;"'")&amp;", "</f>
        <v xml:space="preserve">'Msuppfl_2', </v>
      </c>
      <c r="E125" t="str">
        <f>IF(Dados!E125="","null","'"&amp;Dados!E125&amp;"'")&amp;", "</f>
        <v xml:space="preserve">'Mot.Susp. - FL 02', </v>
      </c>
      <c r="F125" t="str">
        <f>IF(Dados!F125="","null",Dados!F125)&amp;", "</f>
        <v xml:space="preserve">121, </v>
      </c>
      <c r="G125" t="str">
        <f>IF(Dados!G125="","null","'"&amp;Dados!G125&amp;"'")&amp;", "</f>
        <v xml:space="preserve">'FILIAL 02', </v>
      </c>
      <c r="H125" t="str">
        <f>IF(Dados!H125="","null","'"&amp;Dados!H125&amp;"'")&amp;", "</f>
        <v xml:space="preserve">'N', </v>
      </c>
      <c r="I125" t="str">
        <f>IF(Dados!I125="","null",Dados!I125)&amp;", "</f>
        <v xml:space="preserve">2, </v>
      </c>
      <c r="J125" t="str">
        <f>IF(Dados!J125="","null",Dados!J125)&amp;", "</f>
        <v xml:space="preserve">0, </v>
      </c>
      <c r="K125" t="str">
        <f>IF(Dados!K125="","null",Dados!K125)&amp;", "</f>
        <v xml:space="preserve">0, </v>
      </c>
      <c r="L125" t="str">
        <f>IF(Dados!L125="","null",Dados!L125)&amp;", "</f>
        <v xml:space="preserve">1, </v>
      </c>
      <c r="M125" t="str">
        <f>IF(Dados!M125="","null","'"&amp;Dados!M125&amp;"'")&amp;", "</f>
        <v xml:space="preserve">'Msuppfl', </v>
      </c>
      <c r="N125" t="str">
        <f>IF(Dados!N125="","null","'"&amp;Dados!N125&amp;"'")&amp;", "</f>
        <v xml:space="preserve">'FILIAL 02', </v>
      </c>
      <c r="O125" t="str">
        <f>IF(Dados!O125="","null",Dados!O125)&amp;", "</f>
        <v xml:space="preserve">110, </v>
      </c>
      <c r="P125" t="str">
        <f>IF(Dados!P125="","null","'"&amp;Dados!P125&amp;"'")&amp;"), "</f>
        <v xml:space="preserve">'Motivo da Suspensão. '), </v>
      </c>
      <c r="Q125" t="str">
        <f t="shared" si="2"/>
        <v xml:space="preserve">('p', 'Msuppfl_2', 'Msuppfl_2', 'Mot.Susp. - FL 02', 121, 'FILIAL 02', 'N', 2, 0, 0, 1, 'Msuppfl', 'FILIAL 02', 110, 'Motivo da Suspensão. '), </v>
      </c>
      <c r="R125" t="str">
        <f>IF(Dados!D125="","","["&amp;Dados!D125&amp;"] [varchar]("&amp;IF(Dados!H125="N",Dados!I125+1,Dados!I125)&amp;") NULL,")</f>
        <v>[Msuppfl_2] [varchar](3) NULL,</v>
      </c>
    </row>
    <row r="126" spans="2:18" x14ac:dyDescent="0.25">
      <c r="B126" t="str">
        <f>"("&amp;IF(Dados!B126="","null","'"&amp;Dados!B126&amp;"'")&amp;", "</f>
        <v xml:space="preserve">('p', </v>
      </c>
      <c r="C126" t="str">
        <f>IF(Dados!C126="","null","'"&amp;Dados!C126&amp;"'")&amp;", "</f>
        <v xml:space="preserve">'Claspfl_2', </v>
      </c>
      <c r="D126" t="str">
        <f>IF(Dados!D126="","null","'"&amp;Dados!D126&amp;"'")&amp;", "</f>
        <v xml:space="preserve">'Claspfl_2', </v>
      </c>
      <c r="E126" t="str">
        <f>IF(Dados!E126="","null","'"&amp;Dados!E126&amp;"'")&amp;", "</f>
        <v xml:space="preserve">'Classe Distr. - FL 02', </v>
      </c>
      <c r="F126" t="str">
        <f>IF(Dados!F126="","null",Dados!F126)&amp;", "</f>
        <v xml:space="preserve">122, </v>
      </c>
      <c r="G126" t="str">
        <f>IF(Dados!G126="","null","'"&amp;Dados!G126&amp;"'")&amp;", "</f>
        <v xml:space="preserve">'FILIAL 02', </v>
      </c>
      <c r="H126" t="str">
        <f>IF(Dados!H126="","null","'"&amp;Dados!H126&amp;"'")&amp;", "</f>
        <v xml:space="preserve">'A', </v>
      </c>
      <c r="I126" t="str">
        <f>IF(Dados!I126="","null",Dados!I126)&amp;", "</f>
        <v xml:space="preserve">1, </v>
      </c>
      <c r="J126" t="str">
        <f>IF(Dados!J126="","null",Dados!J126)&amp;", "</f>
        <v xml:space="preserve">0, </v>
      </c>
      <c r="K126" t="str">
        <f>IF(Dados!K126="","null",Dados!K126)&amp;", "</f>
        <v xml:space="preserve">0, </v>
      </c>
      <c r="L126" t="str">
        <f>IF(Dados!L126="","null",Dados!L126)&amp;", "</f>
        <v xml:space="preserve">1, </v>
      </c>
      <c r="M126" t="str">
        <f>IF(Dados!M126="","null","'"&amp;Dados!M126&amp;"'")&amp;", "</f>
        <v xml:space="preserve">'Claspfl', </v>
      </c>
      <c r="N126" t="str">
        <f>IF(Dados!N126="","null","'"&amp;Dados!N126&amp;"'")&amp;", "</f>
        <v xml:space="preserve">'FILIAL 02', </v>
      </c>
      <c r="O126" t="str">
        <f>IF(Dados!O126="","null",Dados!O126)&amp;", "</f>
        <v xml:space="preserve">111, </v>
      </c>
      <c r="P126" t="str">
        <f>IF(Dados!P126="","null","'"&amp;Dados!P126&amp;"'")&amp;"), "</f>
        <v xml:space="preserve">'Classe de Distribuição.'), </v>
      </c>
      <c r="Q126" t="str">
        <f t="shared" si="2"/>
        <v xml:space="preserve">('p', 'Claspfl_2', 'Claspfl_2', 'Classe Distr. - FL 02', 122, 'FILIAL 02', 'A', 1, 0, 0, 1, 'Claspfl', 'FILIAL 02', 111, 'Classe de Distribuição.'), </v>
      </c>
      <c r="R126" t="str">
        <f>IF(Dados!D126="","","["&amp;Dados!D126&amp;"] [varchar]("&amp;IF(Dados!H126="N",Dados!I126+1,Dados!I126)&amp;") NULL,")</f>
        <v>[Claspfl_2] [varchar](1) NULL,</v>
      </c>
    </row>
    <row r="127" spans="2:18" x14ac:dyDescent="0.25">
      <c r="B127" t="str">
        <f>"("&amp;IF(Dados!B127="","null","'"&amp;Dados!B127&amp;"'")&amp;", "</f>
        <v xml:space="preserve">('p', </v>
      </c>
      <c r="C127" t="str">
        <f>IF(Dados!C127="","null","'"&amp;Dados!C127&amp;"'")&amp;", "</f>
        <v xml:space="preserve">'Cestpfl_2', </v>
      </c>
      <c r="D127" t="str">
        <f>IF(Dados!D127="","null","'"&amp;Dados!D127&amp;"'")&amp;", "</f>
        <v xml:space="preserve">'Cestpfl_2', </v>
      </c>
      <c r="E127" t="str">
        <f>IF(Dados!E127="","null","'"&amp;Dados!E127&amp;"'")&amp;", "</f>
        <v xml:space="preserve">'Cesta - FL 02', </v>
      </c>
      <c r="F127" t="str">
        <f>IF(Dados!F127="","null",Dados!F127)&amp;", "</f>
        <v xml:space="preserve">123, </v>
      </c>
      <c r="G127" t="str">
        <f>IF(Dados!G127="","null","'"&amp;Dados!G127&amp;"'")&amp;", "</f>
        <v xml:space="preserve">'FILIAL 02', </v>
      </c>
      <c r="H127" t="str">
        <f>IF(Dados!H127="","null","'"&amp;Dados!H127&amp;"'")&amp;", "</f>
        <v xml:space="preserve">'A', </v>
      </c>
      <c r="I127" t="str">
        <f>IF(Dados!I127="","null",Dados!I127)&amp;", "</f>
        <v xml:space="preserve">1, </v>
      </c>
      <c r="J127" t="str">
        <f>IF(Dados!J127="","null",Dados!J127)&amp;", "</f>
        <v xml:space="preserve">0, </v>
      </c>
      <c r="K127" t="str">
        <f>IF(Dados!K127="","null",Dados!K127)&amp;", "</f>
        <v xml:space="preserve">0, </v>
      </c>
      <c r="L127" t="str">
        <f>IF(Dados!L127="","null",Dados!L127)&amp;", "</f>
        <v xml:space="preserve">1, </v>
      </c>
      <c r="M127" t="str">
        <f>IF(Dados!M127="","null","'"&amp;Dados!M127&amp;"'")&amp;", "</f>
        <v xml:space="preserve">'Cestpfl', </v>
      </c>
      <c r="N127" t="str">
        <f>IF(Dados!N127="","null","'"&amp;Dados!N127&amp;"'")&amp;", "</f>
        <v xml:space="preserve">'FILIAL 02', </v>
      </c>
      <c r="O127" t="str">
        <f>IF(Dados!O127="","null",Dados!O127)&amp;", "</f>
        <v xml:space="preserve">112, </v>
      </c>
      <c r="P127" t="str">
        <f>IF(Dados!P127="","null","'"&amp;Dados!P127&amp;"'")&amp;"), "</f>
        <v xml:space="preserve">'Flag de sinalização de item de Cesta.'), </v>
      </c>
      <c r="Q127" t="str">
        <f t="shared" si="2"/>
        <v xml:space="preserve">('p', 'Cestpfl_2', 'Cestpfl_2', 'Cesta - FL 02', 123, 'FILIAL 02', 'A', 1, 0, 0, 1, 'Cestpfl', 'FILIAL 02', 112, 'Flag de sinalização de item de Cesta.'), </v>
      </c>
      <c r="R127" t="str">
        <f>IF(Dados!D127="","","["&amp;Dados!D127&amp;"] [varchar]("&amp;IF(Dados!H127="N",Dados!I127+1,Dados!I127)&amp;") NULL,")</f>
        <v>[Cestpfl_2] [varchar](1) NULL,</v>
      </c>
    </row>
    <row r="128" spans="2:18" x14ac:dyDescent="0.25">
      <c r="B128" t="str">
        <f>"("&amp;IF(Dados!B128="","null","'"&amp;Dados!B128&amp;"'")&amp;", "</f>
        <v xml:space="preserve">('p', </v>
      </c>
      <c r="C128" t="str">
        <f>IF(Dados!C128="","null","'"&amp;Dados!C128&amp;"'")&amp;", "</f>
        <v xml:space="preserve">'Cmpupfl_2', </v>
      </c>
      <c r="D128" t="str">
        <f>IF(Dados!D128="","null","'"&amp;Dados!D128&amp;"'")&amp;", "</f>
        <v xml:space="preserve">'Cmpupfl_2', </v>
      </c>
      <c r="E128" t="str">
        <f>IF(Dados!E128="","null","'"&amp;Dados!E128&amp;"'")&amp;", "</f>
        <v xml:space="preserve">'Compra Única - FL 02', </v>
      </c>
      <c r="F128" t="str">
        <f>IF(Dados!F128="","null",Dados!F128)&amp;", "</f>
        <v xml:space="preserve">124, </v>
      </c>
      <c r="G128" t="str">
        <f>IF(Dados!G128="","null","'"&amp;Dados!G128&amp;"'")&amp;", "</f>
        <v xml:space="preserve">'FILIAL 02', </v>
      </c>
      <c r="H128" t="str">
        <f>IF(Dados!H128="","null","'"&amp;Dados!H128&amp;"'")&amp;", "</f>
        <v xml:space="preserve">'A', </v>
      </c>
      <c r="I128" t="str">
        <f>IF(Dados!I128="","null",Dados!I128)&amp;", "</f>
        <v xml:space="preserve">1, </v>
      </c>
      <c r="J128" t="str">
        <f>IF(Dados!J128="","null",Dados!J128)&amp;", "</f>
        <v xml:space="preserve">0, </v>
      </c>
      <c r="K128" t="str">
        <f>IF(Dados!K128="","null",Dados!K128)&amp;", "</f>
        <v xml:space="preserve">0, </v>
      </c>
      <c r="L128" t="str">
        <f>IF(Dados!L128="","null",Dados!L128)&amp;", "</f>
        <v xml:space="preserve">1, </v>
      </c>
      <c r="M128" t="str">
        <f>IF(Dados!M128="","null","'"&amp;Dados!M128&amp;"'")&amp;", "</f>
        <v xml:space="preserve">'Cmpupfl', </v>
      </c>
      <c r="N128" t="str">
        <f>IF(Dados!N128="","null","'"&amp;Dados!N128&amp;"'")&amp;", "</f>
        <v xml:space="preserve">'FILIAL 02', </v>
      </c>
      <c r="O128" t="str">
        <f>IF(Dados!O128="","null",Dados!O128)&amp;", "</f>
        <v xml:space="preserve">113, </v>
      </c>
      <c r="P128" t="str">
        <f>IF(Dados!P128="","null","'"&amp;Dados!P128&amp;"'")&amp;"), "</f>
        <v xml:space="preserve">'Flag de Compra Única.'), </v>
      </c>
      <c r="Q128" t="str">
        <f t="shared" si="2"/>
        <v xml:space="preserve">('p', 'Cmpupfl_2', 'Cmpupfl_2', 'Compra Única - FL 02', 124, 'FILIAL 02', 'A', 1, 0, 0, 1, 'Cmpupfl', 'FILIAL 02', 113, 'Flag de Compra Única.'), </v>
      </c>
      <c r="R128" t="str">
        <f>IF(Dados!D128="","","["&amp;Dados!D128&amp;"] [varchar]("&amp;IF(Dados!H128="N",Dados!I128+1,Dados!I128)&amp;") NULL,")</f>
        <v>[Cmpupfl_2] [varchar](1) NULL,</v>
      </c>
    </row>
    <row r="129" spans="2:18" x14ac:dyDescent="0.25">
      <c r="B129" t="str">
        <f>"("&amp;IF(Dados!B129="","null","'"&amp;Dados!B129&amp;"'")&amp;", "</f>
        <v xml:space="preserve">('p', </v>
      </c>
      <c r="C129" t="str">
        <f>IF(Dados!C129="","null","'"&amp;Dados!C129&amp;"'")&amp;", "</f>
        <v xml:space="preserve">'Referpfl_2', </v>
      </c>
      <c r="D129" t="str">
        <f>IF(Dados!D129="","null","'"&amp;Dados!D129&amp;"'")&amp;", "</f>
        <v xml:space="preserve">'Referpfl_2', </v>
      </c>
      <c r="E129" t="str">
        <f>IF(Dados!E129="","null","'"&amp;Dados!E129&amp;"'")&amp;", "</f>
        <v xml:space="preserve">'Referência - FL 02', </v>
      </c>
      <c r="F129" t="str">
        <f>IF(Dados!F129="","null",Dados!F129)&amp;", "</f>
        <v xml:space="preserve">125, </v>
      </c>
      <c r="G129" t="str">
        <f>IF(Dados!G129="","null","'"&amp;Dados!G129&amp;"'")&amp;", "</f>
        <v xml:space="preserve">'FILIAL 02', </v>
      </c>
      <c r="H129" t="str">
        <f>IF(Dados!H129="","null","'"&amp;Dados!H129&amp;"'")&amp;", "</f>
        <v xml:space="preserve">'A', </v>
      </c>
      <c r="I129" t="str">
        <f>IF(Dados!I129="","null",Dados!I129)&amp;", "</f>
        <v xml:space="preserve">15, </v>
      </c>
      <c r="J129" t="str">
        <f>IF(Dados!J129="","null",Dados!J129)&amp;", "</f>
        <v xml:space="preserve">0, </v>
      </c>
      <c r="K129" t="str">
        <f>IF(Dados!K129="","null",Dados!K129)&amp;", "</f>
        <v xml:space="preserve">0, </v>
      </c>
      <c r="L129" t="str">
        <f>IF(Dados!L129="","null",Dados!L129)&amp;", "</f>
        <v xml:space="preserve">1, </v>
      </c>
      <c r="M129" t="str">
        <f>IF(Dados!M129="","null","'"&amp;Dados!M129&amp;"'")&amp;", "</f>
        <v xml:space="preserve">'Referpfl', </v>
      </c>
      <c r="N129" t="str">
        <f>IF(Dados!N129="","null","'"&amp;Dados!N129&amp;"'")&amp;", "</f>
        <v xml:space="preserve">'FILIAL 02', </v>
      </c>
      <c r="O129" t="str">
        <f>IF(Dados!O129="","null",Dados!O129)&amp;", "</f>
        <v xml:space="preserve">114, </v>
      </c>
      <c r="P129" t="str">
        <f>IF(Dados!P129="","null","'"&amp;Dados!P129&amp;"'")&amp;"), "</f>
        <v xml:space="preserve">'Referência do fornecedor (VSK)'), </v>
      </c>
      <c r="Q129" t="str">
        <f t="shared" si="2"/>
        <v xml:space="preserve">('p', 'Referpfl_2', 'Referpfl_2', 'Referência - FL 02', 125, 'FILIAL 02', 'A', 15, 0, 0, 1, 'Referpfl', 'FILIAL 02', 114, 'Referência do fornecedor (VSK)'), </v>
      </c>
      <c r="R129" t="str">
        <f>IF(Dados!D129="","","["&amp;Dados!D129&amp;"] [varchar]("&amp;IF(Dados!H129="N",Dados!I129+1,Dados!I129)&amp;") NULL,")</f>
        <v>[Referpfl_2] [varchar](15) NULL,</v>
      </c>
    </row>
    <row r="130" spans="2:18" x14ac:dyDescent="0.25">
      <c r="B130" t="str">
        <f>"("&amp;IF(Dados!B130="","null","'"&amp;Dados!B130&amp;"'")&amp;", "</f>
        <v xml:space="preserve">(null, </v>
      </c>
      <c r="C130" t="str">
        <f>IF(Dados!C130="","null","'"&amp;Dados!C130&amp;"'")&amp;", "</f>
        <v xml:space="preserve">null, </v>
      </c>
      <c r="D130" t="str">
        <f>IF(Dados!D130="","null","'"&amp;Dados!D130&amp;"'")&amp;", "</f>
        <v xml:space="preserve">null, </v>
      </c>
      <c r="E130" t="str">
        <f>IF(Dados!E130="","null","'"&amp;Dados!E130&amp;"'")&amp;", "</f>
        <v xml:space="preserve">'Filial 3', </v>
      </c>
      <c r="F130" t="str">
        <f>IF(Dados!F130="","null",Dados!F130)&amp;", "</f>
        <v xml:space="preserve">126, </v>
      </c>
      <c r="G130" t="str">
        <f>IF(Dados!G130="","null","'"&amp;Dados!G130&amp;"'")&amp;", "</f>
        <v xml:space="preserve">null, </v>
      </c>
      <c r="H130" t="str">
        <f>IF(Dados!H130="","null","'"&amp;Dados!H130&amp;"'")&amp;", "</f>
        <v xml:space="preserve">'A', </v>
      </c>
      <c r="I130" t="str">
        <f>IF(Dados!I130="","null",Dados!I130)&amp;", "</f>
        <v xml:space="preserve">1, </v>
      </c>
      <c r="J130" t="str">
        <f>IF(Dados!J130="","null",Dados!J130)&amp;", "</f>
        <v xml:space="preserve">0, </v>
      </c>
      <c r="K130" t="str">
        <f>IF(Dados!K130="","null",Dados!K130)&amp;", "</f>
        <v xml:space="preserve">0, </v>
      </c>
      <c r="L130" t="str">
        <f>IF(Dados!L130="","null",Dados!L130)&amp;", "</f>
        <v xml:space="preserve">0, </v>
      </c>
      <c r="M130" t="str">
        <f>IF(Dados!M130="","null","'"&amp;Dados!M130&amp;"'")&amp;", "</f>
        <v xml:space="preserve">null, </v>
      </c>
      <c r="N130" t="str">
        <f>IF(Dados!N130="","null","'"&amp;Dados!N130&amp;"'")&amp;", "</f>
        <v xml:space="preserve">null, </v>
      </c>
      <c r="O130" t="str">
        <f>IF(Dados!O130="","null",Dados!O130)&amp;", "</f>
        <v xml:space="preserve">null, </v>
      </c>
      <c r="P130" t="str">
        <f>IF(Dados!P130="","null","'"&amp;Dados!P130&amp;"'")&amp;"), "</f>
        <v xml:space="preserve">null), </v>
      </c>
      <c r="Q130" t="str">
        <f t="shared" si="2"/>
        <v xml:space="preserve">(null, null, null, 'Filial 3', 126, null, 'A', 1, 0, 0, 0, null, null, null, null), </v>
      </c>
      <c r="R130" t="str">
        <f>IF(Dados!D130="","","["&amp;Dados!D130&amp;"] [varchar]("&amp;IF(Dados!H130="N",Dados!I130+1,Dados!I130)&amp;") NULL,")</f>
        <v/>
      </c>
    </row>
    <row r="131" spans="2:18" x14ac:dyDescent="0.25">
      <c r="B131" t="str">
        <f>"("&amp;IF(Dados!B131="","null","'"&amp;Dados!B131&amp;"'")&amp;", "</f>
        <v xml:space="preserve">('p', </v>
      </c>
      <c r="C131" t="str">
        <f>IF(Dados!C131="","null","'"&amp;Dados!C131&amp;"'")&amp;", "</f>
        <v xml:space="preserve">'Opcpfl_3', </v>
      </c>
      <c r="D131" t="str">
        <f>IF(Dados!D131="","null","'"&amp;Dados!D131&amp;"'")&amp;", "</f>
        <v xml:space="preserve">'Opcpfl_3', </v>
      </c>
      <c r="E131" t="str">
        <f>IF(Dados!E131="","null","'"&amp;Dados!E131&amp;"'")&amp;", "</f>
        <v xml:space="preserve">'Ação - FL 03', </v>
      </c>
      <c r="F131" t="str">
        <f>IF(Dados!F131="","null",Dados!F131)&amp;", "</f>
        <v xml:space="preserve">127, </v>
      </c>
      <c r="G131" t="str">
        <f>IF(Dados!G131="","null","'"&amp;Dados!G131&amp;"'")&amp;", "</f>
        <v xml:space="preserve">'FILIAL 03', </v>
      </c>
      <c r="H131" t="str">
        <f>IF(Dados!H131="","null","'"&amp;Dados!H131&amp;"'")&amp;", "</f>
        <v xml:space="preserve">'A', </v>
      </c>
      <c r="I131" t="str">
        <f>IF(Dados!I131="","null",Dados!I131)&amp;", "</f>
        <v xml:space="preserve">1, </v>
      </c>
      <c r="J131" t="str">
        <f>IF(Dados!J131="","null",Dados!J131)&amp;", "</f>
        <v xml:space="preserve">0, </v>
      </c>
      <c r="K131" t="str">
        <f>IF(Dados!K131="","null",Dados!K131)&amp;", "</f>
        <v xml:space="preserve">0, </v>
      </c>
      <c r="L131" t="str">
        <f>IF(Dados!L131="","null",Dados!L131)&amp;", "</f>
        <v xml:space="preserve">1, </v>
      </c>
      <c r="M131" t="str">
        <f>IF(Dados!M131="","null","'"&amp;Dados!M131&amp;"'")&amp;", "</f>
        <v xml:space="preserve">'Opcpfl', </v>
      </c>
      <c r="N131" t="str">
        <f>IF(Dados!N131="","null","'"&amp;Dados!N131&amp;"'")&amp;", "</f>
        <v xml:space="preserve">'FILIAL 03', </v>
      </c>
      <c r="O131" t="str">
        <f>IF(Dados!O131="","null",Dados!O131)&amp;", "</f>
        <v xml:space="preserve">115, </v>
      </c>
      <c r="P131" t="str">
        <f>IF(Dados!P131="","null","'"&amp;Dados!P131&amp;"'")&amp;"), "</f>
        <v xml:space="preserve">'"A" - Alteração, "I" - Inclusão ou "D" - Deleção.'), </v>
      </c>
      <c r="Q131" t="str">
        <f t="shared" si="2"/>
        <v xml:space="preserve">('p', 'Opcpfl_3', 'Opcpfl_3', 'Ação - FL 03', 127, 'FILIAL 03', 'A', 1, 0, 0, 1, 'Opcpfl', 'FILIAL 03', 115, '"A" - Alteração, "I" - Inclusão ou "D" - Deleção.'), </v>
      </c>
      <c r="R131" t="str">
        <f>IF(Dados!D131="","","["&amp;Dados!D131&amp;"] [varchar]("&amp;IF(Dados!H131="N",Dados!I131+1,Dados!I131)&amp;") NULL,")</f>
        <v>[Opcpfl_3] [varchar](1) NULL,</v>
      </c>
    </row>
    <row r="132" spans="2:18" x14ac:dyDescent="0.25">
      <c r="B132" t="str">
        <f>"("&amp;IF(Dados!B132="","null","'"&amp;Dados!B132&amp;"'")&amp;", "</f>
        <v xml:space="preserve">('p', </v>
      </c>
      <c r="C132" t="str">
        <f>IF(Dados!C132="","null","'"&amp;Dados!C132&amp;"'")&amp;", "</f>
        <v xml:space="preserve">'Filpfl_3', </v>
      </c>
      <c r="D132" t="str">
        <f>IF(Dados!D132="","null","'"&amp;Dados!D132&amp;"'")&amp;", "</f>
        <v xml:space="preserve">'Filpfl_3', </v>
      </c>
      <c r="E132" t="str">
        <f>IF(Dados!E132="","null","'"&amp;Dados!E132&amp;"'")&amp;", "</f>
        <v xml:space="preserve">'Filial - FL 03', </v>
      </c>
      <c r="F132" t="str">
        <f>IF(Dados!F132="","null",Dados!F132)&amp;", "</f>
        <v xml:space="preserve">128, </v>
      </c>
      <c r="G132" t="str">
        <f>IF(Dados!G132="","null","'"&amp;Dados!G132&amp;"'")&amp;", "</f>
        <v xml:space="preserve">'FILIAL 03', </v>
      </c>
      <c r="H132" t="str">
        <f>IF(Dados!H132="","null","'"&amp;Dados!H132&amp;"'")&amp;", "</f>
        <v xml:space="preserve">'N', </v>
      </c>
      <c r="I132" t="str">
        <f>IF(Dados!I132="","null",Dados!I132)&amp;", "</f>
        <v xml:space="preserve">4, </v>
      </c>
      <c r="J132" t="str">
        <f>IF(Dados!J132="","null",Dados!J132)&amp;", "</f>
        <v xml:space="preserve">0, </v>
      </c>
      <c r="K132" t="str">
        <f>IF(Dados!K132="","null",Dados!K132)&amp;", "</f>
        <v xml:space="preserve">0, </v>
      </c>
      <c r="L132" t="str">
        <f>IF(Dados!L132="","null",Dados!L132)&amp;", "</f>
        <v xml:space="preserve">1, </v>
      </c>
      <c r="M132" t="str">
        <f>IF(Dados!M132="","null","'"&amp;Dados!M132&amp;"'")&amp;", "</f>
        <v xml:space="preserve">'Filpfl', </v>
      </c>
      <c r="N132" t="str">
        <f>IF(Dados!N132="","null","'"&amp;Dados!N132&amp;"'")&amp;", "</f>
        <v xml:space="preserve">'FILIAL 03', </v>
      </c>
      <c r="O132" t="str">
        <f>IF(Dados!O132="","null",Dados!O132)&amp;", "</f>
        <v xml:space="preserve">116, </v>
      </c>
      <c r="P132" t="str">
        <f>IF(Dados!P132="","null","'"&amp;Dados!P132&amp;"'")&amp;"), "</f>
        <v xml:space="preserve">'Código da Filial WM.'), </v>
      </c>
      <c r="Q132" t="str">
        <f t="shared" si="2"/>
        <v xml:space="preserve">('p', 'Filpfl_3', 'Filpfl_3', 'Filial - FL 03', 128, 'FILIAL 03', 'N', 4, 0, 0, 1, 'Filpfl', 'FILIAL 03', 116, 'Código da Filial WM.'), </v>
      </c>
      <c r="R132" t="str">
        <f>IF(Dados!D132="","","["&amp;Dados!D132&amp;"] [varchar]("&amp;IF(Dados!H132="N",Dados!I132+1,Dados!I132)&amp;") NULL,")</f>
        <v>[Filpfl_3] [varchar](5) NULL,</v>
      </c>
    </row>
    <row r="133" spans="2:18" x14ac:dyDescent="0.25">
      <c r="B133" t="str">
        <f>"("&amp;IF(Dados!B133="","null","'"&amp;Dados!B133&amp;"'")&amp;", "</f>
        <v xml:space="preserve">('p', </v>
      </c>
      <c r="C133" t="str">
        <f>IF(Dados!C133="","null","'"&amp;Dados!C133&amp;"'")&amp;", "</f>
        <v xml:space="preserve">'Marpfl_3', </v>
      </c>
      <c r="D133" t="str">
        <f>IF(Dados!D133="","null","'"&amp;Dados!D133&amp;"'")&amp;", "</f>
        <v xml:space="preserve">'Marpfl_3', </v>
      </c>
      <c r="E133" t="str">
        <f>IF(Dados!E133="","null","'"&amp;Dados!E133&amp;"'")&amp;", "</f>
        <v xml:space="preserve">'Margem - FL 03', </v>
      </c>
      <c r="F133" t="str">
        <f>IF(Dados!F133="","null",Dados!F133)&amp;", "</f>
        <v xml:space="preserve">129, </v>
      </c>
      <c r="G133" t="str">
        <f>IF(Dados!G133="","null","'"&amp;Dados!G133&amp;"'")&amp;", "</f>
        <v xml:space="preserve">'FILIAL 03', </v>
      </c>
      <c r="H133" t="str">
        <f>IF(Dados!H133="","null","'"&amp;Dados!H133&amp;"'")&amp;", "</f>
        <v xml:space="preserve">'N', </v>
      </c>
      <c r="I133" t="str">
        <f>IF(Dados!I133="","null",Dados!I133)&amp;", "</f>
        <v xml:space="preserve">5, </v>
      </c>
      <c r="J133" t="str">
        <f>IF(Dados!J133="","null",Dados!J133)&amp;", "</f>
        <v xml:space="preserve">1, </v>
      </c>
      <c r="K133" t="str">
        <f>IF(Dados!K133="","null",Dados!K133)&amp;", "</f>
        <v xml:space="preserve">0, </v>
      </c>
      <c r="L133" t="str">
        <f>IF(Dados!L133="","null",Dados!L133)&amp;", "</f>
        <v xml:space="preserve">1, </v>
      </c>
      <c r="M133" t="str">
        <f>IF(Dados!M133="","null","'"&amp;Dados!M133&amp;"'")&amp;", "</f>
        <v xml:space="preserve">'Marpfl', </v>
      </c>
      <c r="N133" t="str">
        <f>IF(Dados!N133="","null","'"&amp;Dados!N133&amp;"'")&amp;", "</f>
        <v xml:space="preserve">'FILIAL 03', </v>
      </c>
      <c r="O133" t="str">
        <f>IF(Dados!O133="","null",Dados!O133)&amp;", "</f>
        <v xml:space="preserve">117, </v>
      </c>
      <c r="P133" t="str">
        <f>IF(Dados!P133="","null","'"&amp;Dados!P133&amp;"'")&amp;"), "</f>
        <v xml:space="preserve">'Margem.'), </v>
      </c>
      <c r="Q133" t="str">
        <f t="shared" si="2"/>
        <v xml:space="preserve">('p', 'Marpfl_3', 'Marpfl_3', 'Margem - FL 03', 129, 'FILIAL 03', 'N', 5, 1, 0, 1, 'Marpfl', 'FILIAL 03', 117, 'Margem.'), </v>
      </c>
      <c r="R133" t="str">
        <f>IF(Dados!D133="","","["&amp;Dados!D133&amp;"] [varchar]("&amp;IF(Dados!H133="N",Dados!I133+1,Dados!I133)&amp;") NULL,")</f>
        <v>[Marpfl_3] [varchar](6) NULL,</v>
      </c>
    </row>
    <row r="134" spans="2:18" x14ac:dyDescent="0.25">
      <c r="B134" t="str">
        <f>"("&amp;IF(Dados!B134="","null","'"&amp;Dados!B134&amp;"'")&amp;", "</f>
        <v xml:space="preserve">('p', </v>
      </c>
      <c r="C134" t="str">
        <f>IF(Dados!C134="","null","'"&amp;Dados!C134&amp;"'")&amp;", "</f>
        <v xml:space="preserve">'Fornpfl_3', </v>
      </c>
      <c r="D134" t="str">
        <f>IF(Dados!D134="","null","'"&amp;Dados!D134&amp;"'")&amp;", "</f>
        <v xml:space="preserve">'Fornpfl_3', </v>
      </c>
      <c r="E134" t="str">
        <f>IF(Dados!E134="","null","'"&amp;Dados!E134&amp;"'")&amp;", "</f>
        <v xml:space="preserve">'Fornec. - FL 03', </v>
      </c>
      <c r="F134" t="str">
        <f>IF(Dados!F134="","null",Dados!F134)&amp;", "</f>
        <v xml:space="preserve">130, </v>
      </c>
      <c r="G134" t="str">
        <f>IF(Dados!G134="","null","'"&amp;Dados!G134&amp;"'")&amp;", "</f>
        <v xml:space="preserve">'FILIAL 03', </v>
      </c>
      <c r="H134" t="str">
        <f>IF(Dados!H134="","null","'"&amp;Dados!H134&amp;"'")&amp;", "</f>
        <v xml:space="preserve">'N', </v>
      </c>
      <c r="I134" t="str">
        <f>IF(Dados!I134="","null",Dados!I134)&amp;", "</f>
        <v xml:space="preserve">7, </v>
      </c>
      <c r="J134" t="str">
        <f>IF(Dados!J134="","null",Dados!J134)&amp;", "</f>
        <v xml:space="preserve">0, </v>
      </c>
      <c r="K134" t="str">
        <f>IF(Dados!K134="","null",Dados!K134)&amp;", "</f>
        <v xml:space="preserve">0, </v>
      </c>
      <c r="L134" t="str">
        <f>IF(Dados!L134="","null",Dados!L134)&amp;", "</f>
        <v xml:space="preserve">1, </v>
      </c>
      <c r="M134" t="str">
        <f>IF(Dados!M134="","null","'"&amp;Dados!M134&amp;"'")&amp;", "</f>
        <v xml:space="preserve">'Fornpfl', </v>
      </c>
      <c r="N134" t="str">
        <f>IF(Dados!N134="","null","'"&amp;Dados!N134&amp;"'")&amp;", "</f>
        <v xml:space="preserve">'FILIAL 03', </v>
      </c>
      <c r="O134" t="str">
        <f>IF(Dados!O134="","null",Dados!O134)&amp;", "</f>
        <v xml:space="preserve">118, </v>
      </c>
      <c r="P134" t="str">
        <f>IF(Dados!P134="","null","'"&amp;Dados!P134&amp;"'")&amp;"), "</f>
        <v xml:space="preserve">'Código do Fornecedor SAD do Item.'), </v>
      </c>
      <c r="Q134" t="str">
        <f t="shared" ref="Q134:Q197" si="3">IF(H134="null, ","",CONCATENATE(B134,C134,D134,E134,F134,G134,H134,I134,J134,K134,L134,M134,N134,O134,P134))</f>
        <v xml:space="preserve">('p', 'Fornpfl_3', 'Fornpfl_3', 'Fornec. - FL 03', 130, 'FILIAL 03', 'N', 7, 0, 0, 1, 'Fornpfl', 'FILIAL 03', 118, 'Código do Fornecedor SAD do Item.'), </v>
      </c>
      <c r="R134" t="str">
        <f>IF(Dados!D134="","","["&amp;Dados!D134&amp;"] [varchar]("&amp;IF(Dados!H134="N",Dados!I134+1,Dados!I134)&amp;") NULL,")</f>
        <v>[Fornpfl_3] [varchar](8) NULL,</v>
      </c>
    </row>
    <row r="135" spans="2:18" x14ac:dyDescent="0.25">
      <c r="B135" t="str">
        <f>"("&amp;IF(Dados!B135="","null","'"&amp;Dados!B135&amp;"'")&amp;", "</f>
        <v xml:space="preserve">('p', </v>
      </c>
      <c r="C135" t="str">
        <f>IF(Dados!C135="","null","'"&amp;Dados!C135&amp;"'")&amp;", "</f>
        <v xml:space="preserve">'Locpfl_3', </v>
      </c>
      <c r="D135" t="str">
        <f>IF(Dados!D135="","null","'"&amp;Dados!D135&amp;"'")&amp;", "</f>
        <v xml:space="preserve">'Locpfl_3', </v>
      </c>
      <c r="E135" t="str">
        <f>IF(Dados!E135="","null","'"&amp;Dados!E135&amp;"'")&amp;", "</f>
        <v xml:space="preserve">'Loc.Entg. - FL 03', </v>
      </c>
      <c r="F135" t="str">
        <f>IF(Dados!F135="","null",Dados!F135)&amp;", "</f>
        <v xml:space="preserve">131, </v>
      </c>
      <c r="G135" t="str">
        <f>IF(Dados!G135="","null","'"&amp;Dados!G135&amp;"'")&amp;", "</f>
        <v xml:space="preserve">'FILIAL 03', </v>
      </c>
      <c r="H135" t="str">
        <f>IF(Dados!H135="","null","'"&amp;Dados!H135&amp;"'")&amp;", "</f>
        <v xml:space="preserve">'N', </v>
      </c>
      <c r="I135" t="str">
        <f>IF(Dados!I135="","null",Dados!I135)&amp;", "</f>
        <v xml:space="preserve">1, </v>
      </c>
      <c r="J135" t="str">
        <f>IF(Dados!J135="","null",Dados!J135)&amp;", "</f>
        <v xml:space="preserve">0, </v>
      </c>
      <c r="K135" t="str">
        <f>IF(Dados!K135="","null",Dados!K135)&amp;", "</f>
        <v xml:space="preserve">0, </v>
      </c>
      <c r="L135" t="str">
        <f>IF(Dados!L135="","null",Dados!L135)&amp;", "</f>
        <v xml:space="preserve">1, </v>
      </c>
      <c r="M135" t="str">
        <f>IF(Dados!M135="","null","'"&amp;Dados!M135&amp;"'")&amp;", "</f>
        <v xml:space="preserve">'Locpfl', </v>
      </c>
      <c r="N135" t="str">
        <f>IF(Dados!N135="","null","'"&amp;Dados!N135&amp;"'")&amp;", "</f>
        <v xml:space="preserve">'FILIAL 03', </v>
      </c>
      <c r="O135" t="str">
        <f>IF(Dados!O135="","null",Dados!O135)&amp;", "</f>
        <v xml:space="preserve">119, </v>
      </c>
      <c r="P135" t="str">
        <f>IF(Dados!P135="","null","'"&amp;Dados!P135&amp;"'")&amp;"), "</f>
        <v xml:space="preserve">'Local de Entrega. 0 - Estocado, 1 - Direto Loja ou 2 - Cross.'), </v>
      </c>
      <c r="Q135" t="str">
        <f t="shared" si="3"/>
        <v xml:space="preserve">('p', 'Locpfl_3', 'Locpfl_3', 'Loc.Entg. - FL 03', 131, 'FILIAL 03', 'N', 1, 0, 0, 1, 'Locpfl', 'FILIAL 03', 119, 'Local de Entrega. 0 - Estocado, 1 - Direto Loja ou 2 - Cross.'), </v>
      </c>
      <c r="R135" t="str">
        <f>IF(Dados!D135="","","["&amp;Dados!D135&amp;"] [varchar]("&amp;IF(Dados!H135="N",Dados!I135+1,Dados!I135)&amp;") NULL,")</f>
        <v>[Locpfl_3] [varchar](2) NULL,</v>
      </c>
    </row>
    <row r="136" spans="2:18" x14ac:dyDescent="0.25">
      <c r="B136" t="str">
        <f>"("&amp;IF(Dados!B136="","null","'"&amp;Dados!B136&amp;"'")&amp;", "</f>
        <v xml:space="preserve">('p', </v>
      </c>
      <c r="C136" t="str">
        <f>IF(Dados!C136="","null","'"&amp;Dados!C136&amp;"'")&amp;", "</f>
        <v xml:space="preserve">'Imppfl_3', </v>
      </c>
      <c r="D136" t="str">
        <f>IF(Dados!D136="","null","'"&amp;Dados!D136&amp;"'")&amp;", "</f>
        <v xml:space="preserve">'Imppfl_3', </v>
      </c>
      <c r="E136" t="str">
        <f>IF(Dados!E136="","null","'"&amp;Dados!E136&amp;"'")&amp;", "</f>
        <v xml:space="preserve">'Impt. - FL 03', </v>
      </c>
      <c r="F136" t="str">
        <f>IF(Dados!F136="","null",Dados!F136)&amp;", "</f>
        <v xml:space="preserve">132, </v>
      </c>
      <c r="G136" t="str">
        <f>IF(Dados!G136="","null","'"&amp;Dados!G136&amp;"'")&amp;", "</f>
        <v xml:space="preserve">'FILIAL 03', </v>
      </c>
      <c r="H136" t="str">
        <f>IF(Dados!H136="","null","'"&amp;Dados!H136&amp;"'")&amp;", "</f>
        <v xml:space="preserve">'A', </v>
      </c>
      <c r="I136" t="str">
        <f>IF(Dados!I136="","null",Dados!I136)&amp;", "</f>
        <v xml:space="preserve">1, </v>
      </c>
      <c r="J136" t="str">
        <f>IF(Dados!J136="","null",Dados!J136)&amp;", "</f>
        <v xml:space="preserve">0, </v>
      </c>
      <c r="K136" t="str">
        <f>IF(Dados!K136="","null",Dados!K136)&amp;", "</f>
        <v xml:space="preserve">0, </v>
      </c>
      <c r="L136" t="str">
        <f>IF(Dados!L136="","null",Dados!L136)&amp;", "</f>
        <v xml:space="preserve">1, </v>
      </c>
      <c r="M136" t="str">
        <f>IF(Dados!M136="","null","'"&amp;Dados!M136&amp;"'")&amp;", "</f>
        <v xml:space="preserve">'Imppfl', </v>
      </c>
      <c r="N136" t="str">
        <f>IF(Dados!N136="","null","'"&amp;Dados!N136&amp;"'")&amp;", "</f>
        <v xml:space="preserve">'FILIAL 03', </v>
      </c>
      <c r="O136" t="str">
        <f>IF(Dados!O136="","null",Dados!O136)&amp;", "</f>
        <v xml:space="preserve">120, </v>
      </c>
      <c r="P136" t="str">
        <f>IF(Dados!P136="","null","'"&amp;Dados!P136&amp;"'")&amp;"), "</f>
        <v xml:space="preserve">'Flag de Item Importado.(N)-NACIONAL,(E)-IMPORTADO'), </v>
      </c>
      <c r="Q136" t="str">
        <f t="shared" si="3"/>
        <v xml:space="preserve">('p', 'Imppfl_3', 'Imppfl_3', 'Impt. - FL 03', 132, 'FILIAL 03', 'A', 1, 0, 0, 1, 'Imppfl', 'FILIAL 03', 120, 'Flag de Item Importado.(N)-NACIONAL,(E)-IMPORTADO'), </v>
      </c>
      <c r="R136" t="str">
        <f>IF(Dados!D136="","","["&amp;Dados!D136&amp;"] [varchar]("&amp;IF(Dados!H136="N",Dados!I136+1,Dados!I136)&amp;") NULL,")</f>
        <v>[Imppfl_3] [varchar](1) NULL,</v>
      </c>
    </row>
    <row r="137" spans="2:18" x14ac:dyDescent="0.25">
      <c r="B137" t="str">
        <f>"("&amp;IF(Dados!B137="","null","'"&amp;Dados!B137&amp;"'")&amp;", "</f>
        <v xml:space="preserve">('p', </v>
      </c>
      <c r="C137" t="str">
        <f>IF(Dados!C137="","null","'"&amp;Dados!C137&amp;"'")&amp;", "</f>
        <v xml:space="preserve">'Ufpfl_3', </v>
      </c>
      <c r="D137" t="str">
        <f>IF(Dados!D137="","null","'"&amp;Dados!D137&amp;"'")&amp;", "</f>
        <v xml:space="preserve">'Ufpfl_3', </v>
      </c>
      <c r="E137" t="str">
        <f>IF(Dados!E137="","null","'"&amp;Dados!E137&amp;"'")&amp;", "</f>
        <v xml:space="preserve">'UF Fabr. - FL 03', </v>
      </c>
      <c r="F137" t="str">
        <f>IF(Dados!F137="","null",Dados!F137)&amp;", "</f>
        <v xml:space="preserve">133, </v>
      </c>
      <c r="G137" t="str">
        <f>IF(Dados!G137="","null","'"&amp;Dados!G137&amp;"'")&amp;", "</f>
        <v xml:space="preserve">'FILIAL 03', </v>
      </c>
      <c r="H137" t="str">
        <f>IF(Dados!H137="","null","'"&amp;Dados!H137&amp;"'")&amp;", "</f>
        <v xml:space="preserve">'A', </v>
      </c>
      <c r="I137" t="str">
        <f>IF(Dados!I137="","null",Dados!I137)&amp;", "</f>
        <v xml:space="preserve">2, </v>
      </c>
      <c r="J137" t="str">
        <f>IF(Dados!J137="","null",Dados!J137)&amp;", "</f>
        <v xml:space="preserve">0, </v>
      </c>
      <c r="K137" t="str">
        <f>IF(Dados!K137="","null",Dados!K137)&amp;", "</f>
        <v xml:space="preserve">0, </v>
      </c>
      <c r="L137" t="str">
        <f>IF(Dados!L137="","null",Dados!L137)&amp;", "</f>
        <v xml:space="preserve">1, </v>
      </c>
      <c r="M137" t="str">
        <f>IF(Dados!M137="","null","'"&amp;Dados!M137&amp;"'")&amp;", "</f>
        <v xml:space="preserve">'Ufpfl', </v>
      </c>
      <c r="N137" t="str">
        <f>IF(Dados!N137="","null","'"&amp;Dados!N137&amp;"'")&amp;", "</f>
        <v xml:space="preserve">'FILIAL 03', </v>
      </c>
      <c r="O137" t="str">
        <f>IF(Dados!O137="","null",Dados!O137)&amp;", "</f>
        <v xml:space="preserve">121, </v>
      </c>
      <c r="P137" t="str">
        <f>IF(Dados!P137="","null","'"&amp;Dados!P137&amp;"'")&amp;"), "</f>
        <v xml:space="preserve">'UF do Fornecedor SAD'), </v>
      </c>
      <c r="Q137" t="str">
        <f t="shared" si="3"/>
        <v xml:space="preserve">('p', 'Ufpfl_3', 'Ufpfl_3', 'UF Fabr. - FL 03', 133, 'FILIAL 03', 'A', 2, 0, 0, 1, 'Ufpfl', 'FILIAL 03', 121, 'UF do Fornecedor SAD'), </v>
      </c>
      <c r="R137" t="str">
        <f>IF(Dados!D137="","","["&amp;Dados!D137&amp;"] [varchar]("&amp;IF(Dados!H137="N",Dados!I137+1,Dados!I137)&amp;") NULL,")</f>
        <v>[Ufpfl_3] [varchar](2) NULL,</v>
      </c>
    </row>
    <row r="138" spans="2:18" x14ac:dyDescent="0.25">
      <c r="B138" t="str">
        <f>"("&amp;IF(Dados!B138="","null","'"&amp;Dados!B138&amp;"'")&amp;", "</f>
        <v xml:space="preserve">('p', </v>
      </c>
      <c r="C138" t="str">
        <f>IF(Dados!C138="","null","'"&amp;Dados!C138&amp;"'")&amp;", "</f>
        <v xml:space="preserve">'Ntpfl_3', </v>
      </c>
      <c r="D138" t="str">
        <f>IF(Dados!D138="","null","'"&amp;Dados!D138&amp;"'")&amp;", "</f>
        <v xml:space="preserve">'Ntpfl_3', </v>
      </c>
      <c r="E138" t="str">
        <f>IF(Dados!E138="","null","'"&amp;Dados!E138&amp;"'")&amp;", "</f>
        <v xml:space="preserve">'Natz. - FL 03', </v>
      </c>
      <c r="F138" t="str">
        <f>IF(Dados!F138="","null",Dados!F138)&amp;", "</f>
        <v xml:space="preserve">134, </v>
      </c>
      <c r="G138" t="str">
        <f>IF(Dados!G138="","null","'"&amp;Dados!G138&amp;"'")&amp;", "</f>
        <v xml:space="preserve">'FILIAL 03', </v>
      </c>
      <c r="H138" t="str">
        <f>IF(Dados!H138="","null","'"&amp;Dados!H138&amp;"'")&amp;", "</f>
        <v xml:space="preserve">'A', </v>
      </c>
      <c r="I138" t="str">
        <f>IF(Dados!I138="","null",Dados!I138)&amp;", "</f>
        <v xml:space="preserve">2, </v>
      </c>
      <c r="J138" t="str">
        <f>IF(Dados!J138="","null",Dados!J138)&amp;", "</f>
        <v xml:space="preserve">0, </v>
      </c>
      <c r="K138" t="str">
        <f>IF(Dados!K138="","null",Dados!K138)&amp;", "</f>
        <v xml:space="preserve">0, </v>
      </c>
      <c r="L138" t="str">
        <f>IF(Dados!L138="","null",Dados!L138)&amp;", "</f>
        <v xml:space="preserve">1, </v>
      </c>
      <c r="M138" t="str">
        <f>IF(Dados!M138="","null","'"&amp;Dados!M138&amp;"'")&amp;", "</f>
        <v xml:space="preserve">'Ntpfl', </v>
      </c>
      <c r="N138" t="str">
        <f>IF(Dados!N138="","null","'"&amp;Dados!N138&amp;"'")&amp;", "</f>
        <v xml:space="preserve">'FILIAL 03', </v>
      </c>
      <c r="O138" t="str">
        <f>IF(Dados!O138="","null",Dados!O138)&amp;", "</f>
        <v xml:space="preserve">122, </v>
      </c>
      <c r="P138" t="str">
        <f>IF(Dados!P138="","null","'"&amp;Dados!P138&amp;"'")&amp;"), "</f>
        <v xml:space="preserve">'Atividade econômica do Fornecedor SAD'), </v>
      </c>
      <c r="Q138" t="str">
        <f t="shared" si="3"/>
        <v xml:space="preserve">('p', 'Ntpfl_3', 'Ntpfl_3', 'Natz. - FL 03', 134, 'FILIAL 03', 'A', 2, 0, 0, 1, 'Ntpfl', 'FILIAL 03', 122, 'Atividade econômica do Fornecedor SAD'), </v>
      </c>
      <c r="R138" t="str">
        <f>IF(Dados!D138="","","["&amp;Dados!D138&amp;"] [varchar]("&amp;IF(Dados!H138="N",Dados!I138+1,Dados!I138)&amp;") NULL,")</f>
        <v>[Ntpfl_3] [varchar](2) NULL,</v>
      </c>
    </row>
    <row r="139" spans="2:18" x14ac:dyDescent="0.25">
      <c r="B139" t="str">
        <f>"("&amp;IF(Dados!B139="","null","'"&amp;Dados!B139&amp;"'")&amp;", "</f>
        <v xml:space="preserve">('p', </v>
      </c>
      <c r="C139" t="str">
        <f>IF(Dados!C139="","null","'"&amp;Dados!C139&amp;"'")&amp;", "</f>
        <v xml:space="preserve">'Sazpfl_3', </v>
      </c>
      <c r="D139" t="str">
        <f>IF(Dados!D139="","null","'"&amp;Dados!D139&amp;"'")&amp;", "</f>
        <v xml:space="preserve">'Sazpfl_3', </v>
      </c>
      <c r="E139" t="str">
        <f>IF(Dados!E139="","null","'"&amp;Dados!E139&amp;"'")&amp;", "</f>
        <v xml:space="preserve">'Cod.Saz. - FL 03', </v>
      </c>
      <c r="F139" t="str">
        <f>IF(Dados!F139="","null",Dados!F139)&amp;", "</f>
        <v xml:space="preserve">135, </v>
      </c>
      <c r="G139" t="str">
        <f>IF(Dados!G139="","null","'"&amp;Dados!G139&amp;"'")&amp;", "</f>
        <v xml:space="preserve">'FILIAL 03', </v>
      </c>
      <c r="H139" t="str">
        <f>IF(Dados!H139="","null","'"&amp;Dados!H139&amp;"'")&amp;", "</f>
        <v xml:space="preserve">'A', </v>
      </c>
      <c r="I139" t="str">
        <f>IF(Dados!I139="","null",Dados!I139)&amp;", "</f>
        <v xml:space="preserve">1, </v>
      </c>
      <c r="J139" t="str">
        <f>IF(Dados!J139="","null",Dados!J139)&amp;", "</f>
        <v xml:space="preserve">0, </v>
      </c>
      <c r="K139" t="str">
        <f>IF(Dados!K139="","null",Dados!K139)&amp;", "</f>
        <v xml:space="preserve">0, </v>
      </c>
      <c r="L139" t="str">
        <f>IF(Dados!L139="","null",Dados!L139)&amp;", "</f>
        <v xml:space="preserve">1, </v>
      </c>
      <c r="M139" t="str">
        <f>IF(Dados!M139="","null","'"&amp;Dados!M139&amp;"'")&amp;", "</f>
        <v xml:space="preserve">'Sazpfl', </v>
      </c>
      <c r="N139" t="str">
        <f>IF(Dados!N139="","null","'"&amp;Dados!N139&amp;"'")&amp;", "</f>
        <v xml:space="preserve">'FILIAL 03', </v>
      </c>
      <c r="O139" t="str">
        <f>IF(Dados!O139="","null",Dados!O139)&amp;", "</f>
        <v xml:space="preserve">123, </v>
      </c>
      <c r="P139" t="str">
        <f>IF(Dados!P139="","null","'"&amp;Dados!P139&amp;"'")&amp;"), "</f>
        <v xml:space="preserve">'Código de Sazonalidade.'), </v>
      </c>
      <c r="Q139" t="str">
        <f t="shared" si="3"/>
        <v xml:space="preserve">('p', 'Sazpfl_3', 'Sazpfl_3', 'Cod.Saz. - FL 03', 135, 'FILIAL 03', 'A', 1, 0, 0, 1, 'Sazpfl', 'FILIAL 03', 123, 'Código de Sazonalidade.'), </v>
      </c>
      <c r="R139" t="str">
        <f>IF(Dados!D139="","","["&amp;Dados!D139&amp;"] [varchar]("&amp;IF(Dados!H139="N",Dados!I139+1,Dados!I139)&amp;") NULL,")</f>
        <v>[Sazpfl_3] [varchar](1) NULL,</v>
      </c>
    </row>
    <row r="140" spans="2:18" x14ac:dyDescent="0.25">
      <c r="B140" t="str">
        <f>"("&amp;IF(Dados!B140="","null","'"&amp;Dados!B140&amp;"'")&amp;", "</f>
        <v xml:space="preserve">('p', </v>
      </c>
      <c r="C140" t="str">
        <f>IF(Dados!C140="","null","'"&amp;Dados!C140&amp;"'")&amp;", "</f>
        <v xml:space="preserve">'Sbgpfl_3', </v>
      </c>
      <c r="D140" t="str">
        <f>IF(Dados!D140="","null","'"&amp;Dados!D140&amp;"'")&amp;", "</f>
        <v xml:space="preserve">'Sbgpfl_3', </v>
      </c>
      <c r="E140" t="str">
        <f>IF(Dados!E140="","null","'"&amp;Dados!E140&amp;"'")&amp;", "</f>
        <v xml:space="preserve">'Sub Grupo - FL 03', </v>
      </c>
      <c r="F140" t="str">
        <f>IF(Dados!F140="","null",Dados!F140)&amp;", "</f>
        <v xml:space="preserve">136, </v>
      </c>
      <c r="G140" t="str">
        <f>IF(Dados!G140="","null","'"&amp;Dados!G140&amp;"'")&amp;", "</f>
        <v xml:space="preserve">'FILIAL 03', </v>
      </c>
      <c r="H140" t="str">
        <f>IF(Dados!H140="","null","'"&amp;Dados!H140&amp;"'")&amp;", "</f>
        <v xml:space="preserve">'A', </v>
      </c>
      <c r="I140" t="str">
        <f>IF(Dados!I140="","null",Dados!I140)&amp;", "</f>
        <v xml:space="preserve">1, </v>
      </c>
      <c r="J140" t="str">
        <f>IF(Dados!J140="","null",Dados!J140)&amp;", "</f>
        <v xml:space="preserve">0, </v>
      </c>
      <c r="K140" t="str">
        <f>IF(Dados!K140="","null",Dados!K140)&amp;", "</f>
        <v xml:space="preserve">0, </v>
      </c>
      <c r="L140" t="str">
        <f>IF(Dados!L140="","null",Dados!L140)&amp;", "</f>
        <v xml:space="preserve">1, </v>
      </c>
      <c r="M140" t="str">
        <f>IF(Dados!M140="","null","'"&amp;Dados!M140&amp;"'")&amp;", "</f>
        <v xml:space="preserve">'Sbgpfl', </v>
      </c>
      <c r="N140" t="str">
        <f>IF(Dados!N140="","null","'"&amp;Dados!N140&amp;"'")&amp;", "</f>
        <v xml:space="preserve">'FILIAL 03', </v>
      </c>
      <c r="O140" t="str">
        <f>IF(Dados!O140="","null",Dados!O140)&amp;", "</f>
        <v xml:space="preserve">124, </v>
      </c>
      <c r="P140" t="str">
        <f>IF(Dados!P140="","null","'"&amp;Dados!P140&amp;"'")&amp;"), "</f>
        <v xml:space="preserve">'Flag de subgrupo de faturamento.'), </v>
      </c>
      <c r="Q140" t="str">
        <f t="shared" si="3"/>
        <v xml:space="preserve">('p', 'Sbgpfl_3', 'Sbgpfl_3', 'Sub Grupo - FL 03', 136, 'FILIAL 03', 'A', 1, 0, 0, 1, 'Sbgpfl', 'FILIAL 03', 124, 'Flag de subgrupo de faturamento.'), </v>
      </c>
      <c r="R140" t="str">
        <f>IF(Dados!D140="","","["&amp;Dados!D140&amp;"] [varchar]("&amp;IF(Dados!H140="N",Dados!I140+1,Dados!I140)&amp;") NULL,")</f>
        <v>[Sbgpfl_3] [varchar](1) NULL,</v>
      </c>
    </row>
    <row r="141" spans="2:18" x14ac:dyDescent="0.25">
      <c r="B141" t="str">
        <f>"("&amp;IF(Dados!B141="","null","'"&amp;Dados!B141&amp;"'")&amp;", "</f>
        <v xml:space="preserve">('p', </v>
      </c>
      <c r="C141" t="str">
        <f>IF(Dados!C141="","null","'"&amp;Dados!C141&amp;"'")&amp;", "</f>
        <v xml:space="preserve">'Sitpfl_3', </v>
      </c>
      <c r="D141" t="str">
        <f>IF(Dados!D141="","null","'"&amp;Dados!D141&amp;"'")&amp;", "</f>
        <v xml:space="preserve">'Sitpfl_3', </v>
      </c>
      <c r="E141" t="str">
        <f>IF(Dados!E141="","null","'"&amp;Dados!E141&amp;"'")&amp;", "</f>
        <v xml:space="preserve">'Sit. - FL 03', </v>
      </c>
      <c r="F141" t="str">
        <f>IF(Dados!F141="","null",Dados!F141)&amp;", "</f>
        <v xml:space="preserve">137, </v>
      </c>
      <c r="G141" t="str">
        <f>IF(Dados!G141="","null","'"&amp;Dados!G141&amp;"'")&amp;", "</f>
        <v xml:space="preserve">'FILIAL 03', </v>
      </c>
      <c r="H141" t="str">
        <f>IF(Dados!H141="","null","'"&amp;Dados!H141&amp;"'")&amp;", "</f>
        <v xml:space="preserve">'A', </v>
      </c>
      <c r="I141" t="str">
        <f>IF(Dados!I141="","null",Dados!I141)&amp;", "</f>
        <v xml:space="preserve">1, </v>
      </c>
      <c r="J141" t="str">
        <f>IF(Dados!J141="","null",Dados!J141)&amp;", "</f>
        <v xml:space="preserve">0, </v>
      </c>
      <c r="K141" t="str">
        <f>IF(Dados!K141="","null",Dados!K141)&amp;", "</f>
        <v xml:space="preserve">0, </v>
      </c>
      <c r="L141" t="str">
        <f>IF(Dados!L141="","null",Dados!L141)&amp;", "</f>
        <v xml:space="preserve">1, </v>
      </c>
      <c r="M141" t="str">
        <f>IF(Dados!M141="","null","'"&amp;Dados!M141&amp;"'")&amp;", "</f>
        <v xml:space="preserve">'Sitpfl', </v>
      </c>
      <c r="N141" t="str">
        <f>IF(Dados!N141="","null","'"&amp;Dados!N141&amp;"'")&amp;", "</f>
        <v xml:space="preserve">'FILIAL 03', </v>
      </c>
      <c r="O141" t="str">
        <f>IF(Dados!O141="","null",Dados!O141)&amp;", "</f>
        <v xml:space="preserve">125, </v>
      </c>
      <c r="P141" t="str">
        <f>IF(Dados!P141="","null","'"&amp;Dados!P141&amp;"'")&amp;"), "</f>
        <v xml:space="preserve">'Situação da Filial na Grid. (Campo apenas de Consulta, será retornado no serviço de Consulta).'), </v>
      </c>
      <c r="Q141" t="str">
        <f t="shared" si="3"/>
        <v xml:space="preserve">('p', 'Sitpfl_3', 'Sitpfl_3', 'Sit. - FL 03', 137, 'FILIAL 03', 'A', 1, 0, 0, 1, 'Sitpfl', 'FILIAL 03', 125, 'Situação da Filial na Grid. (Campo apenas de Consulta, será retornado no serviço de Consulta).'), </v>
      </c>
      <c r="R141" t="str">
        <f>IF(Dados!D141="","","["&amp;Dados!D141&amp;"] [varchar]("&amp;IF(Dados!H141="N",Dados!I141+1,Dados!I141)&amp;") NULL,")</f>
        <v>[Sitpfl_3] [varchar](1) NULL,</v>
      </c>
    </row>
    <row r="142" spans="2:18" x14ac:dyDescent="0.25">
      <c r="B142" t="str">
        <f>"("&amp;IF(Dados!B142="","null","'"&amp;Dados!B142&amp;"'")&amp;", "</f>
        <v xml:space="preserve">('p', </v>
      </c>
      <c r="C142" t="str">
        <f>IF(Dados!C142="","null","'"&amp;Dados!C142&amp;"'")&amp;", "</f>
        <v xml:space="preserve">'Susppfl_3', </v>
      </c>
      <c r="D142" t="str">
        <f>IF(Dados!D142="","null","'"&amp;Dados!D142&amp;"'")&amp;", "</f>
        <v xml:space="preserve">'Susppfl_3', </v>
      </c>
      <c r="E142" t="str">
        <f>IF(Dados!E142="","null","'"&amp;Dados!E142&amp;"'")&amp;", "</f>
        <v xml:space="preserve">'Susp. - FL 03', </v>
      </c>
      <c r="F142" t="str">
        <f>IF(Dados!F142="","null",Dados!F142)&amp;", "</f>
        <v xml:space="preserve">138, </v>
      </c>
      <c r="G142" t="str">
        <f>IF(Dados!G142="","null","'"&amp;Dados!G142&amp;"'")&amp;", "</f>
        <v xml:space="preserve">'FILIAL 03', </v>
      </c>
      <c r="H142" t="str">
        <f>IF(Dados!H142="","null","'"&amp;Dados!H142&amp;"'")&amp;", "</f>
        <v xml:space="preserve">'A', </v>
      </c>
      <c r="I142" t="str">
        <f>IF(Dados!I142="","null",Dados!I142)&amp;", "</f>
        <v xml:space="preserve">1, </v>
      </c>
      <c r="J142" t="str">
        <f>IF(Dados!J142="","null",Dados!J142)&amp;", "</f>
        <v xml:space="preserve">0, </v>
      </c>
      <c r="K142" t="str">
        <f>IF(Dados!K142="","null",Dados!K142)&amp;", "</f>
        <v xml:space="preserve">0, </v>
      </c>
      <c r="L142" t="str">
        <f>IF(Dados!L142="","null",Dados!L142)&amp;", "</f>
        <v xml:space="preserve">1, </v>
      </c>
      <c r="M142" t="str">
        <f>IF(Dados!M142="","null","'"&amp;Dados!M142&amp;"'")&amp;", "</f>
        <v xml:space="preserve">'Susppfl', </v>
      </c>
      <c r="N142" t="str">
        <f>IF(Dados!N142="","null","'"&amp;Dados!N142&amp;"'")&amp;", "</f>
        <v xml:space="preserve">'FILIAL 03', </v>
      </c>
      <c r="O142" t="str">
        <f>IF(Dados!O142="","null",Dados!O142)&amp;", "</f>
        <v xml:space="preserve">126, </v>
      </c>
      <c r="P142" t="str">
        <f>IF(Dados!P142="","null","'"&amp;Dados!P142&amp;"'")&amp;"), "</f>
        <v xml:space="preserve">'Status de Suspensão. (Na inclusão será permitida a inclusão para igual a "S").'), </v>
      </c>
      <c r="Q142" t="str">
        <f t="shared" si="3"/>
        <v xml:space="preserve">('p', 'Susppfl_3', 'Susppfl_3', 'Susp. - FL 03', 138, 'FILIAL 03', 'A', 1, 0, 0, 1, 'Susppfl', 'FILIAL 03', 126, 'Status de Suspensão. (Na inclusão será permitida a inclusão para igual a "S").'), </v>
      </c>
      <c r="R142" t="str">
        <f>IF(Dados!D142="","","["&amp;Dados!D142&amp;"] [varchar]("&amp;IF(Dados!H142="N",Dados!I142+1,Dados!I142)&amp;") NULL,")</f>
        <v>[Susppfl_3] [varchar](1) NULL,</v>
      </c>
    </row>
    <row r="143" spans="2:18" x14ac:dyDescent="0.25">
      <c r="B143" t="str">
        <f>"("&amp;IF(Dados!B143="","null","'"&amp;Dados!B143&amp;"'")&amp;", "</f>
        <v xml:space="preserve">('p', </v>
      </c>
      <c r="C143" t="str">
        <f>IF(Dados!C143="","null","'"&amp;Dados!C143&amp;"'")&amp;", "</f>
        <v xml:space="preserve">'Msuppfl_3', </v>
      </c>
      <c r="D143" t="str">
        <f>IF(Dados!D143="","null","'"&amp;Dados!D143&amp;"'")&amp;", "</f>
        <v xml:space="preserve">'Msuppfl_3', </v>
      </c>
      <c r="E143" t="str">
        <f>IF(Dados!E143="","null","'"&amp;Dados!E143&amp;"'")&amp;", "</f>
        <v xml:space="preserve">'Mot.Susp. - FL 03', </v>
      </c>
      <c r="F143" t="str">
        <f>IF(Dados!F143="","null",Dados!F143)&amp;", "</f>
        <v xml:space="preserve">139, </v>
      </c>
      <c r="G143" t="str">
        <f>IF(Dados!G143="","null","'"&amp;Dados!G143&amp;"'")&amp;", "</f>
        <v xml:space="preserve">'FILIAL 03', </v>
      </c>
      <c r="H143" t="str">
        <f>IF(Dados!H143="","null","'"&amp;Dados!H143&amp;"'")&amp;", "</f>
        <v xml:space="preserve">'N', </v>
      </c>
      <c r="I143" t="str">
        <f>IF(Dados!I143="","null",Dados!I143)&amp;", "</f>
        <v xml:space="preserve">2, </v>
      </c>
      <c r="J143" t="str">
        <f>IF(Dados!J143="","null",Dados!J143)&amp;", "</f>
        <v xml:space="preserve">0, </v>
      </c>
      <c r="K143" t="str">
        <f>IF(Dados!K143="","null",Dados!K143)&amp;", "</f>
        <v xml:space="preserve">0, </v>
      </c>
      <c r="L143" t="str">
        <f>IF(Dados!L143="","null",Dados!L143)&amp;", "</f>
        <v xml:space="preserve">1, </v>
      </c>
      <c r="M143" t="str">
        <f>IF(Dados!M143="","null","'"&amp;Dados!M143&amp;"'")&amp;", "</f>
        <v xml:space="preserve">'Msuppfl', </v>
      </c>
      <c r="N143" t="str">
        <f>IF(Dados!N143="","null","'"&amp;Dados!N143&amp;"'")&amp;", "</f>
        <v xml:space="preserve">'FILIAL 03', </v>
      </c>
      <c r="O143" t="str">
        <f>IF(Dados!O143="","null",Dados!O143)&amp;", "</f>
        <v xml:space="preserve">127, </v>
      </c>
      <c r="P143" t="str">
        <f>IF(Dados!P143="","null","'"&amp;Dados!P143&amp;"'")&amp;"), "</f>
        <v xml:space="preserve">'Motivo da Suspensão. '), </v>
      </c>
      <c r="Q143" t="str">
        <f t="shared" si="3"/>
        <v xml:space="preserve">('p', 'Msuppfl_3', 'Msuppfl_3', 'Mot.Susp. - FL 03', 139, 'FILIAL 03', 'N', 2, 0, 0, 1, 'Msuppfl', 'FILIAL 03', 127, 'Motivo da Suspensão. '), </v>
      </c>
      <c r="R143" t="str">
        <f>IF(Dados!D143="","","["&amp;Dados!D143&amp;"] [varchar]("&amp;IF(Dados!H143="N",Dados!I143+1,Dados!I143)&amp;") NULL,")</f>
        <v>[Msuppfl_3] [varchar](3) NULL,</v>
      </c>
    </row>
    <row r="144" spans="2:18" x14ac:dyDescent="0.25">
      <c r="B144" t="str">
        <f>"("&amp;IF(Dados!B144="","null","'"&amp;Dados!B144&amp;"'")&amp;", "</f>
        <v xml:space="preserve">('p', </v>
      </c>
      <c r="C144" t="str">
        <f>IF(Dados!C144="","null","'"&amp;Dados!C144&amp;"'")&amp;", "</f>
        <v xml:space="preserve">'Claspfl_3', </v>
      </c>
      <c r="D144" t="str">
        <f>IF(Dados!D144="","null","'"&amp;Dados!D144&amp;"'")&amp;", "</f>
        <v xml:space="preserve">'Claspfl_3', </v>
      </c>
      <c r="E144" t="str">
        <f>IF(Dados!E144="","null","'"&amp;Dados!E144&amp;"'")&amp;", "</f>
        <v xml:space="preserve">'Classe Distr. - FL 03', </v>
      </c>
      <c r="F144" t="str">
        <f>IF(Dados!F144="","null",Dados!F144)&amp;", "</f>
        <v xml:space="preserve">140, </v>
      </c>
      <c r="G144" t="str">
        <f>IF(Dados!G144="","null","'"&amp;Dados!G144&amp;"'")&amp;", "</f>
        <v xml:space="preserve">'FILIAL 03', </v>
      </c>
      <c r="H144" t="str">
        <f>IF(Dados!H144="","null","'"&amp;Dados!H144&amp;"'")&amp;", "</f>
        <v xml:space="preserve">'A', </v>
      </c>
      <c r="I144" t="str">
        <f>IF(Dados!I144="","null",Dados!I144)&amp;", "</f>
        <v xml:space="preserve">1, </v>
      </c>
      <c r="J144" t="str">
        <f>IF(Dados!J144="","null",Dados!J144)&amp;", "</f>
        <v xml:space="preserve">0, </v>
      </c>
      <c r="K144" t="str">
        <f>IF(Dados!K144="","null",Dados!K144)&amp;", "</f>
        <v xml:space="preserve">0, </v>
      </c>
      <c r="L144" t="str">
        <f>IF(Dados!L144="","null",Dados!L144)&amp;", "</f>
        <v xml:space="preserve">1, </v>
      </c>
      <c r="M144" t="str">
        <f>IF(Dados!M144="","null","'"&amp;Dados!M144&amp;"'")&amp;", "</f>
        <v xml:space="preserve">'Claspfl', </v>
      </c>
      <c r="N144" t="str">
        <f>IF(Dados!N144="","null","'"&amp;Dados!N144&amp;"'")&amp;", "</f>
        <v xml:space="preserve">'FILIAL 03', </v>
      </c>
      <c r="O144" t="str">
        <f>IF(Dados!O144="","null",Dados!O144)&amp;", "</f>
        <v xml:space="preserve">128, </v>
      </c>
      <c r="P144" t="str">
        <f>IF(Dados!P144="","null","'"&amp;Dados!P144&amp;"'")&amp;"), "</f>
        <v xml:space="preserve">'Classe de Distribuição.'), </v>
      </c>
      <c r="Q144" t="str">
        <f t="shared" si="3"/>
        <v xml:space="preserve">('p', 'Claspfl_3', 'Claspfl_3', 'Classe Distr. - FL 03', 140, 'FILIAL 03', 'A', 1, 0, 0, 1, 'Claspfl', 'FILIAL 03', 128, 'Classe de Distribuição.'), </v>
      </c>
      <c r="R144" t="str">
        <f>IF(Dados!D144="","","["&amp;Dados!D144&amp;"] [varchar]("&amp;IF(Dados!H144="N",Dados!I144+1,Dados!I144)&amp;") NULL,")</f>
        <v>[Claspfl_3] [varchar](1) NULL,</v>
      </c>
    </row>
    <row r="145" spans="2:18" x14ac:dyDescent="0.25">
      <c r="B145" t="str">
        <f>"("&amp;IF(Dados!B145="","null","'"&amp;Dados!B145&amp;"'")&amp;", "</f>
        <v xml:space="preserve">('p', </v>
      </c>
      <c r="C145" t="str">
        <f>IF(Dados!C145="","null","'"&amp;Dados!C145&amp;"'")&amp;", "</f>
        <v xml:space="preserve">'Cestpfl_3', </v>
      </c>
      <c r="D145" t="str">
        <f>IF(Dados!D145="","null","'"&amp;Dados!D145&amp;"'")&amp;", "</f>
        <v xml:space="preserve">'Cestpfl_3', </v>
      </c>
      <c r="E145" t="str">
        <f>IF(Dados!E145="","null","'"&amp;Dados!E145&amp;"'")&amp;", "</f>
        <v xml:space="preserve">'Cesta - FL 03', </v>
      </c>
      <c r="F145" t="str">
        <f>IF(Dados!F145="","null",Dados!F145)&amp;", "</f>
        <v xml:space="preserve">141, </v>
      </c>
      <c r="G145" t="str">
        <f>IF(Dados!G145="","null","'"&amp;Dados!G145&amp;"'")&amp;", "</f>
        <v xml:space="preserve">'FILIAL 03', </v>
      </c>
      <c r="H145" t="str">
        <f>IF(Dados!H145="","null","'"&amp;Dados!H145&amp;"'")&amp;", "</f>
        <v xml:space="preserve">'A', </v>
      </c>
      <c r="I145" t="str">
        <f>IF(Dados!I145="","null",Dados!I145)&amp;", "</f>
        <v xml:space="preserve">1, </v>
      </c>
      <c r="J145" t="str">
        <f>IF(Dados!J145="","null",Dados!J145)&amp;", "</f>
        <v xml:space="preserve">0, </v>
      </c>
      <c r="K145" t="str">
        <f>IF(Dados!K145="","null",Dados!K145)&amp;", "</f>
        <v xml:space="preserve">0, </v>
      </c>
      <c r="L145" t="str">
        <f>IF(Dados!L145="","null",Dados!L145)&amp;", "</f>
        <v xml:space="preserve">1, </v>
      </c>
      <c r="M145" t="str">
        <f>IF(Dados!M145="","null","'"&amp;Dados!M145&amp;"'")&amp;", "</f>
        <v xml:space="preserve">'Cestpfl', </v>
      </c>
      <c r="N145" t="str">
        <f>IF(Dados!N145="","null","'"&amp;Dados!N145&amp;"'")&amp;", "</f>
        <v xml:space="preserve">'FILIAL 03', </v>
      </c>
      <c r="O145" t="str">
        <f>IF(Dados!O145="","null",Dados!O145)&amp;", "</f>
        <v xml:space="preserve">129, </v>
      </c>
      <c r="P145" t="str">
        <f>IF(Dados!P145="","null","'"&amp;Dados!P145&amp;"'")&amp;"), "</f>
        <v xml:space="preserve">'Flag de sinalização de item de Cesta.'), </v>
      </c>
      <c r="Q145" t="str">
        <f t="shared" si="3"/>
        <v xml:space="preserve">('p', 'Cestpfl_3', 'Cestpfl_3', 'Cesta - FL 03', 141, 'FILIAL 03', 'A', 1, 0, 0, 1, 'Cestpfl', 'FILIAL 03', 129, 'Flag de sinalização de item de Cesta.'), </v>
      </c>
      <c r="R145" t="str">
        <f>IF(Dados!D145="","","["&amp;Dados!D145&amp;"] [varchar]("&amp;IF(Dados!H145="N",Dados!I145+1,Dados!I145)&amp;") NULL,")</f>
        <v>[Cestpfl_3] [varchar](1) NULL,</v>
      </c>
    </row>
    <row r="146" spans="2:18" x14ac:dyDescent="0.25">
      <c r="B146" t="str">
        <f>"("&amp;IF(Dados!B146="","null","'"&amp;Dados!B146&amp;"'")&amp;", "</f>
        <v xml:space="preserve">('p', </v>
      </c>
      <c r="C146" t="str">
        <f>IF(Dados!C146="","null","'"&amp;Dados!C146&amp;"'")&amp;", "</f>
        <v xml:space="preserve">'Cmpupfl_3', </v>
      </c>
      <c r="D146" t="str">
        <f>IF(Dados!D146="","null","'"&amp;Dados!D146&amp;"'")&amp;", "</f>
        <v xml:space="preserve">'Cmpupfl_3', </v>
      </c>
      <c r="E146" t="str">
        <f>IF(Dados!E146="","null","'"&amp;Dados!E146&amp;"'")&amp;", "</f>
        <v xml:space="preserve">'Compra Única - FL 03', </v>
      </c>
      <c r="F146" t="str">
        <f>IF(Dados!F146="","null",Dados!F146)&amp;", "</f>
        <v xml:space="preserve">142, </v>
      </c>
      <c r="G146" t="str">
        <f>IF(Dados!G146="","null","'"&amp;Dados!G146&amp;"'")&amp;", "</f>
        <v xml:space="preserve">'FILIAL 03', </v>
      </c>
      <c r="H146" t="str">
        <f>IF(Dados!H146="","null","'"&amp;Dados!H146&amp;"'")&amp;", "</f>
        <v xml:space="preserve">'A', </v>
      </c>
      <c r="I146" t="str">
        <f>IF(Dados!I146="","null",Dados!I146)&amp;", "</f>
        <v xml:space="preserve">1, </v>
      </c>
      <c r="J146" t="str">
        <f>IF(Dados!J146="","null",Dados!J146)&amp;", "</f>
        <v xml:space="preserve">0, </v>
      </c>
      <c r="K146" t="str">
        <f>IF(Dados!K146="","null",Dados!K146)&amp;", "</f>
        <v xml:space="preserve">0, </v>
      </c>
      <c r="L146" t="str">
        <f>IF(Dados!L146="","null",Dados!L146)&amp;", "</f>
        <v xml:space="preserve">1, </v>
      </c>
      <c r="M146" t="str">
        <f>IF(Dados!M146="","null","'"&amp;Dados!M146&amp;"'")&amp;", "</f>
        <v xml:space="preserve">'Cmpupfl', </v>
      </c>
      <c r="N146" t="str">
        <f>IF(Dados!N146="","null","'"&amp;Dados!N146&amp;"'")&amp;", "</f>
        <v xml:space="preserve">'FILIAL 03', </v>
      </c>
      <c r="O146" t="str">
        <f>IF(Dados!O146="","null",Dados!O146)&amp;", "</f>
        <v xml:space="preserve">130, </v>
      </c>
      <c r="P146" t="str">
        <f>IF(Dados!P146="","null","'"&amp;Dados!P146&amp;"'")&amp;"), "</f>
        <v xml:space="preserve">'Flag de Compra Única.'), </v>
      </c>
      <c r="Q146" t="str">
        <f t="shared" si="3"/>
        <v xml:space="preserve">('p', 'Cmpupfl_3', 'Cmpupfl_3', 'Compra Única - FL 03', 142, 'FILIAL 03', 'A', 1, 0, 0, 1, 'Cmpupfl', 'FILIAL 03', 130, 'Flag de Compra Única.'), </v>
      </c>
      <c r="R146" t="str">
        <f>IF(Dados!D146="","","["&amp;Dados!D146&amp;"] [varchar]("&amp;IF(Dados!H146="N",Dados!I146+1,Dados!I146)&amp;") NULL,")</f>
        <v>[Cmpupfl_3] [varchar](1) NULL,</v>
      </c>
    </row>
    <row r="147" spans="2:18" x14ac:dyDescent="0.25">
      <c r="B147" t="str">
        <f>"("&amp;IF(Dados!B147="","null","'"&amp;Dados!B147&amp;"'")&amp;", "</f>
        <v xml:space="preserve">('p', </v>
      </c>
      <c r="C147" t="str">
        <f>IF(Dados!C147="","null","'"&amp;Dados!C147&amp;"'")&amp;", "</f>
        <v xml:space="preserve">'Referpfl_3', </v>
      </c>
      <c r="D147" t="str">
        <f>IF(Dados!D147="","null","'"&amp;Dados!D147&amp;"'")&amp;", "</f>
        <v xml:space="preserve">'Referpfl_3', </v>
      </c>
      <c r="E147" t="str">
        <f>IF(Dados!E147="","null","'"&amp;Dados!E147&amp;"'")&amp;", "</f>
        <v xml:space="preserve">'Referência - FL 03', </v>
      </c>
      <c r="F147" t="str">
        <f>IF(Dados!F147="","null",Dados!F147)&amp;", "</f>
        <v xml:space="preserve">143, </v>
      </c>
      <c r="G147" t="str">
        <f>IF(Dados!G147="","null","'"&amp;Dados!G147&amp;"'")&amp;", "</f>
        <v xml:space="preserve">'FILIAL 03', </v>
      </c>
      <c r="H147" t="str">
        <f>IF(Dados!H147="","null","'"&amp;Dados!H147&amp;"'")&amp;", "</f>
        <v xml:space="preserve">'A', </v>
      </c>
      <c r="I147" t="str">
        <f>IF(Dados!I147="","null",Dados!I147)&amp;", "</f>
        <v xml:space="preserve">15, </v>
      </c>
      <c r="J147" t="str">
        <f>IF(Dados!J147="","null",Dados!J147)&amp;", "</f>
        <v xml:space="preserve">0, </v>
      </c>
      <c r="K147" t="str">
        <f>IF(Dados!K147="","null",Dados!K147)&amp;", "</f>
        <v xml:space="preserve">0, </v>
      </c>
      <c r="L147" t="str">
        <f>IF(Dados!L147="","null",Dados!L147)&amp;", "</f>
        <v xml:space="preserve">1, </v>
      </c>
      <c r="M147" t="str">
        <f>IF(Dados!M147="","null","'"&amp;Dados!M147&amp;"'")&amp;", "</f>
        <v xml:space="preserve">'Referpfl', </v>
      </c>
      <c r="N147" t="str">
        <f>IF(Dados!N147="","null","'"&amp;Dados!N147&amp;"'")&amp;", "</f>
        <v xml:space="preserve">'FILIAL 03', </v>
      </c>
      <c r="O147" t="str">
        <f>IF(Dados!O147="","null",Dados!O147)&amp;", "</f>
        <v xml:space="preserve">131, </v>
      </c>
      <c r="P147" t="str">
        <f>IF(Dados!P147="","null","'"&amp;Dados!P147&amp;"'")&amp;"), "</f>
        <v xml:space="preserve">'Referência do fornecedor (VSK)'), </v>
      </c>
      <c r="Q147" t="str">
        <f t="shared" si="3"/>
        <v xml:space="preserve">('p', 'Referpfl_3', 'Referpfl_3', 'Referência - FL 03', 143, 'FILIAL 03', 'A', 15, 0, 0, 1, 'Referpfl', 'FILIAL 03', 131, 'Referência do fornecedor (VSK)'), </v>
      </c>
      <c r="R147" t="str">
        <f>IF(Dados!D147="","","["&amp;Dados!D147&amp;"] [varchar]("&amp;IF(Dados!H147="N",Dados!I147+1,Dados!I147)&amp;") NULL,")</f>
        <v>[Referpfl_3] [varchar](15) NULL,</v>
      </c>
    </row>
    <row r="148" spans="2:18" x14ac:dyDescent="0.25">
      <c r="B148" t="str">
        <f>"("&amp;IF(Dados!B148="","null","'"&amp;Dados!B148&amp;"'")&amp;", "</f>
        <v xml:space="preserve">(null, </v>
      </c>
      <c r="C148" t="str">
        <f>IF(Dados!C148="","null","'"&amp;Dados!C148&amp;"'")&amp;", "</f>
        <v xml:space="preserve">null, </v>
      </c>
      <c r="D148" t="str">
        <f>IF(Dados!D148="","null","'"&amp;Dados!D148&amp;"'")&amp;", "</f>
        <v xml:space="preserve">null, </v>
      </c>
      <c r="E148" t="str">
        <f>IF(Dados!E148="","null","'"&amp;Dados!E148&amp;"'")&amp;", "</f>
        <v xml:space="preserve">'Filial 4', </v>
      </c>
      <c r="F148" t="str">
        <f>IF(Dados!F148="","null",Dados!F148)&amp;", "</f>
        <v xml:space="preserve">144, </v>
      </c>
      <c r="G148" t="str">
        <f>IF(Dados!G148="","null","'"&amp;Dados!G148&amp;"'")&amp;", "</f>
        <v xml:space="preserve">null, </v>
      </c>
      <c r="H148" t="str">
        <f>IF(Dados!H148="","null","'"&amp;Dados!H148&amp;"'")&amp;", "</f>
        <v xml:space="preserve">'A', </v>
      </c>
      <c r="I148" t="str">
        <f>IF(Dados!I148="","null",Dados!I148)&amp;", "</f>
        <v xml:space="preserve">1, </v>
      </c>
      <c r="J148" t="str">
        <f>IF(Dados!J148="","null",Dados!J148)&amp;", "</f>
        <v xml:space="preserve">0, </v>
      </c>
      <c r="K148" t="str">
        <f>IF(Dados!K148="","null",Dados!K148)&amp;", "</f>
        <v xml:space="preserve">0, </v>
      </c>
      <c r="L148" t="str">
        <f>IF(Dados!L148="","null",Dados!L148)&amp;", "</f>
        <v xml:space="preserve">0, </v>
      </c>
      <c r="M148" t="str">
        <f>IF(Dados!M148="","null","'"&amp;Dados!M148&amp;"'")&amp;", "</f>
        <v xml:space="preserve">null, </v>
      </c>
      <c r="N148" t="str">
        <f>IF(Dados!N148="","null","'"&amp;Dados!N148&amp;"'")&amp;", "</f>
        <v xml:space="preserve">null, </v>
      </c>
      <c r="O148" t="str">
        <f>IF(Dados!O148="","null",Dados!O148)&amp;", "</f>
        <v xml:space="preserve">null, </v>
      </c>
      <c r="P148" t="str">
        <f>IF(Dados!P148="","null","'"&amp;Dados!P148&amp;"'")&amp;"), "</f>
        <v xml:space="preserve">null), </v>
      </c>
      <c r="Q148" t="str">
        <f t="shared" si="3"/>
        <v xml:space="preserve">(null, null, null, 'Filial 4', 144, null, 'A', 1, 0, 0, 0, null, null, null, null), </v>
      </c>
      <c r="R148" t="str">
        <f>IF(Dados!D148="","","["&amp;Dados!D148&amp;"] [varchar]("&amp;IF(Dados!H148="N",Dados!I148+1,Dados!I148)&amp;") NULL,")</f>
        <v/>
      </c>
    </row>
    <row r="149" spans="2:18" x14ac:dyDescent="0.25">
      <c r="B149" t="str">
        <f>"("&amp;IF(Dados!B149="","null","'"&amp;Dados!B149&amp;"'")&amp;", "</f>
        <v xml:space="preserve">('p', </v>
      </c>
      <c r="C149" t="str">
        <f>IF(Dados!C149="","null","'"&amp;Dados!C149&amp;"'")&amp;", "</f>
        <v xml:space="preserve">'Opcpfl_4', </v>
      </c>
      <c r="D149" t="str">
        <f>IF(Dados!D149="","null","'"&amp;Dados!D149&amp;"'")&amp;", "</f>
        <v xml:space="preserve">'Opcpfl_4', </v>
      </c>
      <c r="E149" t="str">
        <f>IF(Dados!E149="","null","'"&amp;Dados!E149&amp;"'")&amp;", "</f>
        <v xml:space="preserve">'Ação - FL 04', </v>
      </c>
      <c r="F149" t="str">
        <f>IF(Dados!F149="","null",Dados!F149)&amp;", "</f>
        <v xml:space="preserve">145, </v>
      </c>
      <c r="G149" t="str">
        <f>IF(Dados!G149="","null","'"&amp;Dados!G149&amp;"'")&amp;", "</f>
        <v xml:space="preserve">'FILIAL 04', </v>
      </c>
      <c r="H149" t="str">
        <f>IF(Dados!H149="","null","'"&amp;Dados!H149&amp;"'")&amp;", "</f>
        <v xml:space="preserve">'A', </v>
      </c>
      <c r="I149" t="str">
        <f>IF(Dados!I149="","null",Dados!I149)&amp;", "</f>
        <v xml:space="preserve">1, </v>
      </c>
      <c r="J149" t="str">
        <f>IF(Dados!J149="","null",Dados!J149)&amp;", "</f>
        <v xml:space="preserve">0, </v>
      </c>
      <c r="K149" t="str">
        <f>IF(Dados!K149="","null",Dados!K149)&amp;", "</f>
        <v xml:space="preserve">0, </v>
      </c>
      <c r="L149" t="str">
        <f>IF(Dados!L149="","null",Dados!L149)&amp;", "</f>
        <v xml:space="preserve">1, </v>
      </c>
      <c r="M149" t="str">
        <f>IF(Dados!M149="","null","'"&amp;Dados!M149&amp;"'")&amp;", "</f>
        <v xml:space="preserve">'Opcpfl', </v>
      </c>
      <c r="N149" t="str">
        <f>IF(Dados!N149="","null","'"&amp;Dados!N149&amp;"'")&amp;", "</f>
        <v xml:space="preserve">'FILIAL 04', </v>
      </c>
      <c r="O149" t="str">
        <f>IF(Dados!O149="","null",Dados!O149)&amp;", "</f>
        <v xml:space="preserve">132, </v>
      </c>
      <c r="P149" t="str">
        <f>IF(Dados!P149="","null","'"&amp;Dados!P149&amp;"'")&amp;"), "</f>
        <v xml:space="preserve">'"A" - Alteração, "I" - Inclusão ou "D" - Deleção.'), </v>
      </c>
      <c r="Q149" t="str">
        <f t="shared" si="3"/>
        <v xml:space="preserve">('p', 'Opcpfl_4', 'Opcpfl_4', 'Ação - FL 04', 145, 'FILIAL 04', 'A', 1, 0, 0, 1, 'Opcpfl', 'FILIAL 04', 132, '"A" - Alteração, "I" - Inclusão ou "D" - Deleção.'), </v>
      </c>
      <c r="R149" t="str">
        <f>IF(Dados!D149="","","["&amp;Dados!D149&amp;"] [varchar]("&amp;IF(Dados!H149="N",Dados!I149+1,Dados!I149)&amp;") NULL,")</f>
        <v>[Opcpfl_4] [varchar](1) NULL,</v>
      </c>
    </row>
    <row r="150" spans="2:18" x14ac:dyDescent="0.25">
      <c r="B150" t="str">
        <f>"("&amp;IF(Dados!B150="","null","'"&amp;Dados!B150&amp;"'")&amp;", "</f>
        <v xml:space="preserve">('p', </v>
      </c>
      <c r="C150" t="str">
        <f>IF(Dados!C150="","null","'"&amp;Dados!C150&amp;"'")&amp;", "</f>
        <v xml:space="preserve">'Filpfl_4', </v>
      </c>
      <c r="D150" t="str">
        <f>IF(Dados!D150="","null","'"&amp;Dados!D150&amp;"'")&amp;", "</f>
        <v xml:space="preserve">'Filpfl_4', </v>
      </c>
      <c r="E150" t="str">
        <f>IF(Dados!E150="","null","'"&amp;Dados!E150&amp;"'")&amp;", "</f>
        <v xml:space="preserve">'Filial - FL 04', </v>
      </c>
      <c r="F150" t="str">
        <f>IF(Dados!F150="","null",Dados!F150)&amp;", "</f>
        <v xml:space="preserve">146, </v>
      </c>
      <c r="G150" t="str">
        <f>IF(Dados!G150="","null","'"&amp;Dados!G150&amp;"'")&amp;", "</f>
        <v xml:space="preserve">'FILIAL 04', </v>
      </c>
      <c r="H150" t="str">
        <f>IF(Dados!H150="","null","'"&amp;Dados!H150&amp;"'")&amp;", "</f>
        <v xml:space="preserve">'N', </v>
      </c>
      <c r="I150" t="str">
        <f>IF(Dados!I150="","null",Dados!I150)&amp;", "</f>
        <v xml:space="preserve">4, </v>
      </c>
      <c r="J150" t="str">
        <f>IF(Dados!J150="","null",Dados!J150)&amp;", "</f>
        <v xml:space="preserve">0, </v>
      </c>
      <c r="K150" t="str">
        <f>IF(Dados!K150="","null",Dados!K150)&amp;", "</f>
        <v xml:space="preserve">0, </v>
      </c>
      <c r="L150" t="str">
        <f>IF(Dados!L150="","null",Dados!L150)&amp;", "</f>
        <v xml:space="preserve">1, </v>
      </c>
      <c r="M150" t="str">
        <f>IF(Dados!M150="","null","'"&amp;Dados!M150&amp;"'")&amp;", "</f>
        <v xml:space="preserve">'Filpfl', </v>
      </c>
      <c r="N150" t="str">
        <f>IF(Dados!N150="","null","'"&amp;Dados!N150&amp;"'")&amp;", "</f>
        <v xml:space="preserve">'FILIAL 04', </v>
      </c>
      <c r="O150" t="str">
        <f>IF(Dados!O150="","null",Dados!O150)&amp;", "</f>
        <v xml:space="preserve">133, </v>
      </c>
      <c r="P150" t="str">
        <f>IF(Dados!P150="","null","'"&amp;Dados!P150&amp;"'")&amp;"), "</f>
        <v xml:space="preserve">'Código da Filial WM.'), </v>
      </c>
      <c r="Q150" t="str">
        <f t="shared" si="3"/>
        <v xml:space="preserve">('p', 'Filpfl_4', 'Filpfl_4', 'Filial - FL 04', 146, 'FILIAL 04', 'N', 4, 0, 0, 1, 'Filpfl', 'FILIAL 04', 133, 'Código da Filial WM.'), </v>
      </c>
      <c r="R150" t="str">
        <f>IF(Dados!D150="","","["&amp;Dados!D150&amp;"] [varchar]("&amp;IF(Dados!H150="N",Dados!I150+1,Dados!I150)&amp;") NULL,")</f>
        <v>[Filpfl_4] [varchar](5) NULL,</v>
      </c>
    </row>
    <row r="151" spans="2:18" x14ac:dyDescent="0.25">
      <c r="B151" t="str">
        <f>"("&amp;IF(Dados!B151="","null","'"&amp;Dados!B151&amp;"'")&amp;", "</f>
        <v xml:space="preserve">('p', </v>
      </c>
      <c r="C151" t="str">
        <f>IF(Dados!C151="","null","'"&amp;Dados!C151&amp;"'")&amp;", "</f>
        <v xml:space="preserve">'Marpfl_4', </v>
      </c>
      <c r="D151" t="str">
        <f>IF(Dados!D151="","null","'"&amp;Dados!D151&amp;"'")&amp;", "</f>
        <v xml:space="preserve">'Marpfl_4', </v>
      </c>
      <c r="E151" t="str">
        <f>IF(Dados!E151="","null","'"&amp;Dados!E151&amp;"'")&amp;", "</f>
        <v xml:space="preserve">'Margem - FL 04', </v>
      </c>
      <c r="F151" t="str">
        <f>IF(Dados!F151="","null",Dados!F151)&amp;", "</f>
        <v xml:space="preserve">147, </v>
      </c>
      <c r="G151" t="str">
        <f>IF(Dados!G151="","null","'"&amp;Dados!G151&amp;"'")&amp;", "</f>
        <v xml:space="preserve">'FILIAL 04', </v>
      </c>
      <c r="H151" t="str">
        <f>IF(Dados!H151="","null","'"&amp;Dados!H151&amp;"'")&amp;", "</f>
        <v xml:space="preserve">'N', </v>
      </c>
      <c r="I151" t="str">
        <f>IF(Dados!I151="","null",Dados!I151)&amp;", "</f>
        <v xml:space="preserve">5, </v>
      </c>
      <c r="J151" t="str">
        <f>IF(Dados!J151="","null",Dados!J151)&amp;", "</f>
        <v xml:space="preserve">1, </v>
      </c>
      <c r="K151" t="str">
        <f>IF(Dados!K151="","null",Dados!K151)&amp;", "</f>
        <v xml:space="preserve">0, </v>
      </c>
      <c r="L151" t="str">
        <f>IF(Dados!L151="","null",Dados!L151)&amp;", "</f>
        <v xml:space="preserve">1, </v>
      </c>
      <c r="M151" t="str">
        <f>IF(Dados!M151="","null","'"&amp;Dados!M151&amp;"'")&amp;", "</f>
        <v xml:space="preserve">'Marpfl', </v>
      </c>
      <c r="N151" t="str">
        <f>IF(Dados!N151="","null","'"&amp;Dados!N151&amp;"'")&amp;", "</f>
        <v xml:space="preserve">'FILIAL 04', </v>
      </c>
      <c r="O151" t="str">
        <f>IF(Dados!O151="","null",Dados!O151)&amp;", "</f>
        <v xml:space="preserve">134, </v>
      </c>
      <c r="P151" t="str">
        <f>IF(Dados!P151="","null","'"&amp;Dados!P151&amp;"'")&amp;"), "</f>
        <v xml:space="preserve">'Margem.'), </v>
      </c>
      <c r="Q151" t="str">
        <f t="shared" si="3"/>
        <v xml:space="preserve">('p', 'Marpfl_4', 'Marpfl_4', 'Margem - FL 04', 147, 'FILIAL 04', 'N', 5, 1, 0, 1, 'Marpfl', 'FILIAL 04', 134, 'Margem.'), </v>
      </c>
      <c r="R151" t="str">
        <f>IF(Dados!D151="","","["&amp;Dados!D151&amp;"] [varchar]("&amp;IF(Dados!H151="N",Dados!I151+1,Dados!I151)&amp;") NULL,")</f>
        <v>[Marpfl_4] [varchar](6) NULL,</v>
      </c>
    </row>
    <row r="152" spans="2:18" x14ac:dyDescent="0.25">
      <c r="B152" t="str">
        <f>"("&amp;IF(Dados!B152="","null","'"&amp;Dados!B152&amp;"'")&amp;", "</f>
        <v xml:space="preserve">('p', </v>
      </c>
      <c r="C152" t="str">
        <f>IF(Dados!C152="","null","'"&amp;Dados!C152&amp;"'")&amp;", "</f>
        <v xml:space="preserve">'Fornpfl_4', </v>
      </c>
      <c r="D152" t="str">
        <f>IF(Dados!D152="","null","'"&amp;Dados!D152&amp;"'")&amp;", "</f>
        <v xml:space="preserve">'Fornpfl_4', </v>
      </c>
      <c r="E152" t="str">
        <f>IF(Dados!E152="","null","'"&amp;Dados!E152&amp;"'")&amp;", "</f>
        <v xml:space="preserve">'Fornec. - FL 04', </v>
      </c>
      <c r="F152" t="str">
        <f>IF(Dados!F152="","null",Dados!F152)&amp;", "</f>
        <v xml:space="preserve">148, </v>
      </c>
      <c r="G152" t="str">
        <f>IF(Dados!G152="","null","'"&amp;Dados!G152&amp;"'")&amp;", "</f>
        <v xml:space="preserve">'FILIAL 04', </v>
      </c>
      <c r="H152" t="str">
        <f>IF(Dados!H152="","null","'"&amp;Dados!H152&amp;"'")&amp;", "</f>
        <v xml:space="preserve">'N', </v>
      </c>
      <c r="I152" t="str">
        <f>IF(Dados!I152="","null",Dados!I152)&amp;", "</f>
        <v xml:space="preserve">7, </v>
      </c>
      <c r="J152" t="str">
        <f>IF(Dados!J152="","null",Dados!J152)&amp;", "</f>
        <v xml:space="preserve">0, </v>
      </c>
      <c r="K152" t="str">
        <f>IF(Dados!K152="","null",Dados!K152)&amp;", "</f>
        <v xml:space="preserve">0, </v>
      </c>
      <c r="L152" t="str">
        <f>IF(Dados!L152="","null",Dados!L152)&amp;", "</f>
        <v xml:space="preserve">1, </v>
      </c>
      <c r="M152" t="str">
        <f>IF(Dados!M152="","null","'"&amp;Dados!M152&amp;"'")&amp;", "</f>
        <v xml:space="preserve">'Fornpfl', </v>
      </c>
      <c r="N152" t="str">
        <f>IF(Dados!N152="","null","'"&amp;Dados!N152&amp;"'")&amp;", "</f>
        <v xml:space="preserve">'FILIAL 04', </v>
      </c>
      <c r="O152" t="str">
        <f>IF(Dados!O152="","null",Dados!O152)&amp;", "</f>
        <v xml:space="preserve">135, </v>
      </c>
      <c r="P152" t="str">
        <f>IF(Dados!P152="","null","'"&amp;Dados!P152&amp;"'")&amp;"), "</f>
        <v xml:space="preserve">'Código do Fornecedor SAD do Item.'), </v>
      </c>
      <c r="Q152" t="str">
        <f t="shared" si="3"/>
        <v xml:space="preserve">('p', 'Fornpfl_4', 'Fornpfl_4', 'Fornec. - FL 04', 148, 'FILIAL 04', 'N', 7, 0, 0, 1, 'Fornpfl', 'FILIAL 04', 135, 'Código do Fornecedor SAD do Item.'), </v>
      </c>
      <c r="R152" t="str">
        <f>IF(Dados!D152="","","["&amp;Dados!D152&amp;"] [varchar]("&amp;IF(Dados!H152="N",Dados!I152+1,Dados!I152)&amp;") NULL,")</f>
        <v>[Fornpfl_4] [varchar](8) NULL,</v>
      </c>
    </row>
    <row r="153" spans="2:18" x14ac:dyDescent="0.25">
      <c r="B153" t="str">
        <f>"("&amp;IF(Dados!B153="","null","'"&amp;Dados!B153&amp;"'")&amp;", "</f>
        <v xml:space="preserve">('p', </v>
      </c>
      <c r="C153" t="str">
        <f>IF(Dados!C153="","null","'"&amp;Dados!C153&amp;"'")&amp;", "</f>
        <v xml:space="preserve">'Locpfl_4', </v>
      </c>
      <c r="D153" t="str">
        <f>IF(Dados!D153="","null","'"&amp;Dados!D153&amp;"'")&amp;", "</f>
        <v xml:space="preserve">'Locpfl_4', </v>
      </c>
      <c r="E153" t="str">
        <f>IF(Dados!E153="","null","'"&amp;Dados!E153&amp;"'")&amp;", "</f>
        <v xml:space="preserve">'Loc.Entg. - FL 04', </v>
      </c>
      <c r="F153" t="str">
        <f>IF(Dados!F153="","null",Dados!F153)&amp;", "</f>
        <v xml:space="preserve">149, </v>
      </c>
      <c r="G153" t="str">
        <f>IF(Dados!G153="","null","'"&amp;Dados!G153&amp;"'")&amp;", "</f>
        <v xml:space="preserve">'FILIAL 04', </v>
      </c>
      <c r="H153" t="str">
        <f>IF(Dados!H153="","null","'"&amp;Dados!H153&amp;"'")&amp;", "</f>
        <v xml:space="preserve">'N', </v>
      </c>
      <c r="I153" t="str">
        <f>IF(Dados!I153="","null",Dados!I153)&amp;", "</f>
        <v xml:space="preserve">1, </v>
      </c>
      <c r="J153" t="str">
        <f>IF(Dados!J153="","null",Dados!J153)&amp;", "</f>
        <v xml:space="preserve">0, </v>
      </c>
      <c r="K153" t="str">
        <f>IF(Dados!K153="","null",Dados!K153)&amp;", "</f>
        <v xml:space="preserve">0, </v>
      </c>
      <c r="L153" t="str">
        <f>IF(Dados!L153="","null",Dados!L153)&amp;", "</f>
        <v xml:space="preserve">1, </v>
      </c>
      <c r="M153" t="str">
        <f>IF(Dados!M153="","null","'"&amp;Dados!M153&amp;"'")&amp;", "</f>
        <v xml:space="preserve">'Locpfl', </v>
      </c>
      <c r="N153" t="str">
        <f>IF(Dados!N153="","null","'"&amp;Dados!N153&amp;"'")&amp;", "</f>
        <v xml:space="preserve">'FILIAL 04', </v>
      </c>
      <c r="O153" t="str">
        <f>IF(Dados!O153="","null",Dados!O153)&amp;", "</f>
        <v xml:space="preserve">136, </v>
      </c>
      <c r="P153" t="str">
        <f>IF(Dados!P153="","null","'"&amp;Dados!P153&amp;"'")&amp;"), "</f>
        <v xml:space="preserve">'Local de Entrega. 0 - Estocado, 1 - Direto Loja ou 2 - Cross.'), </v>
      </c>
      <c r="Q153" t="str">
        <f t="shared" si="3"/>
        <v xml:space="preserve">('p', 'Locpfl_4', 'Locpfl_4', 'Loc.Entg. - FL 04', 149, 'FILIAL 04', 'N', 1, 0, 0, 1, 'Locpfl', 'FILIAL 04', 136, 'Local de Entrega. 0 - Estocado, 1 - Direto Loja ou 2 - Cross.'), </v>
      </c>
      <c r="R153" t="str">
        <f>IF(Dados!D153="","","["&amp;Dados!D153&amp;"] [varchar]("&amp;IF(Dados!H153="N",Dados!I153+1,Dados!I153)&amp;") NULL,")</f>
        <v>[Locpfl_4] [varchar](2) NULL,</v>
      </c>
    </row>
    <row r="154" spans="2:18" x14ac:dyDescent="0.25">
      <c r="B154" t="str">
        <f>"("&amp;IF(Dados!B154="","null","'"&amp;Dados!B154&amp;"'")&amp;", "</f>
        <v xml:space="preserve">('p', </v>
      </c>
      <c r="C154" t="str">
        <f>IF(Dados!C154="","null","'"&amp;Dados!C154&amp;"'")&amp;", "</f>
        <v xml:space="preserve">'Imppfl_4', </v>
      </c>
      <c r="D154" t="str">
        <f>IF(Dados!D154="","null","'"&amp;Dados!D154&amp;"'")&amp;", "</f>
        <v xml:space="preserve">'Imppfl_4', </v>
      </c>
      <c r="E154" t="str">
        <f>IF(Dados!E154="","null","'"&amp;Dados!E154&amp;"'")&amp;", "</f>
        <v xml:space="preserve">'Impt. - FL 04', </v>
      </c>
      <c r="F154" t="str">
        <f>IF(Dados!F154="","null",Dados!F154)&amp;", "</f>
        <v xml:space="preserve">150, </v>
      </c>
      <c r="G154" t="str">
        <f>IF(Dados!G154="","null","'"&amp;Dados!G154&amp;"'")&amp;", "</f>
        <v xml:space="preserve">'FILIAL 04', </v>
      </c>
      <c r="H154" t="str">
        <f>IF(Dados!H154="","null","'"&amp;Dados!H154&amp;"'")&amp;", "</f>
        <v xml:space="preserve">'A', </v>
      </c>
      <c r="I154" t="str">
        <f>IF(Dados!I154="","null",Dados!I154)&amp;", "</f>
        <v xml:space="preserve">1, </v>
      </c>
      <c r="J154" t="str">
        <f>IF(Dados!J154="","null",Dados!J154)&amp;", "</f>
        <v xml:space="preserve">0, </v>
      </c>
      <c r="K154" t="str">
        <f>IF(Dados!K154="","null",Dados!K154)&amp;", "</f>
        <v xml:space="preserve">0, </v>
      </c>
      <c r="L154" t="str">
        <f>IF(Dados!L154="","null",Dados!L154)&amp;", "</f>
        <v xml:space="preserve">1, </v>
      </c>
      <c r="M154" t="str">
        <f>IF(Dados!M154="","null","'"&amp;Dados!M154&amp;"'")&amp;", "</f>
        <v xml:space="preserve">'Imppfl', </v>
      </c>
      <c r="N154" t="str">
        <f>IF(Dados!N154="","null","'"&amp;Dados!N154&amp;"'")&amp;", "</f>
        <v xml:space="preserve">'FILIAL 04', </v>
      </c>
      <c r="O154" t="str">
        <f>IF(Dados!O154="","null",Dados!O154)&amp;", "</f>
        <v xml:space="preserve">137, </v>
      </c>
      <c r="P154" t="str">
        <f>IF(Dados!P154="","null","'"&amp;Dados!P154&amp;"'")&amp;"), "</f>
        <v xml:space="preserve">'Flag de Item Importado.(N)-NACIONAL,(E)-IMPORTADO'), </v>
      </c>
      <c r="Q154" t="str">
        <f t="shared" si="3"/>
        <v xml:space="preserve">('p', 'Imppfl_4', 'Imppfl_4', 'Impt. - FL 04', 150, 'FILIAL 04', 'A', 1, 0, 0, 1, 'Imppfl', 'FILIAL 04', 137, 'Flag de Item Importado.(N)-NACIONAL,(E)-IMPORTADO'), </v>
      </c>
      <c r="R154" t="str">
        <f>IF(Dados!D154="","","["&amp;Dados!D154&amp;"] [varchar]("&amp;IF(Dados!H154="N",Dados!I154+1,Dados!I154)&amp;") NULL,")</f>
        <v>[Imppfl_4] [varchar](1) NULL,</v>
      </c>
    </row>
    <row r="155" spans="2:18" x14ac:dyDescent="0.25">
      <c r="B155" t="str">
        <f>"("&amp;IF(Dados!B155="","null","'"&amp;Dados!B155&amp;"'")&amp;", "</f>
        <v xml:space="preserve">('p', </v>
      </c>
      <c r="C155" t="str">
        <f>IF(Dados!C155="","null","'"&amp;Dados!C155&amp;"'")&amp;", "</f>
        <v xml:space="preserve">'Ufpfl_4', </v>
      </c>
      <c r="D155" t="str">
        <f>IF(Dados!D155="","null","'"&amp;Dados!D155&amp;"'")&amp;", "</f>
        <v xml:space="preserve">'Ufpfl_4', </v>
      </c>
      <c r="E155" t="str">
        <f>IF(Dados!E155="","null","'"&amp;Dados!E155&amp;"'")&amp;", "</f>
        <v xml:space="preserve">'UF Fabr. - FL 04', </v>
      </c>
      <c r="F155" t="str">
        <f>IF(Dados!F155="","null",Dados!F155)&amp;", "</f>
        <v xml:space="preserve">151, </v>
      </c>
      <c r="G155" t="str">
        <f>IF(Dados!G155="","null","'"&amp;Dados!G155&amp;"'")&amp;", "</f>
        <v xml:space="preserve">'FILIAL 04', </v>
      </c>
      <c r="H155" t="str">
        <f>IF(Dados!H155="","null","'"&amp;Dados!H155&amp;"'")&amp;", "</f>
        <v xml:space="preserve">'A', </v>
      </c>
      <c r="I155" t="str">
        <f>IF(Dados!I155="","null",Dados!I155)&amp;", "</f>
        <v xml:space="preserve">2, </v>
      </c>
      <c r="J155" t="str">
        <f>IF(Dados!J155="","null",Dados!J155)&amp;", "</f>
        <v xml:space="preserve">0, </v>
      </c>
      <c r="K155" t="str">
        <f>IF(Dados!K155="","null",Dados!K155)&amp;", "</f>
        <v xml:space="preserve">0, </v>
      </c>
      <c r="L155" t="str">
        <f>IF(Dados!L155="","null",Dados!L155)&amp;", "</f>
        <v xml:space="preserve">1, </v>
      </c>
      <c r="M155" t="str">
        <f>IF(Dados!M155="","null","'"&amp;Dados!M155&amp;"'")&amp;", "</f>
        <v xml:space="preserve">'Ufpfl', </v>
      </c>
      <c r="N155" t="str">
        <f>IF(Dados!N155="","null","'"&amp;Dados!N155&amp;"'")&amp;", "</f>
        <v xml:space="preserve">'FILIAL 04', </v>
      </c>
      <c r="O155" t="str">
        <f>IF(Dados!O155="","null",Dados!O155)&amp;", "</f>
        <v xml:space="preserve">138, </v>
      </c>
      <c r="P155" t="str">
        <f>IF(Dados!P155="","null","'"&amp;Dados!P155&amp;"'")&amp;"), "</f>
        <v xml:space="preserve">'UF do Fornecedor SAD'), </v>
      </c>
      <c r="Q155" t="str">
        <f t="shared" si="3"/>
        <v xml:space="preserve">('p', 'Ufpfl_4', 'Ufpfl_4', 'UF Fabr. - FL 04', 151, 'FILIAL 04', 'A', 2, 0, 0, 1, 'Ufpfl', 'FILIAL 04', 138, 'UF do Fornecedor SAD'), </v>
      </c>
      <c r="R155" t="str">
        <f>IF(Dados!D155="","","["&amp;Dados!D155&amp;"] [varchar]("&amp;IF(Dados!H155="N",Dados!I155+1,Dados!I155)&amp;") NULL,")</f>
        <v>[Ufpfl_4] [varchar](2) NULL,</v>
      </c>
    </row>
    <row r="156" spans="2:18" x14ac:dyDescent="0.25">
      <c r="B156" t="str">
        <f>"("&amp;IF(Dados!B156="","null","'"&amp;Dados!B156&amp;"'")&amp;", "</f>
        <v xml:space="preserve">('p', </v>
      </c>
      <c r="C156" t="str">
        <f>IF(Dados!C156="","null","'"&amp;Dados!C156&amp;"'")&amp;", "</f>
        <v xml:space="preserve">'Ntpfl_4', </v>
      </c>
      <c r="D156" t="str">
        <f>IF(Dados!D156="","null","'"&amp;Dados!D156&amp;"'")&amp;", "</f>
        <v xml:space="preserve">'Ntpfl_4', </v>
      </c>
      <c r="E156" t="str">
        <f>IF(Dados!E156="","null","'"&amp;Dados!E156&amp;"'")&amp;", "</f>
        <v xml:space="preserve">'Natz. - FL 04', </v>
      </c>
      <c r="F156" t="str">
        <f>IF(Dados!F156="","null",Dados!F156)&amp;", "</f>
        <v xml:space="preserve">152, </v>
      </c>
      <c r="G156" t="str">
        <f>IF(Dados!G156="","null","'"&amp;Dados!G156&amp;"'")&amp;", "</f>
        <v xml:space="preserve">'FILIAL 04', </v>
      </c>
      <c r="H156" t="str">
        <f>IF(Dados!H156="","null","'"&amp;Dados!H156&amp;"'")&amp;", "</f>
        <v xml:space="preserve">'A', </v>
      </c>
      <c r="I156" t="str">
        <f>IF(Dados!I156="","null",Dados!I156)&amp;", "</f>
        <v xml:space="preserve">2, </v>
      </c>
      <c r="J156" t="str">
        <f>IF(Dados!J156="","null",Dados!J156)&amp;", "</f>
        <v xml:space="preserve">0, </v>
      </c>
      <c r="K156" t="str">
        <f>IF(Dados!K156="","null",Dados!K156)&amp;", "</f>
        <v xml:space="preserve">0, </v>
      </c>
      <c r="L156" t="str">
        <f>IF(Dados!L156="","null",Dados!L156)&amp;", "</f>
        <v xml:space="preserve">1, </v>
      </c>
      <c r="M156" t="str">
        <f>IF(Dados!M156="","null","'"&amp;Dados!M156&amp;"'")&amp;", "</f>
        <v xml:space="preserve">'Ntpfl', </v>
      </c>
      <c r="N156" t="str">
        <f>IF(Dados!N156="","null","'"&amp;Dados!N156&amp;"'")&amp;", "</f>
        <v xml:space="preserve">'FILIAL 04', </v>
      </c>
      <c r="O156" t="str">
        <f>IF(Dados!O156="","null",Dados!O156)&amp;", "</f>
        <v xml:space="preserve">139, </v>
      </c>
      <c r="P156" t="str">
        <f>IF(Dados!P156="","null","'"&amp;Dados!P156&amp;"'")&amp;"), "</f>
        <v xml:space="preserve">'Atividade econômica do Fornecedor SAD'), </v>
      </c>
      <c r="Q156" t="str">
        <f t="shared" si="3"/>
        <v xml:space="preserve">('p', 'Ntpfl_4', 'Ntpfl_4', 'Natz. - FL 04', 152, 'FILIAL 04', 'A', 2, 0, 0, 1, 'Ntpfl', 'FILIAL 04', 139, 'Atividade econômica do Fornecedor SAD'), </v>
      </c>
      <c r="R156" t="str">
        <f>IF(Dados!D156="","","["&amp;Dados!D156&amp;"] [varchar]("&amp;IF(Dados!H156="N",Dados!I156+1,Dados!I156)&amp;") NULL,")</f>
        <v>[Ntpfl_4] [varchar](2) NULL,</v>
      </c>
    </row>
    <row r="157" spans="2:18" x14ac:dyDescent="0.25">
      <c r="B157" t="str">
        <f>"("&amp;IF(Dados!B157="","null","'"&amp;Dados!B157&amp;"'")&amp;", "</f>
        <v xml:space="preserve">('p', </v>
      </c>
      <c r="C157" t="str">
        <f>IF(Dados!C157="","null","'"&amp;Dados!C157&amp;"'")&amp;", "</f>
        <v xml:space="preserve">'Sazpfl_4', </v>
      </c>
      <c r="D157" t="str">
        <f>IF(Dados!D157="","null","'"&amp;Dados!D157&amp;"'")&amp;", "</f>
        <v xml:space="preserve">'Sazpfl_4', </v>
      </c>
      <c r="E157" t="str">
        <f>IF(Dados!E157="","null","'"&amp;Dados!E157&amp;"'")&amp;", "</f>
        <v xml:space="preserve">'Cod.Saz. - FL 04', </v>
      </c>
      <c r="F157" t="str">
        <f>IF(Dados!F157="","null",Dados!F157)&amp;", "</f>
        <v xml:space="preserve">153, </v>
      </c>
      <c r="G157" t="str">
        <f>IF(Dados!G157="","null","'"&amp;Dados!G157&amp;"'")&amp;", "</f>
        <v xml:space="preserve">'FILIAL 04', </v>
      </c>
      <c r="H157" t="str">
        <f>IF(Dados!H157="","null","'"&amp;Dados!H157&amp;"'")&amp;", "</f>
        <v xml:space="preserve">'A', </v>
      </c>
      <c r="I157" t="str">
        <f>IF(Dados!I157="","null",Dados!I157)&amp;", "</f>
        <v xml:space="preserve">1, </v>
      </c>
      <c r="J157" t="str">
        <f>IF(Dados!J157="","null",Dados!J157)&amp;", "</f>
        <v xml:space="preserve">0, </v>
      </c>
      <c r="K157" t="str">
        <f>IF(Dados!K157="","null",Dados!K157)&amp;", "</f>
        <v xml:space="preserve">0, </v>
      </c>
      <c r="L157" t="str">
        <f>IF(Dados!L157="","null",Dados!L157)&amp;", "</f>
        <v xml:space="preserve">1, </v>
      </c>
      <c r="M157" t="str">
        <f>IF(Dados!M157="","null","'"&amp;Dados!M157&amp;"'")&amp;", "</f>
        <v xml:space="preserve">'Sazpfl', </v>
      </c>
      <c r="N157" t="str">
        <f>IF(Dados!N157="","null","'"&amp;Dados!N157&amp;"'")&amp;", "</f>
        <v xml:space="preserve">'FILIAL 04', </v>
      </c>
      <c r="O157" t="str">
        <f>IF(Dados!O157="","null",Dados!O157)&amp;", "</f>
        <v xml:space="preserve">140, </v>
      </c>
      <c r="P157" t="str">
        <f>IF(Dados!P157="","null","'"&amp;Dados!P157&amp;"'")&amp;"), "</f>
        <v xml:space="preserve">'Código de Sazonalidade.'), </v>
      </c>
      <c r="Q157" t="str">
        <f t="shared" si="3"/>
        <v xml:space="preserve">('p', 'Sazpfl_4', 'Sazpfl_4', 'Cod.Saz. - FL 04', 153, 'FILIAL 04', 'A', 1, 0, 0, 1, 'Sazpfl', 'FILIAL 04', 140, 'Código de Sazonalidade.'), </v>
      </c>
      <c r="R157" t="str">
        <f>IF(Dados!D157="","","["&amp;Dados!D157&amp;"] [varchar]("&amp;IF(Dados!H157="N",Dados!I157+1,Dados!I157)&amp;") NULL,")</f>
        <v>[Sazpfl_4] [varchar](1) NULL,</v>
      </c>
    </row>
    <row r="158" spans="2:18" x14ac:dyDescent="0.25">
      <c r="B158" t="str">
        <f>"("&amp;IF(Dados!B158="","null","'"&amp;Dados!B158&amp;"'")&amp;", "</f>
        <v xml:space="preserve">('p', </v>
      </c>
      <c r="C158" t="str">
        <f>IF(Dados!C158="","null","'"&amp;Dados!C158&amp;"'")&amp;", "</f>
        <v xml:space="preserve">'Sbgpfl_4', </v>
      </c>
      <c r="D158" t="str">
        <f>IF(Dados!D158="","null","'"&amp;Dados!D158&amp;"'")&amp;", "</f>
        <v xml:space="preserve">'Sbgpfl_4', </v>
      </c>
      <c r="E158" t="str">
        <f>IF(Dados!E158="","null","'"&amp;Dados!E158&amp;"'")&amp;", "</f>
        <v xml:space="preserve">'Sub Grupo - FL 04', </v>
      </c>
      <c r="F158" t="str">
        <f>IF(Dados!F158="","null",Dados!F158)&amp;", "</f>
        <v xml:space="preserve">154, </v>
      </c>
      <c r="G158" t="str">
        <f>IF(Dados!G158="","null","'"&amp;Dados!G158&amp;"'")&amp;", "</f>
        <v xml:space="preserve">'FILIAL 04', </v>
      </c>
      <c r="H158" t="str">
        <f>IF(Dados!H158="","null","'"&amp;Dados!H158&amp;"'")&amp;", "</f>
        <v xml:space="preserve">'A', </v>
      </c>
      <c r="I158" t="str">
        <f>IF(Dados!I158="","null",Dados!I158)&amp;", "</f>
        <v xml:space="preserve">1, </v>
      </c>
      <c r="J158" t="str">
        <f>IF(Dados!J158="","null",Dados!J158)&amp;", "</f>
        <v xml:space="preserve">0, </v>
      </c>
      <c r="K158" t="str">
        <f>IF(Dados!K158="","null",Dados!K158)&amp;", "</f>
        <v xml:space="preserve">0, </v>
      </c>
      <c r="L158" t="str">
        <f>IF(Dados!L158="","null",Dados!L158)&amp;", "</f>
        <v xml:space="preserve">1, </v>
      </c>
      <c r="M158" t="str">
        <f>IF(Dados!M158="","null","'"&amp;Dados!M158&amp;"'")&amp;", "</f>
        <v xml:space="preserve">'Sbgpfl', </v>
      </c>
      <c r="N158" t="str">
        <f>IF(Dados!N158="","null","'"&amp;Dados!N158&amp;"'")&amp;", "</f>
        <v xml:space="preserve">'FILIAL 04', </v>
      </c>
      <c r="O158" t="str">
        <f>IF(Dados!O158="","null",Dados!O158)&amp;", "</f>
        <v xml:space="preserve">141, </v>
      </c>
      <c r="P158" t="str">
        <f>IF(Dados!P158="","null","'"&amp;Dados!P158&amp;"'")&amp;"), "</f>
        <v xml:space="preserve">'Flag de subgrupo de faturamento.'), </v>
      </c>
      <c r="Q158" t="str">
        <f t="shared" si="3"/>
        <v xml:space="preserve">('p', 'Sbgpfl_4', 'Sbgpfl_4', 'Sub Grupo - FL 04', 154, 'FILIAL 04', 'A', 1, 0, 0, 1, 'Sbgpfl', 'FILIAL 04', 141, 'Flag de subgrupo de faturamento.'), </v>
      </c>
      <c r="R158" t="str">
        <f>IF(Dados!D158="","","["&amp;Dados!D158&amp;"] [varchar]("&amp;IF(Dados!H158="N",Dados!I158+1,Dados!I158)&amp;") NULL,")</f>
        <v>[Sbgpfl_4] [varchar](1) NULL,</v>
      </c>
    </row>
    <row r="159" spans="2:18" x14ac:dyDescent="0.25">
      <c r="B159" t="str">
        <f>"("&amp;IF(Dados!B159="","null","'"&amp;Dados!B159&amp;"'")&amp;", "</f>
        <v xml:space="preserve">('p', </v>
      </c>
      <c r="C159" t="str">
        <f>IF(Dados!C159="","null","'"&amp;Dados!C159&amp;"'")&amp;", "</f>
        <v xml:space="preserve">'Sitpfl_4', </v>
      </c>
      <c r="D159" t="str">
        <f>IF(Dados!D159="","null","'"&amp;Dados!D159&amp;"'")&amp;", "</f>
        <v xml:space="preserve">'Sitpfl_4', </v>
      </c>
      <c r="E159" t="str">
        <f>IF(Dados!E159="","null","'"&amp;Dados!E159&amp;"'")&amp;", "</f>
        <v xml:space="preserve">'Sit. - FL 04', </v>
      </c>
      <c r="F159" t="str">
        <f>IF(Dados!F159="","null",Dados!F159)&amp;", "</f>
        <v xml:space="preserve">155, </v>
      </c>
      <c r="G159" t="str">
        <f>IF(Dados!G159="","null","'"&amp;Dados!G159&amp;"'")&amp;", "</f>
        <v xml:space="preserve">'FILIAL 04', </v>
      </c>
      <c r="H159" t="str">
        <f>IF(Dados!H159="","null","'"&amp;Dados!H159&amp;"'")&amp;", "</f>
        <v xml:space="preserve">'A', </v>
      </c>
      <c r="I159" t="str">
        <f>IF(Dados!I159="","null",Dados!I159)&amp;", "</f>
        <v xml:space="preserve">1, </v>
      </c>
      <c r="J159" t="str">
        <f>IF(Dados!J159="","null",Dados!J159)&amp;", "</f>
        <v xml:space="preserve">0, </v>
      </c>
      <c r="K159" t="str">
        <f>IF(Dados!K159="","null",Dados!K159)&amp;", "</f>
        <v xml:space="preserve">0, </v>
      </c>
      <c r="L159" t="str">
        <f>IF(Dados!L159="","null",Dados!L159)&amp;", "</f>
        <v xml:space="preserve">1, </v>
      </c>
      <c r="M159" t="str">
        <f>IF(Dados!M159="","null","'"&amp;Dados!M159&amp;"'")&amp;", "</f>
        <v xml:space="preserve">'Sitpfl', </v>
      </c>
      <c r="N159" t="str">
        <f>IF(Dados!N159="","null","'"&amp;Dados!N159&amp;"'")&amp;", "</f>
        <v xml:space="preserve">'FILIAL 04', </v>
      </c>
      <c r="O159" t="str">
        <f>IF(Dados!O159="","null",Dados!O159)&amp;", "</f>
        <v xml:space="preserve">142, </v>
      </c>
      <c r="P159" t="str">
        <f>IF(Dados!P159="","null","'"&amp;Dados!P159&amp;"'")&amp;"), "</f>
        <v xml:space="preserve">'Situação da Filial na Grid. (Campo apenas de Consulta, será retornado no serviço de Consulta).'), </v>
      </c>
      <c r="Q159" t="str">
        <f t="shared" si="3"/>
        <v xml:space="preserve">('p', 'Sitpfl_4', 'Sitpfl_4', 'Sit. - FL 04', 155, 'FILIAL 04', 'A', 1, 0, 0, 1, 'Sitpfl', 'FILIAL 04', 142, 'Situação da Filial na Grid. (Campo apenas de Consulta, será retornado no serviço de Consulta).'), </v>
      </c>
      <c r="R159" t="str">
        <f>IF(Dados!D159="","","["&amp;Dados!D159&amp;"] [varchar]("&amp;IF(Dados!H159="N",Dados!I159+1,Dados!I159)&amp;") NULL,")</f>
        <v>[Sitpfl_4] [varchar](1) NULL,</v>
      </c>
    </row>
    <row r="160" spans="2:18" x14ac:dyDescent="0.25">
      <c r="B160" t="str">
        <f>"("&amp;IF(Dados!B160="","null","'"&amp;Dados!B160&amp;"'")&amp;", "</f>
        <v xml:space="preserve">('p', </v>
      </c>
      <c r="C160" t="str">
        <f>IF(Dados!C160="","null","'"&amp;Dados!C160&amp;"'")&amp;", "</f>
        <v xml:space="preserve">'Susppfl_4', </v>
      </c>
      <c r="D160" t="str">
        <f>IF(Dados!D160="","null","'"&amp;Dados!D160&amp;"'")&amp;", "</f>
        <v xml:space="preserve">'Susppfl_4', </v>
      </c>
      <c r="E160" t="str">
        <f>IF(Dados!E160="","null","'"&amp;Dados!E160&amp;"'")&amp;", "</f>
        <v xml:space="preserve">'Susp. - FL 04', </v>
      </c>
      <c r="F160" t="str">
        <f>IF(Dados!F160="","null",Dados!F160)&amp;", "</f>
        <v xml:space="preserve">156, </v>
      </c>
      <c r="G160" t="str">
        <f>IF(Dados!G160="","null","'"&amp;Dados!G160&amp;"'")&amp;", "</f>
        <v xml:space="preserve">'FILIAL 04', </v>
      </c>
      <c r="H160" t="str">
        <f>IF(Dados!H160="","null","'"&amp;Dados!H160&amp;"'")&amp;", "</f>
        <v xml:space="preserve">'A', </v>
      </c>
      <c r="I160" t="str">
        <f>IF(Dados!I160="","null",Dados!I160)&amp;", "</f>
        <v xml:space="preserve">1, </v>
      </c>
      <c r="J160" t="str">
        <f>IF(Dados!J160="","null",Dados!J160)&amp;", "</f>
        <v xml:space="preserve">0, </v>
      </c>
      <c r="K160" t="str">
        <f>IF(Dados!K160="","null",Dados!K160)&amp;", "</f>
        <v xml:space="preserve">0, </v>
      </c>
      <c r="L160" t="str">
        <f>IF(Dados!L160="","null",Dados!L160)&amp;", "</f>
        <v xml:space="preserve">1, </v>
      </c>
      <c r="M160" t="str">
        <f>IF(Dados!M160="","null","'"&amp;Dados!M160&amp;"'")&amp;", "</f>
        <v xml:space="preserve">'Susppfl', </v>
      </c>
      <c r="N160" t="str">
        <f>IF(Dados!N160="","null","'"&amp;Dados!N160&amp;"'")&amp;", "</f>
        <v xml:space="preserve">'FILIAL 04', </v>
      </c>
      <c r="O160" t="str">
        <f>IF(Dados!O160="","null",Dados!O160)&amp;", "</f>
        <v xml:space="preserve">143, </v>
      </c>
      <c r="P160" t="str">
        <f>IF(Dados!P160="","null","'"&amp;Dados!P160&amp;"'")&amp;"), "</f>
        <v xml:space="preserve">'Status de Suspensão. (Na inclusão será permitida a inclusão para igual a "S").'), </v>
      </c>
      <c r="Q160" t="str">
        <f t="shared" si="3"/>
        <v xml:space="preserve">('p', 'Susppfl_4', 'Susppfl_4', 'Susp. - FL 04', 156, 'FILIAL 04', 'A', 1, 0, 0, 1, 'Susppfl', 'FILIAL 04', 143, 'Status de Suspensão. (Na inclusão será permitida a inclusão para igual a "S").'), </v>
      </c>
      <c r="R160" t="str">
        <f>IF(Dados!D160="","","["&amp;Dados!D160&amp;"] [varchar]("&amp;IF(Dados!H160="N",Dados!I160+1,Dados!I160)&amp;") NULL,")</f>
        <v>[Susppfl_4] [varchar](1) NULL,</v>
      </c>
    </row>
    <row r="161" spans="2:18" x14ac:dyDescent="0.25">
      <c r="B161" t="str">
        <f>"("&amp;IF(Dados!B161="","null","'"&amp;Dados!B161&amp;"'")&amp;", "</f>
        <v xml:space="preserve">('p', </v>
      </c>
      <c r="C161" t="str">
        <f>IF(Dados!C161="","null","'"&amp;Dados!C161&amp;"'")&amp;", "</f>
        <v xml:space="preserve">'Msuppfl_4', </v>
      </c>
      <c r="D161" t="str">
        <f>IF(Dados!D161="","null","'"&amp;Dados!D161&amp;"'")&amp;", "</f>
        <v xml:space="preserve">'Msuppfl_4', </v>
      </c>
      <c r="E161" t="str">
        <f>IF(Dados!E161="","null","'"&amp;Dados!E161&amp;"'")&amp;", "</f>
        <v xml:space="preserve">'Mot.Susp. - FL 04', </v>
      </c>
      <c r="F161" t="str">
        <f>IF(Dados!F161="","null",Dados!F161)&amp;", "</f>
        <v xml:space="preserve">157, </v>
      </c>
      <c r="G161" t="str">
        <f>IF(Dados!G161="","null","'"&amp;Dados!G161&amp;"'")&amp;", "</f>
        <v xml:space="preserve">'FILIAL 04', </v>
      </c>
      <c r="H161" t="str">
        <f>IF(Dados!H161="","null","'"&amp;Dados!H161&amp;"'")&amp;", "</f>
        <v xml:space="preserve">'N', </v>
      </c>
      <c r="I161" t="str">
        <f>IF(Dados!I161="","null",Dados!I161)&amp;", "</f>
        <v xml:space="preserve">2, </v>
      </c>
      <c r="J161" t="str">
        <f>IF(Dados!J161="","null",Dados!J161)&amp;", "</f>
        <v xml:space="preserve">0, </v>
      </c>
      <c r="K161" t="str">
        <f>IF(Dados!K161="","null",Dados!K161)&amp;", "</f>
        <v xml:space="preserve">0, </v>
      </c>
      <c r="L161" t="str">
        <f>IF(Dados!L161="","null",Dados!L161)&amp;", "</f>
        <v xml:space="preserve">1, </v>
      </c>
      <c r="M161" t="str">
        <f>IF(Dados!M161="","null","'"&amp;Dados!M161&amp;"'")&amp;", "</f>
        <v xml:space="preserve">'Msuppfl', </v>
      </c>
      <c r="N161" t="str">
        <f>IF(Dados!N161="","null","'"&amp;Dados!N161&amp;"'")&amp;", "</f>
        <v xml:space="preserve">'FILIAL 04', </v>
      </c>
      <c r="O161" t="str">
        <f>IF(Dados!O161="","null",Dados!O161)&amp;", "</f>
        <v xml:space="preserve">144, </v>
      </c>
      <c r="P161" t="str">
        <f>IF(Dados!P161="","null","'"&amp;Dados!P161&amp;"'")&amp;"), "</f>
        <v xml:space="preserve">'Motivo da Suspensão. '), </v>
      </c>
      <c r="Q161" t="str">
        <f t="shared" si="3"/>
        <v xml:space="preserve">('p', 'Msuppfl_4', 'Msuppfl_4', 'Mot.Susp. - FL 04', 157, 'FILIAL 04', 'N', 2, 0, 0, 1, 'Msuppfl', 'FILIAL 04', 144, 'Motivo da Suspensão. '), </v>
      </c>
      <c r="R161" t="str">
        <f>IF(Dados!D161="","","["&amp;Dados!D161&amp;"] [varchar]("&amp;IF(Dados!H161="N",Dados!I161+1,Dados!I161)&amp;") NULL,")</f>
        <v>[Msuppfl_4] [varchar](3) NULL,</v>
      </c>
    </row>
    <row r="162" spans="2:18" x14ac:dyDescent="0.25">
      <c r="B162" t="str">
        <f>"("&amp;IF(Dados!B162="","null","'"&amp;Dados!B162&amp;"'")&amp;", "</f>
        <v xml:space="preserve">('p', </v>
      </c>
      <c r="C162" t="str">
        <f>IF(Dados!C162="","null","'"&amp;Dados!C162&amp;"'")&amp;", "</f>
        <v xml:space="preserve">'Claspfl_4', </v>
      </c>
      <c r="D162" t="str">
        <f>IF(Dados!D162="","null","'"&amp;Dados!D162&amp;"'")&amp;", "</f>
        <v xml:space="preserve">'Claspfl_4', </v>
      </c>
      <c r="E162" t="str">
        <f>IF(Dados!E162="","null","'"&amp;Dados!E162&amp;"'")&amp;", "</f>
        <v xml:space="preserve">'Classe Distr. - FL 04', </v>
      </c>
      <c r="F162" t="str">
        <f>IF(Dados!F162="","null",Dados!F162)&amp;", "</f>
        <v xml:space="preserve">158, </v>
      </c>
      <c r="G162" t="str">
        <f>IF(Dados!G162="","null","'"&amp;Dados!G162&amp;"'")&amp;", "</f>
        <v xml:space="preserve">'FILIAL 04', </v>
      </c>
      <c r="H162" t="str">
        <f>IF(Dados!H162="","null","'"&amp;Dados!H162&amp;"'")&amp;", "</f>
        <v xml:space="preserve">'A', </v>
      </c>
      <c r="I162" t="str">
        <f>IF(Dados!I162="","null",Dados!I162)&amp;", "</f>
        <v xml:space="preserve">1, </v>
      </c>
      <c r="J162" t="str">
        <f>IF(Dados!J162="","null",Dados!J162)&amp;", "</f>
        <v xml:space="preserve">0, </v>
      </c>
      <c r="K162" t="str">
        <f>IF(Dados!K162="","null",Dados!K162)&amp;", "</f>
        <v xml:space="preserve">0, </v>
      </c>
      <c r="L162" t="str">
        <f>IF(Dados!L162="","null",Dados!L162)&amp;", "</f>
        <v xml:space="preserve">1, </v>
      </c>
      <c r="M162" t="str">
        <f>IF(Dados!M162="","null","'"&amp;Dados!M162&amp;"'")&amp;", "</f>
        <v xml:space="preserve">'Claspfl', </v>
      </c>
      <c r="N162" t="str">
        <f>IF(Dados!N162="","null","'"&amp;Dados!N162&amp;"'")&amp;", "</f>
        <v xml:space="preserve">'FILIAL 04', </v>
      </c>
      <c r="O162" t="str">
        <f>IF(Dados!O162="","null",Dados!O162)&amp;", "</f>
        <v xml:space="preserve">145, </v>
      </c>
      <c r="P162" t="str">
        <f>IF(Dados!P162="","null","'"&amp;Dados!P162&amp;"'")&amp;"), "</f>
        <v xml:space="preserve">'Classe de Distribuição.'), </v>
      </c>
      <c r="Q162" t="str">
        <f t="shared" si="3"/>
        <v xml:space="preserve">('p', 'Claspfl_4', 'Claspfl_4', 'Classe Distr. - FL 04', 158, 'FILIAL 04', 'A', 1, 0, 0, 1, 'Claspfl', 'FILIAL 04', 145, 'Classe de Distribuição.'), </v>
      </c>
      <c r="R162" t="str">
        <f>IF(Dados!D162="","","["&amp;Dados!D162&amp;"] [varchar]("&amp;IF(Dados!H162="N",Dados!I162+1,Dados!I162)&amp;") NULL,")</f>
        <v>[Claspfl_4] [varchar](1) NULL,</v>
      </c>
    </row>
    <row r="163" spans="2:18" x14ac:dyDescent="0.25">
      <c r="B163" t="str">
        <f>"("&amp;IF(Dados!B163="","null","'"&amp;Dados!B163&amp;"'")&amp;", "</f>
        <v xml:space="preserve">('p', </v>
      </c>
      <c r="C163" t="str">
        <f>IF(Dados!C163="","null","'"&amp;Dados!C163&amp;"'")&amp;", "</f>
        <v xml:space="preserve">'Cestpfl_4', </v>
      </c>
      <c r="D163" t="str">
        <f>IF(Dados!D163="","null","'"&amp;Dados!D163&amp;"'")&amp;", "</f>
        <v xml:space="preserve">'Cestpfl_4', </v>
      </c>
      <c r="E163" t="str">
        <f>IF(Dados!E163="","null","'"&amp;Dados!E163&amp;"'")&amp;", "</f>
        <v xml:space="preserve">'Cesta - FL 04', </v>
      </c>
      <c r="F163" t="str">
        <f>IF(Dados!F163="","null",Dados!F163)&amp;", "</f>
        <v xml:space="preserve">159, </v>
      </c>
      <c r="G163" t="str">
        <f>IF(Dados!G163="","null","'"&amp;Dados!G163&amp;"'")&amp;", "</f>
        <v xml:space="preserve">'FILIAL 04', </v>
      </c>
      <c r="H163" t="str">
        <f>IF(Dados!H163="","null","'"&amp;Dados!H163&amp;"'")&amp;", "</f>
        <v xml:space="preserve">'A', </v>
      </c>
      <c r="I163" t="str">
        <f>IF(Dados!I163="","null",Dados!I163)&amp;", "</f>
        <v xml:space="preserve">1, </v>
      </c>
      <c r="J163" t="str">
        <f>IF(Dados!J163="","null",Dados!J163)&amp;", "</f>
        <v xml:space="preserve">0, </v>
      </c>
      <c r="K163" t="str">
        <f>IF(Dados!K163="","null",Dados!K163)&amp;", "</f>
        <v xml:space="preserve">0, </v>
      </c>
      <c r="L163" t="str">
        <f>IF(Dados!L163="","null",Dados!L163)&amp;", "</f>
        <v xml:space="preserve">1, </v>
      </c>
      <c r="M163" t="str">
        <f>IF(Dados!M163="","null","'"&amp;Dados!M163&amp;"'")&amp;", "</f>
        <v xml:space="preserve">'Cestpfl', </v>
      </c>
      <c r="N163" t="str">
        <f>IF(Dados!N163="","null","'"&amp;Dados!N163&amp;"'")&amp;", "</f>
        <v xml:space="preserve">'FILIAL 04', </v>
      </c>
      <c r="O163" t="str">
        <f>IF(Dados!O163="","null",Dados!O163)&amp;", "</f>
        <v xml:space="preserve">146, </v>
      </c>
      <c r="P163" t="str">
        <f>IF(Dados!P163="","null","'"&amp;Dados!P163&amp;"'")&amp;"), "</f>
        <v xml:space="preserve">'Flag de sinalização de item de Cesta.'), </v>
      </c>
      <c r="Q163" t="str">
        <f t="shared" si="3"/>
        <v xml:space="preserve">('p', 'Cestpfl_4', 'Cestpfl_4', 'Cesta - FL 04', 159, 'FILIAL 04', 'A', 1, 0, 0, 1, 'Cestpfl', 'FILIAL 04', 146, 'Flag de sinalização de item de Cesta.'), </v>
      </c>
      <c r="R163" t="str">
        <f>IF(Dados!D163="","","["&amp;Dados!D163&amp;"] [varchar]("&amp;IF(Dados!H163="N",Dados!I163+1,Dados!I163)&amp;") NULL,")</f>
        <v>[Cestpfl_4] [varchar](1) NULL,</v>
      </c>
    </row>
    <row r="164" spans="2:18" x14ac:dyDescent="0.25">
      <c r="B164" t="str">
        <f>"("&amp;IF(Dados!B164="","null","'"&amp;Dados!B164&amp;"'")&amp;", "</f>
        <v xml:space="preserve">('p', </v>
      </c>
      <c r="C164" t="str">
        <f>IF(Dados!C164="","null","'"&amp;Dados!C164&amp;"'")&amp;", "</f>
        <v xml:space="preserve">'Cmpupfl_4', </v>
      </c>
      <c r="D164" t="str">
        <f>IF(Dados!D164="","null","'"&amp;Dados!D164&amp;"'")&amp;", "</f>
        <v xml:space="preserve">'Cmpupfl_4', </v>
      </c>
      <c r="E164" t="str">
        <f>IF(Dados!E164="","null","'"&amp;Dados!E164&amp;"'")&amp;", "</f>
        <v xml:space="preserve">'Compra Única - FL 04', </v>
      </c>
      <c r="F164" t="str">
        <f>IF(Dados!F164="","null",Dados!F164)&amp;", "</f>
        <v xml:space="preserve">160, </v>
      </c>
      <c r="G164" t="str">
        <f>IF(Dados!G164="","null","'"&amp;Dados!G164&amp;"'")&amp;", "</f>
        <v xml:space="preserve">'FILIAL 04', </v>
      </c>
      <c r="H164" t="str">
        <f>IF(Dados!H164="","null","'"&amp;Dados!H164&amp;"'")&amp;", "</f>
        <v xml:space="preserve">'A', </v>
      </c>
      <c r="I164" t="str">
        <f>IF(Dados!I164="","null",Dados!I164)&amp;", "</f>
        <v xml:space="preserve">1, </v>
      </c>
      <c r="J164" t="str">
        <f>IF(Dados!J164="","null",Dados!J164)&amp;", "</f>
        <v xml:space="preserve">0, </v>
      </c>
      <c r="K164" t="str">
        <f>IF(Dados!K164="","null",Dados!K164)&amp;", "</f>
        <v xml:space="preserve">0, </v>
      </c>
      <c r="L164" t="str">
        <f>IF(Dados!L164="","null",Dados!L164)&amp;", "</f>
        <v xml:space="preserve">1, </v>
      </c>
      <c r="M164" t="str">
        <f>IF(Dados!M164="","null","'"&amp;Dados!M164&amp;"'")&amp;", "</f>
        <v xml:space="preserve">'Cmpupfl', </v>
      </c>
      <c r="N164" t="str">
        <f>IF(Dados!N164="","null","'"&amp;Dados!N164&amp;"'")&amp;", "</f>
        <v xml:space="preserve">'FILIAL 04', </v>
      </c>
      <c r="O164" t="str">
        <f>IF(Dados!O164="","null",Dados!O164)&amp;", "</f>
        <v xml:space="preserve">147, </v>
      </c>
      <c r="P164" t="str">
        <f>IF(Dados!P164="","null","'"&amp;Dados!P164&amp;"'")&amp;"), "</f>
        <v xml:space="preserve">'Flag de Compra Única.'), </v>
      </c>
      <c r="Q164" t="str">
        <f t="shared" si="3"/>
        <v xml:space="preserve">('p', 'Cmpupfl_4', 'Cmpupfl_4', 'Compra Única - FL 04', 160, 'FILIAL 04', 'A', 1, 0, 0, 1, 'Cmpupfl', 'FILIAL 04', 147, 'Flag de Compra Única.'), </v>
      </c>
      <c r="R164" t="str">
        <f>IF(Dados!D164="","","["&amp;Dados!D164&amp;"] [varchar]("&amp;IF(Dados!H164="N",Dados!I164+1,Dados!I164)&amp;") NULL,")</f>
        <v>[Cmpupfl_4] [varchar](1) NULL,</v>
      </c>
    </row>
    <row r="165" spans="2:18" x14ac:dyDescent="0.25">
      <c r="B165" t="str">
        <f>"("&amp;IF(Dados!B165="","null","'"&amp;Dados!B165&amp;"'")&amp;", "</f>
        <v xml:space="preserve">('p', </v>
      </c>
      <c r="C165" t="str">
        <f>IF(Dados!C165="","null","'"&amp;Dados!C165&amp;"'")&amp;", "</f>
        <v xml:space="preserve">'Referpfl_4', </v>
      </c>
      <c r="D165" t="str">
        <f>IF(Dados!D165="","null","'"&amp;Dados!D165&amp;"'")&amp;", "</f>
        <v xml:space="preserve">'Referpfl_4', </v>
      </c>
      <c r="E165" t="str">
        <f>IF(Dados!E165="","null","'"&amp;Dados!E165&amp;"'")&amp;", "</f>
        <v xml:space="preserve">'Referência - FL 04', </v>
      </c>
      <c r="F165" t="str">
        <f>IF(Dados!F165="","null",Dados!F165)&amp;", "</f>
        <v xml:space="preserve">161, </v>
      </c>
      <c r="G165" t="str">
        <f>IF(Dados!G165="","null","'"&amp;Dados!G165&amp;"'")&amp;", "</f>
        <v xml:space="preserve">'FILIAL 04', </v>
      </c>
      <c r="H165" t="str">
        <f>IF(Dados!H165="","null","'"&amp;Dados!H165&amp;"'")&amp;", "</f>
        <v xml:space="preserve">'A', </v>
      </c>
      <c r="I165" t="str">
        <f>IF(Dados!I165="","null",Dados!I165)&amp;", "</f>
        <v xml:space="preserve">15, </v>
      </c>
      <c r="J165" t="str">
        <f>IF(Dados!J165="","null",Dados!J165)&amp;", "</f>
        <v xml:space="preserve">0, </v>
      </c>
      <c r="K165" t="str">
        <f>IF(Dados!K165="","null",Dados!K165)&amp;", "</f>
        <v xml:space="preserve">0, </v>
      </c>
      <c r="L165" t="str">
        <f>IF(Dados!L165="","null",Dados!L165)&amp;", "</f>
        <v xml:space="preserve">1, </v>
      </c>
      <c r="M165" t="str">
        <f>IF(Dados!M165="","null","'"&amp;Dados!M165&amp;"'")&amp;", "</f>
        <v xml:space="preserve">'Referpfl', </v>
      </c>
      <c r="N165" t="str">
        <f>IF(Dados!N165="","null","'"&amp;Dados!N165&amp;"'")&amp;", "</f>
        <v xml:space="preserve">'FILIAL 04', </v>
      </c>
      <c r="O165" t="str">
        <f>IF(Dados!O165="","null",Dados!O165)&amp;", "</f>
        <v xml:space="preserve">148, </v>
      </c>
      <c r="P165" t="str">
        <f>IF(Dados!P165="","null","'"&amp;Dados!P165&amp;"'")&amp;"), "</f>
        <v xml:space="preserve">'Referência do fornecedor (VSK)'), </v>
      </c>
      <c r="Q165" t="str">
        <f t="shared" si="3"/>
        <v xml:space="preserve">('p', 'Referpfl_4', 'Referpfl_4', 'Referência - FL 04', 161, 'FILIAL 04', 'A', 15, 0, 0, 1, 'Referpfl', 'FILIAL 04', 148, 'Referência do fornecedor (VSK)'), </v>
      </c>
      <c r="R165" t="str">
        <f>IF(Dados!D165="","","["&amp;Dados!D165&amp;"] [varchar]("&amp;IF(Dados!H165="N",Dados!I165+1,Dados!I165)&amp;") NULL,")</f>
        <v>[Referpfl_4] [varchar](15) NULL,</v>
      </c>
    </row>
    <row r="166" spans="2:18" x14ac:dyDescent="0.25">
      <c r="B166" t="str">
        <f>"("&amp;IF(Dados!B166="","null","'"&amp;Dados!B166&amp;"'")&amp;", "</f>
        <v xml:space="preserve">(null, </v>
      </c>
      <c r="C166" t="str">
        <f>IF(Dados!C166="","null","'"&amp;Dados!C166&amp;"'")&amp;", "</f>
        <v xml:space="preserve">null, </v>
      </c>
      <c r="D166" t="str">
        <f>IF(Dados!D166="","null","'"&amp;Dados!D166&amp;"'")&amp;", "</f>
        <v xml:space="preserve">null, </v>
      </c>
      <c r="E166" t="str">
        <f>IF(Dados!E166="","null","'"&amp;Dados!E166&amp;"'")&amp;", "</f>
        <v xml:space="preserve">'Filial 5', </v>
      </c>
      <c r="F166" t="str">
        <f>IF(Dados!F166="","null",Dados!F166)&amp;", "</f>
        <v xml:space="preserve">162, </v>
      </c>
      <c r="G166" t="str">
        <f>IF(Dados!G166="","null","'"&amp;Dados!G166&amp;"'")&amp;", "</f>
        <v xml:space="preserve">null, </v>
      </c>
      <c r="H166" t="str">
        <f>IF(Dados!H166="","null","'"&amp;Dados!H166&amp;"'")&amp;", "</f>
        <v xml:space="preserve">'A', </v>
      </c>
      <c r="I166" t="str">
        <f>IF(Dados!I166="","null",Dados!I166)&amp;", "</f>
        <v xml:space="preserve">1, </v>
      </c>
      <c r="J166" t="str">
        <f>IF(Dados!J166="","null",Dados!J166)&amp;", "</f>
        <v xml:space="preserve">0, </v>
      </c>
      <c r="K166" t="str">
        <f>IF(Dados!K166="","null",Dados!K166)&amp;", "</f>
        <v xml:space="preserve">0, </v>
      </c>
      <c r="L166" t="str">
        <f>IF(Dados!L166="","null",Dados!L166)&amp;", "</f>
        <v xml:space="preserve">0, </v>
      </c>
      <c r="M166" t="str">
        <f>IF(Dados!M166="","null","'"&amp;Dados!M166&amp;"'")&amp;", "</f>
        <v xml:space="preserve">null, </v>
      </c>
      <c r="N166" t="str">
        <f>IF(Dados!N166="","null","'"&amp;Dados!N166&amp;"'")&amp;", "</f>
        <v xml:space="preserve">null, </v>
      </c>
      <c r="O166" t="str">
        <f>IF(Dados!O166="","null",Dados!O166)&amp;", "</f>
        <v xml:space="preserve">null, </v>
      </c>
      <c r="P166" t="str">
        <f>IF(Dados!P166="","null","'"&amp;Dados!P166&amp;"'")&amp;"), "</f>
        <v xml:space="preserve">null), </v>
      </c>
      <c r="Q166" t="str">
        <f t="shared" si="3"/>
        <v xml:space="preserve">(null, null, null, 'Filial 5', 162, null, 'A', 1, 0, 0, 0, null, null, null, null), </v>
      </c>
      <c r="R166" t="str">
        <f>IF(Dados!D166="","","["&amp;Dados!D166&amp;"] [varchar]("&amp;IF(Dados!H166="N",Dados!I166+1,Dados!I166)&amp;") NULL,")</f>
        <v/>
      </c>
    </row>
    <row r="167" spans="2:18" x14ac:dyDescent="0.25">
      <c r="B167" t="str">
        <f>"("&amp;IF(Dados!B167="","null","'"&amp;Dados!B167&amp;"'")&amp;", "</f>
        <v xml:space="preserve">('p', </v>
      </c>
      <c r="C167" t="str">
        <f>IF(Dados!C167="","null","'"&amp;Dados!C167&amp;"'")&amp;", "</f>
        <v xml:space="preserve">'Opcpfl_5', </v>
      </c>
      <c r="D167" t="str">
        <f>IF(Dados!D167="","null","'"&amp;Dados!D167&amp;"'")&amp;", "</f>
        <v xml:space="preserve">'Opcpfl_5', </v>
      </c>
      <c r="E167" t="str">
        <f>IF(Dados!E167="","null","'"&amp;Dados!E167&amp;"'")&amp;", "</f>
        <v xml:space="preserve">'Ação - FL 05', </v>
      </c>
      <c r="F167" t="str">
        <f>IF(Dados!F167="","null",Dados!F167)&amp;", "</f>
        <v xml:space="preserve">163, </v>
      </c>
      <c r="G167" t="str">
        <f>IF(Dados!G167="","null","'"&amp;Dados!G167&amp;"'")&amp;", "</f>
        <v xml:space="preserve">'FILIAL 05', </v>
      </c>
      <c r="H167" t="str">
        <f>IF(Dados!H167="","null","'"&amp;Dados!H167&amp;"'")&amp;", "</f>
        <v xml:space="preserve">'A', </v>
      </c>
      <c r="I167" t="str">
        <f>IF(Dados!I167="","null",Dados!I167)&amp;", "</f>
        <v xml:space="preserve">1, </v>
      </c>
      <c r="J167" t="str">
        <f>IF(Dados!J167="","null",Dados!J167)&amp;", "</f>
        <v xml:space="preserve">0, </v>
      </c>
      <c r="K167" t="str">
        <f>IF(Dados!K167="","null",Dados!K167)&amp;", "</f>
        <v xml:space="preserve">0, </v>
      </c>
      <c r="L167" t="str">
        <f>IF(Dados!L167="","null",Dados!L167)&amp;", "</f>
        <v xml:space="preserve">1, </v>
      </c>
      <c r="M167" t="str">
        <f>IF(Dados!M167="","null","'"&amp;Dados!M167&amp;"'")&amp;", "</f>
        <v xml:space="preserve">'Opcpfl', </v>
      </c>
      <c r="N167" t="str">
        <f>IF(Dados!N167="","null","'"&amp;Dados!N167&amp;"'")&amp;", "</f>
        <v xml:space="preserve">'FILIAL 05', </v>
      </c>
      <c r="O167" t="str">
        <f>IF(Dados!O167="","null",Dados!O167)&amp;", "</f>
        <v xml:space="preserve">149, </v>
      </c>
      <c r="P167" t="str">
        <f>IF(Dados!P167="","null","'"&amp;Dados!P167&amp;"'")&amp;"), "</f>
        <v xml:space="preserve">'"A" - Alteração, "I" - Inclusão ou "D" - Deleção.'), </v>
      </c>
      <c r="Q167" t="str">
        <f t="shared" si="3"/>
        <v xml:space="preserve">('p', 'Opcpfl_5', 'Opcpfl_5', 'Ação - FL 05', 163, 'FILIAL 05', 'A', 1, 0, 0, 1, 'Opcpfl', 'FILIAL 05', 149, '"A" - Alteração, "I" - Inclusão ou "D" - Deleção.'), </v>
      </c>
      <c r="R167" t="str">
        <f>IF(Dados!D167="","","["&amp;Dados!D167&amp;"] [varchar]("&amp;IF(Dados!H167="N",Dados!I167+1,Dados!I167)&amp;") NULL,")</f>
        <v>[Opcpfl_5] [varchar](1) NULL,</v>
      </c>
    </row>
    <row r="168" spans="2:18" x14ac:dyDescent="0.25">
      <c r="B168" t="str">
        <f>"("&amp;IF(Dados!B168="","null","'"&amp;Dados!B168&amp;"'")&amp;", "</f>
        <v xml:space="preserve">('p', </v>
      </c>
      <c r="C168" t="str">
        <f>IF(Dados!C168="","null","'"&amp;Dados!C168&amp;"'")&amp;", "</f>
        <v xml:space="preserve">'Filpfl_5', </v>
      </c>
      <c r="D168" t="str">
        <f>IF(Dados!D168="","null","'"&amp;Dados!D168&amp;"'")&amp;", "</f>
        <v xml:space="preserve">'Filpfl_5', </v>
      </c>
      <c r="E168" t="str">
        <f>IF(Dados!E168="","null","'"&amp;Dados!E168&amp;"'")&amp;", "</f>
        <v xml:space="preserve">'Filial - FL 05', </v>
      </c>
      <c r="F168" t="str">
        <f>IF(Dados!F168="","null",Dados!F168)&amp;", "</f>
        <v xml:space="preserve">164, </v>
      </c>
      <c r="G168" t="str">
        <f>IF(Dados!G168="","null","'"&amp;Dados!G168&amp;"'")&amp;", "</f>
        <v xml:space="preserve">'FILIAL 05', </v>
      </c>
      <c r="H168" t="str">
        <f>IF(Dados!H168="","null","'"&amp;Dados!H168&amp;"'")&amp;", "</f>
        <v xml:space="preserve">'N', </v>
      </c>
      <c r="I168" t="str">
        <f>IF(Dados!I168="","null",Dados!I168)&amp;", "</f>
        <v xml:space="preserve">4, </v>
      </c>
      <c r="J168" t="str">
        <f>IF(Dados!J168="","null",Dados!J168)&amp;", "</f>
        <v xml:space="preserve">0, </v>
      </c>
      <c r="K168" t="str">
        <f>IF(Dados!K168="","null",Dados!K168)&amp;", "</f>
        <v xml:space="preserve">0, </v>
      </c>
      <c r="L168" t="str">
        <f>IF(Dados!L168="","null",Dados!L168)&amp;", "</f>
        <v xml:space="preserve">1, </v>
      </c>
      <c r="M168" t="str">
        <f>IF(Dados!M168="","null","'"&amp;Dados!M168&amp;"'")&amp;", "</f>
        <v xml:space="preserve">'Filpfl', </v>
      </c>
      <c r="N168" t="str">
        <f>IF(Dados!N168="","null","'"&amp;Dados!N168&amp;"'")&amp;", "</f>
        <v xml:space="preserve">'FILIAL 05', </v>
      </c>
      <c r="O168" t="str">
        <f>IF(Dados!O168="","null",Dados!O168)&amp;", "</f>
        <v xml:space="preserve">150, </v>
      </c>
      <c r="P168" t="str">
        <f>IF(Dados!P168="","null","'"&amp;Dados!P168&amp;"'")&amp;"), "</f>
        <v xml:space="preserve">'Código da Filial WM.'), </v>
      </c>
      <c r="Q168" t="str">
        <f t="shared" si="3"/>
        <v xml:space="preserve">('p', 'Filpfl_5', 'Filpfl_5', 'Filial - FL 05', 164, 'FILIAL 05', 'N', 4, 0, 0, 1, 'Filpfl', 'FILIAL 05', 150, 'Código da Filial WM.'), </v>
      </c>
      <c r="R168" t="str">
        <f>IF(Dados!D168="","","["&amp;Dados!D168&amp;"] [varchar]("&amp;IF(Dados!H168="N",Dados!I168+1,Dados!I168)&amp;") NULL,")</f>
        <v>[Filpfl_5] [varchar](5) NULL,</v>
      </c>
    </row>
    <row r="169" spans="2:18" x14ac:dyDescent="0.25">
      <c r="B169" t="str">
        <f>"("&amp;IF(Dados!B169="","null","'"&amp;Dados!B169&amp;"'")&amp;", "</f>
        <v xml:space="preserve">('p', </v>
      </c>
      <c r="C169" t="str">
        <f>IF(Dados!C169="","null","'"&amp;Dados!C169&amp;"'")&amp;", "</f>
        <v xml:space="preserve">'Marpfl_5', </v>
      </c>
      <c r="D169" t="str">
        <f>IF(Dados!D169="","null","'"&amp;Dados!D169&amp;"'")&amp;", "</f>
        <v xml:space="preserve">'Marpfl_5', </v>
      </c>
      <c r="E169" t="str">
        <f>IF(Dados!E169="","null","'"&amp;Dados!E169&amp;"'")&amp;", "</f>
        <v xml:space="preserve">'Margem - FL 05', </v>
      </c>
      <c r="F169" t="str">
        <f>IF(Dados!F169="","null",Dados!F169)&amp;", "</f>
        <v xml:space="preserve">165, </v>
      </c>
      <c r="G169" t="str">
        <f>IF(Dados!G169="","null","'"&amp;Dados!G169&amp;"'")&amp;", "</f>
        <v xml:space="preserve">'FILIAL 05', </v>
      </c>
      <c r="H169" t="str">
        <f>IF(Dados!H169="","null","'"&amp;Dados!H169&amp;"'")&amp;", "</f>
        <v xml:space="preserve">'N', </v>
      </c>
      <c r="I169" t="str">
        <f>IF(Dados!I169="","null",Dados!I169)&amp;", "</f>
        <v xml:space="preserve">5, </v>
      </c>
      <c r="J169" t="str">
        <f>IF(Dados!J169="","null",Dados!J169)&amp;", "</f>
        <v xml:space="preserve">1, </v>
      </c>
      <c r="K169" t="str">
        <f>IF(Dados!K169="","null",Dados!K169)&amp;", "</f>
        <v xml:space="preserve">0, </v>
      </c>
      <c r="L169" t="str">
        <f>IF(Dados!L169="","null",Dados!L169)&amp;", "</f>
        <v xml:space="preserve">1, </v>
      </c>
      <c r="M169" t="str">
        <f>IF(Dados!M169="","null","'"&amp;Dados!M169&amp;"'")&amp;", "</f>
        <v xml:space="preserve">'Marpfl', </v>
      </c>
      <c r="N169" t="str">
        <f>IF(Dados!N169="","null","'"&amp;Dados!N169&amp;"'")&amp;", "</f>
        <v xml:space="preserve">'FILIAL 05', </v>
      </c>
      <c r="O169" t="str">
        <f>IF(Dados!O169="","null",Dados!O169)&amp;", "</f>
        <v xml:space="preserve">151, </v>
      </c>
      <c r="P169" t="str">
        <f>IF(Dados!P169="","null","'"&amp;Dados!P169&amp;"'")&amp;"), "</f>
        <v xml:space="preserve">'Margem.'), </v>
      </c>
      <c r="Q169" t="str">
        <f t="shared" si="3"/>
        <v xml:space="preserve">('p', 'Marpfl_5', 'Marpfl_5', 'Margem - FL 05', 165, 'FILIAL 05', 'N', 5, 1, 0, 1, 'Marpfl', 'FILIAL 05', 151, 'Margem.'), </v>
      </c>
      <c r="R169" t="str">
        <f>IF(Dados!D169="","","["&amp;Dados!D169&amp;"] [varchar]("&amp;IF(Dados!H169="N",Dados!I169+1,Dados!I169)&amp;") NULL,")</f>
        <v>[Marpfl_5] [varchar](6) NULL,</v>
      </c>
    </row>
    <row r="170" spans="2:18" x14ac:dyDescent="0.25">
      <c r="B170" t="str">
        <f>"("&amp;IF(Dados!B170="","null","'"&amp;Dados!B170&amp;"'")&amp;", "</f>
        <v xml:space="preserve">('p', </v>
      </c>
      <c r="C170" t="str">
        <f>IF(Dados!C170="","null","'"&amp;Dados!C170&amp;"'")&amp;", "</f>
        <v xml:space="preserve">'Fornpfl_5', </v>
      </c>
      <c r="D170" t="str">
        <f>IF(Dados!D170="","null","'"&amp;Dados!D170&amp;"'")&amp;", "</f>
        <v xml:space="preserve">'Fornpfl_5', </v>
      </c>
      <c r="E170" t="str">
        <f>IF(Dados!E170="","null","'"&amp;Dados!E170&amp;"'")&amp;", "</f>
        <v xml:space="preserve">'Fornec. - FL 05', </v>
      </c>
      <c r="F170" t="str">
        <f>IF(Dados!F170="","null",Dados!F170)&amp;", "</f>
        <v xml:space="preserve">166, </v>
      </c>
      <c r="G170" t="str">
        <f>IF(Dados!G170="","null","'"&amp;Dados!G170&amp;"'")&amp;", "</f>
        <v xml:space="preserve">'FILIAL 05', </v>
      </c>
      <c r="H170" t="str">
        <f>IF(Dados!H170="","null","'"&amp;Dados!H170&amp;"'")&amp;", "</f>
        <v xml:space="preserve">'N', </v>
      </c>
      <c r="I170" t="str">
        <f>IF(Dados!I170="","null",Dados!I170)&amp;", "</f>
        <v xml:space="preserve">7, </v>
      </c>
      <c r="J170" t="str">
        <f>IF(Dados!J170="","null",Dados!J170)&amp;", "</f>
        <v xml:space="preserve">0, </v>
      </c>
      <c r="K170" t="str">
        <f>IF(Dados!K170="","null",Dados!K170)&amp;", "</f>
        <v xml:space="preserve">0, </v>
      </c>
      <c r="L170" t="str">
        <f>IF(Dados!L170="","null",Dados!L170)&amp;", "</f>
        <v xml:space="preserve">1, </v>
      </c>
      <c r="M170" t="str">
        <f>IF(Dados!M170="","null","'"&amp;Dados!M170&amp;"'")&amp;", "</f>
        <v xml:space="preserve">'Fornpfl', </v>
      </c>
      <c r="N170" t="str">
        <f>IF(Dados!N170="","null","'"&amp;Dados!N170&amp;"'")&amp;", "</f>
        <v xml:space="preserve">'FILIAL 05', </v>
      </c>
      <c r="O170" t="str">
        <f>IF(Dados!O170="","null",Dados!O170)&amp;", "</f>
        <v xml:space="preserve">152, </v>
      </c>
      <c r="P170" t="str">
        <f>IF(Dados!P170="","null","'"&amp;Dados!P170&amp;"'")&amp;"), "</f>
        <v xml:space="preserve">'Código do Fornecedor SAD do Item.'), </v>
      </c>
      <c r="Q170" t="str">
        <f t="shared" si="3"/>
        <v xml:space="preserve">('p', 'Fornpfl_5', 'Fornpfl_5', 'Fornec. - FL 05', 166, 'FILIAL 05', 'N', 7, 0, 0, 1, 'Fornpfl', 'FILIAL 05', 152, 'Código do Fornecedor SAD do Item.'), </v>
      </c>
      <c r="R170" t="str">
        <f>IF(Dados!D170="","","["&amp;Dados!D170&amp;"] [varchar]("&amp;IF(Dados!H170="N",Dados!I170+1,Dados!I170)&amp;") NULL,")</f>
        <v>[Fornpfl_5] [varchar](8) NULL,</v>
      </c>
    </row>
    <row r="171" spans="2:18" x14ac:dyDescent="0.25">
      <c r="B171" t="str">
        <f>"("&amp;IF(Dados!B171="","null","'"&amp;Dados!B171&amp;"'")&amp;", "</f>
        <v xml:space="preserve">('p', </v>
      </c>
      <c r="C171" t="str">
        <f>IF(Dados!C171="","null","'"&amp;Dados!C171&amp;"'")&amp;", "</f>
        <v xml:space="preserve">'Locpfl_5', </v>
      </c>
      <c r="D171" t="str">
        <f>IF(Dados!D171="","null","'"&amp;Dados!D171&amp;"'")&amp;", "</f>
        <v xml:space="preserve">'Locpfl_5', </v>
      </c>
      <c r="E171" t="str">
        <f>IF(Dados!E171="","null","'"&amp;Dados!E171&amp;"'")&amp;", "</f>
        <v xml:space="preserve">'Loc.Entg. - FL 05', </v>
      </c>
      <c r="F171" t="str">
        <f>IF(Dados!F171="","null",Dados!F171)&amp;", "</f>
        <v xml:space="preserve">167, </v>
      </c>
      <c r="G171" t="str">
        <f>IF(Dados!G171="","null","'"&amp;Dados!G171&amp;"'")&amp;", "</f>
        <v xml:space="preserve">'FILIAL 05', </v>
      </c>
      <c r="H171" t="str">
        <f>IF(Dados!H171="","null","'"&amp;Dados!H171&amp;"'")&amp;", "</f>
        <v xml:space="preserve">'N', </v>
      </c>
      <c r="I171" t="str">
        <f>IF(Dados!I171="","null",Dados!I171)&amp;", "</f>
        <v xml:space="preserve">1, </v>
      </c>
      <c r="J171" t="str">
        <f>IF(Dados!J171="","null",Dados!J171)&amp;", "</f>
        <v xml:space="preserve">0, </v>
      </c>
      <c r="K171" t="str">
        <f>IF(Dados!K171="","null",Dados!K171)&amp;", "</f>
        <v xml:space="preserve">0, </v>
      </c>
      <c r="L171" t="str">
        <f>IF(Dados!L171="","null",Dados!L171)&amp;", "</f>
        <v xml:space="preserve">1, </v>
      </c>
      <c r="M171" t="str">
        <f>IF(Dados!M171="","null","'"&amp;Dados!M171&amp;"'")&amp;", "</f>
        <v xml:space="preserve">'Locpfl', </v>
      </c>
      <c r="N171" t="str">
        <f>IF(Dados!N171="","null","'"&amp;Dados!N171&amp;"'")&amp;", "</f>
        <v xml:space="preserve">'FILIAL 05', </v>
      </c>
      <c r="O171" t="str">
        <f>IF(Dados!O171="","null",Dados!O171)&amp;", "</f>
        <v xml:space="preserve">153, </v>
      </c>
      <c r="P171" t="str">
        <f>IF(Dados!P171="","null","'"&amp;Dados!P171&amp;"'")&amp;"), "</f>
        <v xml:space="preserve">'Local de Entrega. 0 - Estocado, 1 - Direto Loja ou 2 - Cross.'), </v>
      </c>
      <c r="Q171" t="str">
        <f t="shared" si="3"/>
        <v xml:space="preserve">('p', 'Locpfl_5', 'Locpfl_5', 'Loc.Entg. - FL 05', 167, 'FILIAL 05', 'N', 1, 0, 0, 1, 'Locpfl', 'FILIAL 05', 153, 'Local de Entrega. 0 - Estocado, 1 - Direto Loja ou 2 - Cross.'), </v>
      </c>
      <c r="R171" t="str">
        <f>IF(Dados!D171="","","["&amp;Dados!D171&amp;"] [varchar]("&amp;IF(Dados!H171="N",Dados!I171+1,Dados!I171)&amp;") NULL,")</f>
        <v>[Locpfl_5] [varchar](2) NULL,</v>
      </c>
    </row>
    <row r="172" spans="2:18" x14ac:dyDescent="0.25">
      <c r="B172" t="str">
        <f>"("&amp;IF(Dados!B172="","null","'"&amp;Dados!B172&amp;"'")&amp;", "</f>
        <v xml:space="preserve">('p', </v>
      </c>
      <c r="C172" t="str">
        <f>IF(Dados!C172="","null","'"&amp;Dados!C172&amp;"'")&amp;", "</f>
        <v xml:space="preserve">'Imppfl_5', </v>
      </c>
      <c r="D172" t="str">
        <f>IF(Dados!D172="","null","'"&amp;Dados!D172&amp;"'")&amp;", "</f>
        <v xml:space="preserve">'Imppfl_5', </v>
      </c>
      <c r="E172" t="str">
        <f>IF(Dados!E172="","null","'"&amp;Dados!E172&amp;"'")&amp;", "</f>
        <v xml:space="preserve">'Impt. - FL 05', </v>
      </c>
      <c r="F172" t="str">
        <f>IF(Dados!F172="","null",Dados!F172)&amp;", "</f>
        <v xml:space="preserve">168, </v>
      </c>
      <c r="G172" t="str">
        <f>IF(Dados!G172="","null","'"&amp;Dados!G172&amp;"'")&amp;", "</f>
        <v xml:space="preserve">'FILIAL 05', </v>
      </c>
      <c r="H172" t="str">
        <f>IF(Dados!H172="","null","'"&amp;Dados!H172&amp;"'")&amp;", "</f>
        <v xml:space="preserve">'A', </v>
      </c>
      <c r="I172" t="str">
        <f>IF(Dados!I172="","null",Dados!I172)&amp;", "</f>
        <v xml:space="preserve">1, </v>
      </c>
      <c r="J172" t="str">
        <f>IF(Dados!J172="","null",Dados!J172)&amp;", "</f>
        <v xml:space="preserve">0, </v>
      </c>
      <c r="K172" t="str">
        <f>IF(Dados!K172="","null",Dados!K172)&amp;", "</f>
        <v xml:space="preserve">0, </v>
      </c>
      <c r="L172" t="str">
        <f>IF(Dados!L172="","null",Dados!L172)&amp;", "</f>
        <v xml:space="preserve">1, </v>
      </c>
      <c r="M172" t="str">
        <f>IF(Dados!M172="","null","'"&amp;Dados!M172&amp;"'")&amp;", "</f>
        <v xml:space="preserve">'Imppfl', </v>
      </c>
      <c r="N172" t="str">
        <f>IF(Dados!N172="","null","'"&amp;Dados!N172&amp;"'")&amp;", "</f>
        <v xml:space="preserve">'FILIAL 05', </v>
      </c>
      <c r="O172" t="str">
        <f>IF(Dados!O172="","null",Dados!O172)&amp;", "</f>
        <v xml:space="preserve">154, </v>
      </c>
      <c r="P172" t="str">
        <f>IF(Dados!P172="","null","'"&amp;Dados!P172&amp;"'")&amp;"), "</f>
        <v xml:space="preserve">'Flag de Item Importado.(N)-NACIONAL,(E)-IMPORTADO'), </v>
      </c>
      <c r="Q172" t="str">
        <f t="shared" si="3"/>
        <v xml:space="preserve">('p', 'Imppfl_5', 'Imppfl_5', 'Impt. - FL 05', 168, 'FILIAL 05', 'A', 1, 0, 0, 1, 'Imppfl', 'FILIAL 05', 154, 'Flag de Item Importado.(N)-NACIONAL,(E)-IMPORTADO'), </v>
      </c>
      <c r="R172" t="str">
        <f>IF(Dados!D172="","","["&amp;Dados!D172&amp;"] [varchar]("&amp;IF(Dados!H172="N",Dados!I172+1,Dados!I172)&amp;") NULL,")</f>
        <v>[Imppfl_5] [varchar](1) NULL,</v>
      </c>
    </row>
    <row r="173" spans="2:18" x14ac:dyDescent="0.25">
      <c r="B173" t="str">
        <f>"("&amp;IF(Dados!B173="","null","'"&amp;Dados!B173&amp;"'")&amp;", "</f>
        <v xml:space="preserve">('p', </v>
      </c>
      <c r="C173" t="str">
        <f>IF(Dados!C173="","null","'"&amp;Dados!C173&amp;"'")&amp;", "</f>
        <v xml:space="preserve">'Ufpfl_5', </v>
      </c>
      <c r="D173" t="str">
        <f>IF(Dados!D173="","null","'"&amp;Dados!D173&amp;"'")&amp;", "</f>
        <v xml:space="preserve">'Ufpfl_5', </v>
      </c>
      <c r="E173" t="str">
        <f>IF(Dados!E173="","null","'"&amp;Dados!E173&amp;"'")&amp;", "</f>
        <v xml:space="preserve">'UF Fabr. - FL 05', </v>
      </c>
      <c r="F173" t="str">
        <f>IF(Dados!F173="","null",Dados!F173)&amp;", "</f>
        <v xml:space="preserve">169, </v>
      </c>
      <c r="G173" t="str">
        <f>IF(Dados!G173="","null","'"&amp;Dados!G173&amp;"'")&amp;", "</f>
        <v xml:space="preserve">'FILIAL 05', </v>
      </c>
      <c r="H173" t="str">
        <f>IF(Dados!H173="","null","'"&amp;Dados!H173&amp;"'")&amp;", "</f>
        <v xml:space="preserve">'A', </v>
      </c>
      <c r="I173" t="str">
        <f>IF(Dados!I173="","null",Dados!I173)&amp;", "</f>
        <v xml:space="preserve">2, </v>
      </c>
      <c r="J173" t="str">
        <f>IF(Dados!J173="","null",Dados!J173)&amp;", "</f>
        <v xml:space="preserve">0, </v>
      </c>
      <c r="K173" t="str">
        <f>IF(Dados!K173="","null",Dados!K173)&amp;", "</f>
        <v xml:space="preserve">0, </v>
      </c>
      <c r="L173" t="str">
        <f>IF(Dados!L173="","null",Dados!L173)&amp;", "</f>
        <v xml:space="preserve">1, </v>
      </c>
      <c r="M173" t="str">
        <f>IF(Dados!M173="","null","'"&amp;Dados!M173&amp;"'")&amp;", "</f>
        <v xml:space="preserve">'Ufpfl', </v>
      </c>
      <c r="N173" t="str">
        <f>IF(Dados!N173="","null","'"&amp;Dados!N173&amp;"'")&amp;", "</f>
        <v xml:space="preserve">'FILIAL 05', </v>
      </c>
      <c r="O173" t="str">
        <f>IF(Dados!O173="","null",Dados!O173)&amp;", "</f>
        <v xml:space="preserve">155, </v>
      </c>
      <c r="P173" t="str">
        <f>IF(Dados!P173="","null","'"&amp;Dados!P173&amp;"'")&amp;"), "</f>
        <v xml:space="preserve">'UF do Fornecedor SAD'), </v>
      </c>
      <c r="Q173" t="str">
        <f t="shared" si="3"/>
        <v xml:space="preserve">('p', 'Ufpfl_5', 'Ufpfl_5', 'UF Fabr. - FL 05', 169, 'FILIAL 05', 'A', 2, 0, 0, 1, 'Ufpfl', 'FILIAL 05', 155, 'UF do Fornecedor SAD'), </v>
      </c>
      <c r="R173" t="str">
        <f>IF(Dados!D173="","","["&amp;Dados!D173&amp;"] [varchar]("&amp;IF(Dados!H173="N",Dados!I173+1,Dados!I173)&amp;") NULL,")</f>
        <v>[Ufpfl_5] [varchar](2) NULL,</v>
      </c>
    </row>
    <row r="174" spans="2:18" x14ac:dyDescent="0.25">
      <c r="B174" t="str">
        <f>"("&amp;IF(Dados!B174="","null","'"&amp;Dados!B174&amp;"'")&amp;", "</f>
        <v xml:space="preserve">('p', </v>
      </c>
      <c r="C174" t="str">
        <f>IF(Dados!C174="","null","'"&amp;Dados!C174&amp;"'")&amp;", "</f>
        <v xml:space="preserve">'Ntpfl_5', </v>
      </c>
      <c r="D174" t="str">
        <f>IF(Dados!D174="","null","'"&amp;Dados!D174&amp;"'")&amp;", "</f>
        <v xml:space="preserve">'Ntpfl_5', </v>
      </c>
      <c r="E174" t="str">
        <f>IF(Dados!E174="","null","'"&amp;Dados!E174&amp;"'")&amp;", "</f>
        <v xml:space="preserve">'Natz. - FL 05', </v>
      </c>
      <c r="F174" t="str">
        <f>IF(Dados!F174="","null",Dados!F174)&amp;", "</f>
        <v xml:space="preserve">170, </v>
      </c>
      <c r="G174" t="str">
        <f>IF(Dados!G174="","null","'"&amp;Dados!G174&amp;"'")&amp;", "</f>
        <v xml:space="preserve">'FILIAL 05', </v>
      </c>
      <c r="H174" t="str">
        <f>IF(Dados!H174="","null","'"&amp;Dados!H174&amp;"'")&amp;", "</f>
        <v xml:space="preserve">'A', </v>
      </c>
      <c r="I174" t="str">
        <f>IF(Dados!I174="","null",Dados!I174)&amp;", "</f>
        <v xml:space="preserve">2, </v>
      </c>
      <c r="J174" t="str">
        <f>IF(Dados!J174="","null",Dados!J174)&amp;", "</f>
        <v xml:space="preserve">0, </v>
      </c>
      <c r="K174" t="str">
        <f>IF(Dados!K174="","null",Dados!K174)&amp;", "</f>
        <v xml:space="preserve">0, </v>
      </c>
      <c r="L174" t="str">
        <f>IF(Dados!L174="","null",Dados!L174)&amp;", "</f>
        <v xml:space="preserve">1, </v>
      </c>
      <c r="M174" t="str">
        <f>IF(Dados!M174="","null","'"&amp;Dados!M174&amp;"'")&amp;", "</f>
        <v xml:space="preserve">'Ntpfl', </v>
      </c>
      <c r="N174" t="str">
        <f>IF(Dados!N174="","null","'"&amp;Dados!N174&amp;"'")&amp;", "</f>
        <v xml:space="preserve">'FILIAL 05', </v>
      </c>
      <c r="O174" t="str">
        <f>IF(Dados!O174="","null",Dados!O174)&amp;", "</f>
        <v xml:space="preserve">156, </v>
      </c>
      <c r="P174" t="str">
        <f>IF(Dados!P174="","null","'"&amp;Dados!P174&amp;"'")&amp;"), "</f>
        <v xml:space="preserve">'Atividade econômica do Fornecedor SAD'), </v>
      </c>
      <c r="Q174" t="str">
        <f t="shared" si="3"/>
        <v xml:space="preserve">('p', 'Ntpfl_5', 'Ntpfl_5', 'Natz. - FL 05', 170, 'FILIAL 05', 'A', 2, 0, 0, 1, 'Ntpfl', 'FILIAL 05', 156, 'Atividade econômica do Fornecedor SAD'), </v>
      </c>
      <c r="R174" t="str">
        <f>IF(Dados!D174="","","["&amp;Dados!D174&amp;"] [varchar]("&amp;IF(Dados!H174="N",Dados!I174+1,Dados!I174)&amp;") NULL,")</f>
        <v>[Ntpfl_5] [varchar](2) NULL,</v>
      </c>
    </row>
    <row r="175" spans="2:18" x14ac:dyDescent="0.25">
      <c r="B175" t="str">
        <f>"("&amp;IF(Dados!B175="","null","'"&amp;Dados!B175&amp;"'")&amp;", "</f>
        <v xml:space="preserve">('p', </v>
      </c>
      <c r="C175" t="str">
        <f>IF(Dados!C175="","null","'"&amp;Dados!C175&amp;"'")&amp;", "</f>
        <v xml:space="preserve">'Sazpfl_5', </v>
      </c>
      <c r="D175" t="str">
        <f>IF(Dados!D175="","null","'"&amp;Dados!D175&amp;"'")&amp;", "</f>
        <v xml:space="preserve">'Sazpfl_5', </v>
      </c>
      <c r="E175" t="str">
        <f>IF(Dados!E175="","null","'"&amp;Dados!E175&amp;"'")&amp;", "</f>
        <v xml:space="preserve">'Cod.Saz. - FL 05', </v>
      </c>
      <c r="F175" t="str">
        <f>IF(Dados!F175="","null",Dados!F175)&amp;", "</f>
        <v xml:space="preserve">171, </v>
      </c>
      <c r="G175" t="str">
        <f>IF(Dados!G175="","null","'"&amp;Dados!G175&amp;"'")&amp;", "</f>
        <v xml:space="preserve">'FILIAL 05', </v>
      </c>
      <c r="H175" t="str">
        <f>IF(Dados!H175="","null","'"&amp;Dados!H175&amp;"'")&amp;", "</f>
        <v xml:space="preserve">'A', </v>
      </c>
      <c r="I175" t="str">
        <f>IF(Dados!I175="","null",Dados!I175)&amp;", "</f>
        <v xml:space="preserve">1, </v>
      </c>
      <c r="J175" t="str">
        <f>IF(Dados!J175="","null",Dados!J175)&amp;", "</f>
        <v xml:space="preserve">0, </v>
      </c>
      <c r="K175" t="str">
        <f>IF(Dados!K175="","null",Dados!K175)&amp;", "</f>
        <v xml:space="preserve">0, </v>
      </c>
      <c r="L175" t="str">
        <f>IF(Dados!L175="","null",Dados!L175)&amp;", "</f>
        <v xml:space="preserve">1, </v>
      </c>
      <c r="M175" t="str">
        <f>IF(Dados!M175="","null","'"&amp;Dados!M175&amp;"'")&amp;", "</f>
        <v xml:space="preserve">'Sazpfl', </v>
      </c>
      <c r="N175" t="str">
        <f>IF(Dados!N175="","null","'"&amp;Dados!N175&amp;"'")&amp;", "</f>
        <v xml:space="preserve">'FILIAL 05', </v>
      </c>
      <c r="O175" t="str">
        <f>IF(Dados!O175="","null",Dados!O175)&amp;", "</f>
        <v xml:space="preserve">157, </v>
      </c>
      <c r="P175" t="str">
        <f>IF(Dados!P175="","null","'"&amp;Dados!P175&amp;"'")&amp;"), "</f>
        <v xml:space="preserve">'Código de Sazonalidade.'), </v>
      </c>
      <c r="Q175" t="str">
        <f t="shared" si="3"/>
        <v xml:space="preserve">('p', 'Sazpfl_5', 'Sazpfl_5', 'Cod.Saz. - FL 05', 171, 'FILIAL 05', 'A', 1, 0, 0, 1, 'Sazpfl', 'FILIAL 05', 157, 'Código de Sazonalidade.'), </v>
      </c>
      <c r="R175" t="str">
        <f>IF(Dados!D175="","","["&amp;Dados!D175&amp;"] [varchar]("&amp;IF(Dados!H175="N",Dados!I175+1,Dados!I175)&amp;") NULL,")</f>
        <v>[Sazpfl_5] [varchar](1) NULL,</v>
      </c>
    </row>
    <row r="176" spans="2:18" x14ac:dyDescent="0.25">
      <c r="B176" t="str">
        <f>"("&amp;IF(Dados!B176="","null","'"&amp;Dados!B176&amp;"'")&amp;", "</f>
        <v xml:space="preserve">('p', </v>
      </c>
      <c r="C176" t="str">
        <f>IF(Dados!C176="","null","'"&amp;Dados!C176&amp;"'")&amp;", "</f>
        <v xml:space="preserve">'Sbgpfl_5', </v>
      </c>
      <c r="D176" t="str">
        <f>IF(Dados!D176="","null","'"&amp;Dados!D176&amp;"'")&amp;", "</f>
        <v xml:space="preserve">'Sbgpfl_5', </v>
      </c>
      <c r="E176" t="str">
        <f>IF(Dados!E176="","null","'"&amp;Dados!E176&amp;"'")&amp;", "</f>
        <v xml:space="preserve">'Sub Grupo - FL 05', </v>
      </c>
      <c r="F176" t="str">
        <f>IF(Dados!F176="","null",Dados!F176)&amp;", "</f>
        <v xml:space="preserve">172, </v>
      </c>
      <c r="G176" t="str">
        <f>IF(Dados!G176="","null","'"&amp;Dados!G176&amp;"'")&amp;", "</f>
        <v xml:space="preserve">'FILIAL 05', </v>
      </c>
      <c r="H176" t="str">
        <f>IF(Dados!H176="","null","'"&amp;Dados!H176&amp;"'")&amp;", "</f>
        <v xml:space="preserve">'A', </v>
      </c>
      <c r="I176" t="str">
        <f>IF(Dados!I176="","null",Dados!I176)&amp;", "</f>
        <v xml:space="preserve">1, </v>
      </c>
      <c r="J176" t="str">
        <f>IF(Dados!J176="","null",Dados!J176)&amp;", "</f>
        <v xml:space="preserve">0, </v>
      </c>
      <c r="K176" t="str">
        <f>IF(Dados!K176="","null",Dados!K176)&amp;", "</f>
        <v xml:space="preserve">0, </v>
      </c>
      <c r="L176" t="str">
        <f>IF(Dados!L176="","null",Dados!L176)&amp;", "</f>
        <v xml:space="preserve">1, </v>
      </c>
      <c r="M176" t="str">
        <f>IF(Dados!M176="","null","'"&amp;Dados!M176&amp;"'")&amp;", "</f>
        <v xml:space="preserve">'Sbgpfl', </v>
      </c>
      <c r="N176" t="str">
        <f>IF(Dados!N176="","null","'"&amp;Dados!N176&amp;"'")&amp;", "</f>
        <v xml:space="preserve">'FILIAL 05', </v>
      </c>
      <c r="O176" t="str">
        <f>IF(Dados!O176="","null",Dados!O176)&amp;", "</f>
        <v xml:space="preserve">158, </v>
      </c>
      <c r="P176" t="str">
        <f>IF(Dados!P176="","null","'"&amp;Dados!P176&amp;"'")&amp;"), "</f>
        <v xml:space="preserve">'Flag de subgrupo de faturamento.'), </v>
      </c>
      <c r="Q176" t="str">
        <f t="shared" si="3"/>
        <v xml:space="preserve">('p', 'Sbgpfl_5', 'Sbgpfl_5', 'Sub Grupo - FL 05', 172, 'FILIAL 05', 'A', 1, 0, 0, 1, 'Sbgpfl', 'FILIAL 05', 158, 'Flag de subgrupo de faturamento.'), </v>
      </c>
      <c r="R176" t="str">
        <f>IF(Dados!D176="","","["&amp;Dados!D176&amp;"] [varchar]("&amp;IF(Dados!H176="N",Dados!I176+1,Dados!I176)&amp;") NULL,")</f>
        <v>[Sbgpfl_5] [varchar](1) NULL,</v>
      </c>
    </row>
    <row r="177" spans="2:18" x14ac:dyDescent="0.25">
      <c r="B177" t="str">
        <f>"("&amp;IF(Dados!B177="","null","'"&amp;Dados!B177&amp;"'")&amp;", "</f>
        <v xml:space="preserve">('p', </v>
      </c>
      <c r="C177" t="str">
        <f>IF(Dados!C177="","null","'"&amp;Dados!C177&amp;"'")&amp;", "</f>
        <v xml:space="preserve">'Sitpfl_5', </v>
      </c>
      <c r="D177" t="str">
        <f>IF(Dados!D177="","null","'"&amp;Dados!D177&amp;"'")&amp;", "</f>
        <v xml:space="preserve">'Sitpfl_5', </v>
      </c>
      <c r="E177" t="str">
        <f>IF(Dados!E177="","null","'"&amp;Dados!E177&amp;"'")&amp;", "</f>
        <v xml:space="preserve">'Sit. - FL 05', </v>
      </c>
      <c r="F177" t="str">
        <f>IF(Dados!F177="","null",Dados!F177)&amp;", "</f>
        <v xml:space="preserve">173, </v>
      </c>
      <c r="G177" t="str">
        <f>IF(Dados!G177="","null","'"&amp;Dados!G177&amp;"'")&amp;", "</f>
        <v xml:space="preserve">'FILIAL 05', </v>
      </c>
      <c r="H177" t="str">
        <f>IF(Dados!H177="","null","'"&amp;Dados!H177&amp;"'")&amp;", "</f>
        <v xml:space="preserve">'A', </v>
      </c>
      <c r="I177" t="str">
        <f>IF(Dados!I177="","null",Dados!I177)&amp;", "</f>
        <v xml:space="preserve">1, </v>
      </c>
      <c r="J177" t="str">
        <f>IF(Dados!J177="","null",Dados!J177)&amp;", "</f>
        <v xml:space="preserve">0, </v>
      </c>
      <c r="K177" t="str">
        <f>IF(Dados!K177="","null",Dados!K177)&amp;", "</f>
        <v xml:space="preserve">0, </v>
      </c>
      <c r="L177" t="str">
        <f>IF(Dados!L177="","null",Dados!L177)&amp;", "</f>
        <v xml:space="preserve">1, </v>
      </c>
      <c r="M177" t="str">
        <f>IF(Dados!M177="","null","'"&amp;Dados!M177&amp;"'")&amp;", "</f>
        <v xml:space="preserve">'Sitpfl', </v>
      </c>
      <c r="N177" t="str">
        <f>IF(Dados!N177="","null","'"&amp;Dados!N177&amp;"'")&amp;", "</f>
        <v xml:space="preserve">'FILIAL 05', </v>
      </c>
      <c r="O177" t="str">
        <f>IF(Dados!O177="","null",Dados!O177)&amp;", "</f>
        <v xml:space="preserve">159, </v>
      </c>
      <c r="P177" t="str">
        <f>IF(Dados!P177="","null","'"&amp;Dados!P177&amp;"'")&amp;"), "</f>
        <v xml:space="preserve">'Situação da Filial na Grid. (Campo apenas de Consulta, será retornado no serviço de Consulta).'), </v>
      </c>
      <c r="Q177" t="str">
        <f t="shared" si="3"/>
        <v xml:space="preserve">('p', 'Sitpfl_5', 'Sitpfl_5', 'Sit. - FL 05', 173, 'FILIAL 05', 'A', 1, 0, 0, 1, 'Sitpfl', 'FILIAL 05', 159, 'Situação da Filial na Grid. (Campo apenas de Consulta, será retornado no serviço de Consulta).'), </v>
      </c>
      <c r="R177" t="str">
        <f>IF(Dados!D177="","","["&amp;Dados!D177&amp;"] [varchar]("&amp;IF(Dados!H177="N",Dados!I177+1,Dados!I177)&amp;") NULL,")</f>
        <v>[Sitpfl_5] [varchar](1) NULL,</v>
      </c>
    </row>
    <row r="178" spans="2:18" x14ac:dyDescent="0.25">
      <c r="B178" t="str">
        <f>"("&amp;IF(Dados!B178="","null","'"&amp;Dados!B178&amp;"'")&amp;", "</f>
        <v xml:space="preserve">('p', </v>
      </c>
      <c r="C178" t="str">
        <f>IF(Dados!C178="","null","'"&amp;Dados!C178&amp;"'")&amp;", "</f>
        <v xml:space="preserve">'Susppfl_5', </v>
      </c>
      <c r="D178" t="str">
        <f>IF(Dados!D178="","null","'"&amp;Dados!D178&amp;"'")&amp;", "</f>
        <v xml:space="preserve">'Susppfl_5', </v>
      </c>
      <c r="E178" t="str">
        <f>IF(Dados!E178="","null","'"&amp;Dados!E178&amp;"'")&amp;", "</f>
        <v xml:space="preserve">'Susp. - FL 05', </v>
      </c>
      <c r="F178" t="str">
        <f>IF(Dados!F178="","null",Dados!F178)&amp;", "</f>
        <v xml:space="preserve">174, </v>
      </c>
      <c r="G178" t="str">
        <f>IF(Dados!G178="","null","'"&amp;Dados!G178&amp;"'")&amp;", "</f>
        <v xml:space="preserve">'FILIAL 05', </v>
      </c>
      <c r="H178" t="str">
        <f>IF(Dados!H178="","null","'"&amp;Dados!H178&amp;"'")&amp;", "</f>
        <v xml:space="preserve">'A', </v>
      </c>
      <c r="I178" t="str">
        <f>IF(Dados!I178="","null",Dados!I178)&amp;", "</f>
        <v xml:space="preserve">1, </v>
      </c>
      <c r="J178" t="str">
        <f>IF(Dados!J178="","null",Dados!J178)&amp;", "</f>
        <v xml:space="preserve">0, </v>
      </c>
      <c r="K178" t="str">
        <f>IF(Dados!K178="","null",Dados!K178)&amp;", "</f>
        <v xml:space="preserve">0, </v>
      </c>
      <c r="L178" t="str">
        <f>IF(Dados!L178="","null",Dados!L178)&amp;", "</f>
        <v xml:space="preserve">1, </v>
      </c>
      <c r="M178" t="str">
        <f>IF(Dados!M178="","null","'"&amp;Dados!M178&amp;"'")&amp;", "</f>
        <v xml:space="preserve">'Susppfl', </v>
      </c>
      <c r="N178" t="str">
        <f>IF(Dados!N178="","null","'"&amp;Dados!N178&amp;"'")&amp;", "</f>
        <v xml:space="preserve">'FILIAL 05', </v>
      </c>
      <c r="O178" t="str">
        <f>IF(Dados!O178="","null",Dados!O178)&amp;", "</f>
        <v xml:space="preserve">160, </v>
      </c>
      <c r="P178" t="str">
        <f>IF(Dados!P178="","null","'"&amp;Dados!P178&amp;"'")&amp;"), "</f>
        <v xml:space="preserve">'Status de Suspensão. (Na inclusão será permitida a inclusão para igual a "S").'), </v>
      </c>
      <c r="Q178" t="str">
        <f t="shared" si="3"/>
        <v xml:space="preserve">('p', 'Susppfl_5', 'Susppfl_5', 'Susp. - FL 05', 174, 'FILIAL 05', 'A', 1, 0, 0, 1, 'Susppfl', 'FILIAL 05', 160, 'Status de Suspensão. (Na inclusão será permitida a inclusão para igual a "S").'), </v>
      </c>
      <c r="R178" t="str">
        <f>IF(Dados!D178="","","["&amp;Dados!D178&amp;"] [varchar]("&amp;IF(Dados!H178="N",Dados!I178+1,Dados!I178)&amp;") NULL,")</f>
        <v>[Susppfl_5] [varchar](1) NULL,</v>
      </c>
    </row>
    <row r="179" spans="2:18" x14ac:dyDescent="0.25">
      <c r="B179" t="str">
        <f>"("&amp;IF(Dados!B179="","null","'"&amp;Dados!B179&amp;"'")&amp;", "</f>
        <v xml:space="preserve">('p', </v>
      </c>
      <c r="C179" t="str">
        <f>IF(Dados!C179="","null","'"&amp;Dados!C179&amp;"'")&amp;", "</f>
        <v xml:space="preserve">'Msuppfl_5', </v>
      </c>
      <c r="D179" t="str">
        <f>IF(Dados!D179="","null","'"&amp;Dados!D179&amp;"'")&amp;", "</f>
        <v xml:space="preserve">'Msuppfl_5', </v>
      </c>
      <c r="E179" t="str">
        <f>IF(Dados!E179="","null","'"&amp;Dados!E179&amp;"'")&amp;", "</f>
        <v xml:space="preserve">'Mot.Susp. - FL 05', </v>
      </c>
      <c r="F179" t="str">
        <f>IF(Dados!F179="","null",Dados!F179)&amp;", "</f>
        <v xml:space="preserve">175, </v>
      </c>
      <c r="G179" t="str">
        <f>IF(Dados!G179="","null","'"&amp;Dados!G179&amp;"'")&amp;", "</f>
        <v xml:space="preserve">'FILIAL 05', </v>
      </c>
      <c r="H179" t="str">
        <f>IF(Dados!H179="","null","'"&amp;Dados!H179&amp;"'")&amp;", "</f>
        <v xml:space="preserve">'N', </v>
      </c>
      <c r="I179" t="str">
        <f>IF(Dados!I179="","null",Dados!I179)&amp;", "</f>
        <v xml:space="preserve">2, </v>
      </c>
      <c r="J179" t="str">
        <f>IF(Dados!J179="","null",Dados!J179)&amp;", "</f>
        <v xml:space="preserve">0, </v>
      </c>
      <c r="K179" t="str">
        <f>IF(Dados!K179="","null",Dados!K179)&amp;", "</f>
        <v xml:space="preserve">0, </v>
      </c>
      <c r="L179" t="str">
        <f>IF(Dados!L179="","null",Dados!L179)&amp;", "</f>
        <v xml:space="preserve">1, </v>
      </c>
      <c r="M179" t="str">
        <f>IF(Dados!M179="","null","'"&amp;Dados!M179&amp;"'")&amp;", "</f>
        <v xml:space="preserve">'Msuppfl', </v>
      </c>
      <c r="N179" t="str">
        <f>IF(Dados!N179="","null","'"&amp;Dados!N179&amp;"'")&amp;", "</f>
        <v xml:space="preserve">'FILIAL 05', </v>
      </c>
      <c r="O179" t="str">
        <f>IF(Dados!O179="","null",Dados!O179)&amp;", "</f>
        <v xml:space="preserve">161, </v>
      </c>
      <c r="P179" t="str">
        <f>IF(Dados!P179="","null","'"&amp;Dados!P179&amp;"'")&amp;"), "</f>
        <v xml:space="preserve">'Motivo da Suspensão. '), </v>
      </c>
      <c r="Q179" t="str">
        <f t="shared" si="3"/>
        <v xml:space="preserve">('p', 'Msuppfl_5', 'Msuppfl_5', 'Mot.Susp. - FL 05', 175, 'FILIAL 05', 'N', 2, 0, 0, 1, 'Msuppfl', 'FILIAL 05', 161, 'Motivo da Suspensão. '), </v>
      </c>
      <c r="R179" t="str">
        <f>IF(Dados!D179="","","["&amp;Dados!D179&amp;"] [varchar]("&amp;IF(Dados!H179="N",Dados!I179+1,Dados!I179)&amp;") NULL,")</f>
        <v>[Msuppfl_5] [varchar](3) NULL,</v>
      </c>
    </row>
    <row r="180" spans="2:18" x14ac:dyDescent="0.25">
      <c r="B180" t="str">
        <f>"("&amp;IF(Dados!B180="","null","'"&amp;Dados!B180&amp;"'")&amp;", "</f>
        <v xml:space="preserve">('p', </v>
      </c>
      <c r="C180" t="str">
        <f>IF(Dados!C180="","null","'"&amp;Dados!C180&amp;"'")&amp;", "</f>
        <v xml:space="preserve">'Claspfl_5', </v>
      </c>
      <c r="D180" t="str">
        <f>IF(Dados!D180="","null","'"&amp;Dados!D180&amp;"'")&amp;", "</f>
        <v xml:space="preserve">'Claspfl_5', </v>
      </c>
      <c r="E180" t="str">
        <f>IF(Dados!E180="","null","'"&amp;Dados!E180&amp;"'")&amp;", "</f>
        <v xml:space="preserve">'Classe Distr. - FL 05', </v>
      </c>
      <c r="F180" t="str">
        <f>IF(Dados!F180="","null",Dados!F180)&amp;", "</f>
        <v xml:space="preserve">176, </v>
      </c>
      <c r="G180" t="str">
        <f>IF(Dados!G180="","null","'"&amp;Dados!G180&amp;"'")&amp;", "</f>
        <v xml:space="preserve">'FILIAL 05', </v>
      </c>
      <c r="H180" t="str">
        <f>IF(Dados!H180="","null","'"&amp;Dados!H180&amp;"'")&amp;", "</f>
        <v xml:space="preserve">'A', </v>
      </c>
      <c r="I180" t="str">
        <f>IF(Dados!I180="","null",Dados!I180)&amp;", "</f>
        <v xml:space="preserve">1, </v>
      </c>
      <c r="J180" t="str">
        <f>IF(Dados!J180="","null",Dados!J180)&amp;", "</f>
        <v xml:space="preserve">0, </v>
      </c>
      <c r="K180" t="str">
        <f>IF(Dados!K180="","null",Dados!K180)&amp;", "</f>
        <v xml:space="preserve">0, </v>
      </c>
      <c r="L180" t="str">
        <f>IF(Dados!L180="","null",Dados!L180)&amp;", "</f>
        <v xml:space="preserve">1, </v>
      </c>
      <c r="M180" t="str">
        <f>IF(Dados!M180="","null","'"&amp;Dados!M180&amp;"'")&amp;", "</f>
        <v xml:space="preserve">'Claspfl', </v>
      </c>
      <c r="N180" t="str">
        <f>IF(Dados!N180="","null","'"&amp;Dados!N180&amp;"'")&amp;", "</f>
        <v xml:space="preserve">'FILIAL 05', </v>
      </c>
      <c r="O180" t="str">
        <f>IF(Dados!O180="","null",Dados!O180)&amp;", "</f>
        <v xml:space="preserve">162, </v>
      </c>
      <c r="P180" t="str">
        <f>IF(Dados!P180="","null","'"&amp;Dados!P180&amp;"'")&amp;"), "</f>
        <v xml:space="preserve">'Classe de Distribuição.'), </v>
      </c>
      <c r="Q180" t="str">
        <f t="shared" si="3"/>
        <v xml:space="preserve">('p', 'Claspfl_5', 'Claspfl_5', 'Classe Distr. - FL 05', 176, 'FILIAL 05', 'A', 1, 0, 0, 1, 'Claspfl', 'FILIAL 05', 162, 'Classe de Distribuição.'), </v>
      </c>
      <c r="R180" t="str">
        <f>IF(Dados!D180="","","["&amp;Dados!D180&amp;"] [varchar]("&amp;IF(Dados!H180="N",Dados!I180+1,Dados!I180)&amp;") NULL,")</f>
        <v>[Claspfl_5] [varchar](1) NULL,</v>
      </c>
    </row>
    <row r="181" spans="2:18" x14ac:dyDescent="0.25">
      <c r="B181" t="str">
        <f>"("&amp;IF(Dados!B181="","null","'"&amp;Dados!B181&amp;"'")&amp;", "</f>
        <v xml:space="preserve">('p', </v>
      </c>
      <c r="C181" t="str">
        <f>IF(Dados!C181="","null","'"&amp;Dados!C181&amp;"'")&amp;", "</f>
        <v xml:space="preserve">'Cestpfl_5', </v>
      </c>
      <c r="D181" t="str">
        <f>IF(Dados!D181="","null","'"&amp;Dados!D181&amp;"'")&amp;", "</f>
        <v xml:space="preserve">'Cestpfl_5', </v>
      </c>
      <c r="E181" t="str">
        <f>IF(Dados!E181="","null","'"&amp;Dados!E181&amp;"'")&amp;", "</f>
        <v xml:space="preserve">'Cesta - FL 05', </v>
      </c>
      <c r="F181" t="str">
        <f>IF(Dados!F181="","null",Dados!F181)&amp;", "</f>
        <v xml:space="preserve">177, </v>
      </c>
      <c r="G181" t="str">
        <f>IF(Dados!G181="","null","'"&amp;Dados!G181&amp;"'")&amp;", "</f>
        <v xml:space="preserve">'FILIAL 05', </v>
      </c>
      <c r="H181" t="str">
        <f>IF(Dados!H181="","null","'"&amp;Dados!H181&amp;"'")&amp;", "</f>
        <v xml:space="preserve">'A', </v>
      </c>
      <c r="I181" t="str">
        <f>IF(Dados!I181="","null",Dados!I181)&amp;", "</f>
        <v xml:space="preserve">1, </v>
      </c>
      <c r="J181" t="str">
        <f>IF(Dados!J181="","null",Dados!J181)&amp;", "</f>
        <v xml:space="preserve">0, </v>
      </c>
      <c r="K181" t="str">
        <f>IF(Dados!K181="","null",Dados!K181)&amp;", "</f>
        <v xml:space="preserve">0, </v>
      </c>
      <c r="L181" t="str">
        <f>IF(Dados!L181="","null",Dados!L181)&amp;", "</f>
        <v xml:space="preserve">1, </v>
      </c>
      <c r="M181" t="str">
        <f>IF(Dados!M181="","null","'"&amp;Dados!M181&amp;"'")&amp;", "</f>
        <v xml:space="preserve">'Cestpfl', </v>
      </c>
      <c r="N181" t="str">
        <f>IF(Dados!N181="","null","'"&amp;Dados!N181&amp;"'")&amp;", "</f>
        <v xml:space="preserve">'FILIAL 05', </v>
      </c>
      <c r="O181" t="str">
        <f>IF(Dados!O181="","null",Dados!O181)&amp;", "</f>
        <v xml:space="preserve">163, </v>
      </c>
      <c r="P181" t="str">
        <f>IF(Dados!P181="","null","'"&amp;Dados!P181&amp;"'")&amp;"), "</f>
        <v xml:space="preserve">'Flag de sinalização de item de Cesta.'), </v>
      </c>
      <c r="Q181" t="str">
        <f t="shared" si="3"/>
        <v xml:space="preserve">('p', 'Cestpfl_5', 'Cestpfl_5', 'Cesta - FL 05', 177, 'FILIAL 05', 'A', 1, 0, 0, 1, 'Cestpfl', 'FILIAL 05', 163, 'Flag de sinalização de item de Cesta.'), </v>
      </c>
      <c r="R181" t="str">
        <f>IF(Dados!D181="","","["&amp;Dados!D181&amp;"] [varchar]("&amp;IF(Dados!H181="N",Dados!I181+1,Dados!I181)&amp;") NULL,")</f>
        <v>[Cestpfl_5] [varchar](1) NULL,</v>
      </c>
    </row>
    <row r="182" spans="2:18" x14ac:dyDescent="0.25">
      <c r="B182" t="str">
        <f>"("&amp;IF(Dados!B182="","null","'"&amp;Dados!B182&amp;"'")&amp;", "</f>
        <v xml:space="preserve">('p', </v>
      </c>
      <c r="C182" t="str">
        <f>IF(Dados!C182="","null","'"&amp;Dados!C182&amp;"'")&amp;", "</f>
        <v xml:space="preserve">'Cmpupfl_5', </v>
      </c>
      <c r="D182" t="str">
        <f>IF(Dados!D182="","null","'"&amp;Dados!D182&amp;"'")&amp;", "</f>
        <v xml:space="preserve">'Cmpupfl_5', </v>
      </c>
      <c r="E182" t="str">
        <f>IF(Dados!E182="","null","'"&amp;Dados!E182&amp;"'")&amp;", "</f>
        <v xml:space="preserve">'Compra Única - FL 05', </v>
      </c>
      <c r="F182" t="str">
        <f>IF(Dados!F182="","null",Dados!F182)&amp;", "</f>
        <v xml:space="preserve">178, </v>
      </c>
      <c r="G182" t="str">
        <f>IF(Dados!G182="","null","'"&amp;Dados!G182&amp;"'")&amp;", "</f>
        <v xml:space="preserve">'FILIAL 05', </v>
      </c>
      <c r="H182" t="str">
        <f>IF(Dados!H182="","null","'"&amp;Dados!H182&amp;"'")&amp;", "</f>
        <v xml:space="preserve">'A', </v>
      </c>
      <c r="I182" t="str">
        <f>IF(Dados!I182="","null",Dados!I182)&amp;", "</f>
        <v xml:space="preserve">1, </v>
      </c>
      <c r="J182" t="str">
        <f>IF(Dados!J182="","null",Dados!J182)&amp;", "</f>
        <v xml:space="preserve">0, </v>
      </c>
      <c r="K182" t="str">
        <f>IF(Dados!K182="","null",Dados!K182)&amp;", "</f>
        <v xml:space="preserve">0, </v>
      </c>
      <c r="L182" t="str">
        <f>IF(Dados!L182="","null",Dados!L182)&amp;", "</f>
        <v xml:space="preserve">1, </v>
      </c>
      <c r="M182" t="str">
        <f>IF(Dados!M182="","null","'"&amp;Dados!M182&amp;"'")&amp;", "</f>
        <v xml:space="preserve">'Cmpupfl', </v>
      </c>
      <c r="N182" t="str">
        <f>IF(Dados!N182="","null","'"&amp;Dados!N182&amp;"'")&amp;", "</f>
        <v xml:space="preserve">'FILIAL 05', </v>
      </c>
      <c r="O182" t="str">
        <f>IF(Dados!O182="","null",Dados!O182)&amp;", "</f>
        <v xml:space="preserve">164, </v>
      </c>
      <c r="P182" t="str">
        <f>IF(Dados!P182="","null","'"&amp;Dados!P182&amp;"'")&amp;"), "</f>
        <v xml:space="preserve">'Flag de Compra Única.'), </v>
      </c>
      <c r="Q182" t="str">
        <f t="shared" si="3"/>
        <v xml:space="preserve">('p', 'Cmpupfl_5', 'Cmpupfl_5', 'Compra Única - FL 05', 178, 'FILIAL 05', 'A', 1, 0, 0, 1, 'Cmpupfl', 'FILIAL 05', 164, 'Flag de Compra Única.'), </v>
      </c>
      <c r="R182" t="str">
        <f>IF(Dados!D182="","","["&amp;Dados!D182&amp;"] [varchar]("&amp;IF(Dados!H182="N",Dados!I182+1,Dados!I182)&amp;") NULL,")</f>
        <v>[Cmpupfl_5] [varchar](1) NULL,</v>
      </c>
    </row>
    <row r="183" spans="2:18" x14ac:dyDescent="0.25">
      <c r="B183" t="str">
        <f>"("&amp;IF(Dados!B183="","null","'"&amp;Dados!B183&amp;"'")&amp;", "</f>
        <v xml:space="preserve">('p', </v>
      </c>
      <c r="C183" t="str">
        <f>IF(Dados!C183="","null","'"&amp;Dados!C183&amp;"'")&amp;", "</f>
        <v xml:space="preserve">'Referpfl_5', </v>
      </c>
      <c r="D183" t="str">
        <f>IF(Dados!D183="","null","'"&amp;Dados!D183&amp;"'")&amp;", "</f>
        <v xml:space="preserve">'Referpfl_5', </v>
      </c>
      <c r="E183" t="str">
        <f>IF(Dados!E183="","null","'"&amp;Dados!E183&amp;"'")&amp;", "</f>
        <v xml:space="preserve">'Referência - FL 05', </v>
      </c>
      <c r="F183" t="str">
        <f>IF(Dados!F183="","null",Dados!F183)&amp;", "</f>
        <v xml:space="preserve">179, </v>
      </c>
      <c r="G183" t="str">
        <f>IF(Dados!G183="","null","'"&amp;Dados!G183&amp;"'")&amp;", "</f>
        <v xml:space="preserve">'FILIAL 05', </v>
      </c>
      <c r="H183" t="str">
        <f>IF(Dados!H183="","null","'"&amp;Dados!H183&amp;"'")&amp;", "</f>
        <v xml:space="preserve">'A', </v>
      </c>
      <c r="I183" t="str">
        <f>IF(Dados!I183="","null",Dados!I183)&amp;", "</f>
        <v xml:space="preserve">15, </v>
      </c>
      <c r="J183" t="str">
        <f>IF(Dados!J183="","null",Dados!J183)&amp;", "</f>
        <v xml:space="preserve">0, </v>
      </c>
      <c r="K183" t="str">
        <f>IF(Dados!K183="","null",Dados!K183)&amp;", "</f>
        <v xml:space="preserve">0, </v>
      </c>
      <c r="L183" t="str">
        <f>IF(Dados!L183="","null",Dados!L183)&amp;", "</f>
        <v xml:space="preserve">1, </v>
      </c>
      <c r="M183" t="str">
        <f>IF(Dados!M183="","null","'"&amp;Dados!M183&amp;"'")&amp;", "</f>
        <v xml:space="preserve">'Referpfl', </v>
      </c>
      <c r="N183" t="str">
        <f>IF(Dados!N183="","null","'"&amp;Dados!N183&amp;"'")&amp;", "</f>
        <v xml:space="preserve">'FILIAL 05', </v>
      </c>
      <c r="O183" t="str">
        <f>IF(Dados!O183="","null",Dados!O183)&amp;", "</f>
        <v xml:space="preserve">165, </v>
      </c>
      <c r="P183" t="str">
        <f>IF(Dados!P183="","null","'"&amp;Dados!P183&amp;"'")&amp;"), "</f>
        <v xml:space="preserve">'Referência do fornecedor (VSK)'), </v>
      </c>
      <c r="Q183" t="str">
        <f t="shared" si="3"/>
        <v xml:space="preserve">('p', 'Referpfl_5', 'Referpfl_5', 'Referência - FL 05', 179, 'FILIAL 05', 'A', 15, 0, 0, 1, 'Referpfl', 'FILIAL 05', 165, 'Referência do fornecedor (VSK)'), </v>
      </c>
      <c r="R183" t="str">
        <f>IF(Dados!D183="","","["&amp;Dados!D183&amp;"] [varchar]("&amp;IF(Dados!H183="N",Dados!I183+1,Dados!I183)&amp;") NULL,")</f>
        <v>[Referpfl_5] [varchar](15) NULL,</v>
      </c>
    </row>
    <row r="184" spans="2:18" x14ac:dyDescent="0.25">
      <c r="B184" t="str">
        <f>"("&amp;IF(Dados!B184="","null","'"&amp;Dados!B184&amp;"'")&amp;", "</f>
        <v xml:space="preserve">(null, </v>
      </c>
      <c r="C184" t="str">
        <f>IF(Dados!C184="","null","'"&amp;Dados!C184&amp;"'")&amp;", "</f>
        <v xml:space="preserve">null, </v>
      </c>
      <c r="D184" t="str">
        <f>IF(Dados!D184="","null","'"&amp;Dados!D184&amp;"'")&amp;", "</f>
        <v xml:space="preserve">null, </v>
      </c>
      <c r="E184" t="str">
        <f>IF(Dados!E184="","null","'"&amp;Dados!E184&amp;"'")&amp;", "</f>
        <v xml:space="preserve">'Filial 6', </v>
      </c>
      <c r="F184" t="str">
        <f>IF(Dados!F184="","null",Dados!F184)&amp;", "</f>
        <v xml:space="preserve">180, </v>
      </c>
      <c r="G184" t="str">
        <f>IF(Dados!G184="","null","'"&amp;Dados!G184&amp;"'")&amp;", "</f>
        <v xml:space="preserve">null, </v>
      </c>
      <c r="H184" t="str">
        <f>IF(Dados!H184="","null","'"&amp;Dados!H184&amp;"'")&amp;", "</f>
        <v xml:space="preserve">'A', </v>
      </c>
      <c r="I184" t="str">
        <f>IF(Dados!I184="","null",Dados!I184)&amp;", "</f>
        <v xml:space="preserve">1, </v>
      </c>
      <c r="J184" t="str">
        <f>IF(Dados!J184="","null",Dados!J184)&amp;", "</f>
        <v xml:space="preserve">0, </v>
      </c>
      <c r="K184" t="str">
        <f>IF(Dados!K184="","null",Dados!K184)&amp;", "</f>
        <v xml:space="preserve">0, </v>
      </c>
      <c r="L184" t="str">
        <f>IF(Dados!L184="","null",Dados!L184)&amp;", "</f>
        <v xml:space="preserve">0, </v>
      </c>
      <c r="M184" t="str">
        <f>IF(Dados!M184="","null","'"&amp;Dados!M184&amp;"'")&amp;", "</f>
        <v xml:space="preserve">null, </v>
      </c>
      <c r="N184" t="str">
        <f>IF(Dados!N184="","null","'"&amp;Dados!N184&amp;"'")&amp;", "</f>
        <v xml:space="preserve">null, </v>
      </c>
      <c r="O184" t="str">
        <f>IF(Dados!O184="","null",Dados!O184)&amp;", "</f>
        <v xml:space="preserve">null, </v>
      </c>
      <c r="P184" t="str">
        <f>IF(Dados!P184="","null","'"&amp;Dados!P184&amp;"'")&amp;"), "</f>
        <v xml:space="preserve">null), </v>
      </c>
      <c r="Q184" t="str">
        <f t="shared" si="3"/>
        <v xml:space="preserve">(null, null, null, 'Filial 6', 180, null, 'A', 1, 0, 0, 0, null, null, null, null), </v>
      </c>
      <c r="R184" t="str">
        <f>IF(Dados!D184="","","["&amp;Dados!D184&amp;"] [varchar]("&amp;IF(Dados!H184="N",Dados!I184+1,Dados!I184)&amp;") NULL,")</f>
        <v/>
      </c>
    </row>
    <row r="185" spans="2:18" x14ac:dyDescent="0.25">
      <c r="B185" t="str">
        <f>"("&amp;IF(Dados!B185="","null","'"&amp;Dados!B185&amp;"'")&amp;", "</f>
        <v xml:space="preserve">('p', </v>
      </c>
      <c r="C185" t="str">
        <f>IF(Dados!C185="","null","'"&amp;Dados!C185&amp;"'")&amp;", "</f>
        <v xml:space="preserve">'Opcpfl_6', </v>
      </c>
      <c r="D185" t="str">
        <f>IF(Dados!D185="","null","'"&amp;Dados!D185&amp;"'")&amp;", "</f>
        <v xml:space="preserve">'Opcpfl_6', </v>
      </c>
      <c r="E185" t="str">
        <f>IF(Dados!E185="","null","'"&amp;Dados!E185&amp;"'")&amp;", "</f>
        <v xml:space="preserve">'Ação - FL 06', </v>
      </c>
      <c r="F185" t="str">
        <f>IF(Dados!F185="","null",Dados!F185)&amp;", "</f>
        <v xml:space="preserve">181, </v>
      </c>
      <c r="G185" t="str">
        <f>IF(Dados!G185="","null","'"&amp;Dados!G185&amp;"'")&amp;", "</f>
        <v xml:space="preserve">'FILIAL 06', </v>
      </c>
      <c r="H185" t="str">
        <f>IF(Dados!H185="","null","'"&amp;Dados!H185&amp;"'")&amp;", "</f>
        <v xml:space="preserve">'A', </v>
      </c>
      <c r="I185" t="str">
        <f>IF(Dados!I185="","null",Dados!I185)&amp;", "</f>
        <v xml:space="preserve">1, </v>
      </c>
      <c r="J185" t="str">
        <f>IF(Dados!J185="","null",Dados!J185)&amp;", "</f>
        <v xml:space="preserve">0, </v>
      </c>
      <c r="K185" t="str">
        <f>IF(Dados!K185="","null",Dados!K185)&amp;", "</f>
        <v xml:space="preserve">0, </v>
      </c>
      <c r="L185" t="str">
        <f>IF(Dados!L185="","null",Dados!L185)&amp;", "</f>
        <v xml:space="preserve">1, </v>
      </c>
      <c r="M185" t="str">
        <f>IF(Dados!M185="","null","'"&amp;Dados!M185&amp;"'")&amp;", "</f>
        <v xml:space="preserve">'Opcpfl', </v>
      </c>
      <c r="N185" t="str">
        <f>IF(Dados!N185="","null","'"&amp;Dados!N185&amp;"'")&amp;", "</f>
        <v xml:space="preserve">'FILIAL 06', </v>
      </c>
      <c r="O185" t="str">
        <f>IF(Dados!O185="","null",Dados!O185)&amp;", "</f>
        <v xml:space="preserve">166, </v>
      </c>
      <c r="P185" t="str">
        <f>IF(Dados!P185="","null","'"&amp;Dados!P185&amp;"'")&amp;"), "</f>
        <v xml:space="preserve">'"A" - Alteração, "I" - Inclusão ou "D" - Deleção.'), </v>
      </c>
      <c r="Q185" t="str">
        <f t="shared" si="3"/>
        <v xml:space="preserve">('p', 'Opcpfl_6', 'Opcpfl_6', 'Ação - FL 06', 181, 'FILIAL 06', 'A', 1, 0, 0, 1, 'Opcpfl', 'FILIAL 06', 166, '"A" - Alteração, "I" - Inclusão ou "D" - Deleção.'), </v>
      </c>
      <c r="R185" t="str">
        <f>IF(Dados!D185="","","["&amp;Dados!D185&amp;"] [varchar]("&amp;IF(Dados!H185="N",Dados!I185+1,Dados!I185)&amp;") NULL,")</f>
        <v>[Opcpfl_6] [varchar](1) NULL,</v>
      </c>
    </row>
    <row r="186" spans="2:18" x14ac:dyDescent="0.25">
      <c r="B186" t="str">
        <f>"("&amp;IF(Dados!B186="","null","'"&amp;Dados!B186&amp;"'")&amp;", "</f>
        <v xml:space="preserve">('p', </v>
      </c>
      <c r="C186" t="str">
        <f>IF(Dados!C186="","null","'"&amp;Dados!C186&amp;"'")&amp;", "</f>
        <v xml:space="preserve">'Filpfl_6', </v>
      </c>
      <c r="D186" t="str">
        <f>IF(Dados!D186="","null","'"&amp;Dados!D186&amp;"'")&amp;", "</f>
        <v xml:space="preserve">'Filpfl_6', </v>
      </c>
      <c r="E186" t="str">
        <f>IF(Dados!E186="","null","'"&amp;Dados!E186&amp;"'")&amp;", "</f>
        <v xml:space="preserve">'Filial - FL 06', </v>
      </c>
      <c r="F186" t="str">
        <f>IF(Dados!F186="","null",Dados!F186)&amp;", "</f>
        <v xml:space="preserve">182, </v>
      </c>
      <c r="G186" t="str">
        <f>IF(Dados!G186="","null","'"&amp;Dados!G186&amp;"'")&amp;", "</f>
        <v xml:space="preserve">'FILIAL 06', </v>
      </c>
      <c r="H186" t="str">
        <f>IF(Dados!H186="","null","'"&amp;Dados!H186&amp;"'")&amp;", "</f>
        <v xml:space="preserve">'N', </v>
      </c>
      <c r="I186" t="str">
        <f>IF(Dados!I186="","null",Dados!I186)&amp;", "</f>
        <v xml:space="preserve">4, </v>
      </c>
      <c r="J186" t="str">
        <f>IF(Dados!J186="","null",Dados!J186)&amp;", "</f>
        <v xml:space="preserve">0, </v>
      </c>
      <c r="K186" t="str">
        <f>IF(Dados!K186="","null",Dados!K186)&amp;", "</f>
        <v xml:space="preserve">0, </v>
      </c>
      <c r="L186" t="str">
        <f>IF(Dados!L186="","null",Dados!L186)&amp;", "</f>
        <v xml:space="preserve">1, </v>
      </c>
      <c r="M186" t="str">
        <f>IF(Dados!M186="","null","'"&amp;Dados!M186&amp;"'")&amp;", "</f>
        <v xml:space="preserve">'Filpfl', </v>
      </c>
      <c r="N186" t="str">
        <f>IF(Dados!N186="","null","'"&amp;Dados!N186&amp;"'")&amp;", "</f>
        <v xml:space="preserve">'FILIAL 06', </v>
      </c>
      <c r="O186" t="str">
        <f>IF(Dados!O186="","null",Dados!O186)&amp;", "</f>
        <v xml:space="preserve">167, </v>
      </c>
      <c r="P186" t="str">
        <f>IF(Dados!P186="","null","'"&amp;Dados!P186&amp;"'")&amp;"), "</f>
        <v xml:space="preserve">'Código da Filial WM.'), </v>
      </c>
      <c r="Q186" t="str">
        <f t="shared" si="3"/>
        <v xml:space="preserve">('p', 'Filpfl_6', 'Filpfl_6', 'Filial - FL 06', 182, 'FILIAL 06', 'N', 4, 0, 0, 1, 'Filpfl', 'FILIAL 06', 167, 'Código da Filial WM.'), </v>
      </c>
      <c r="R186" t="str">
        <f>IF(Dados!D186="","","["&amp;Dados!D186&amp;"] [varchar]("&amp;IF(Dados!H186="N",Dados!I186+1,Dados!I186)&amp;") NULL,")</f>
        <v>[Filpfl_6] [varchar](5) NULL,</v>
      </c>
    </row>
    <row r="187" spans="2:18" x14ac:dyDescent="0.25">
      <c r="B187" t="str">
        <f>"("&amp;IF(Dados!B187="","null","'"&amp;Dados!B187&amp;"'")&amp;", "</f>
        <v xml:space="preserve">('p', </v>
      </c>
      <c r="C187" t="str">
        <f>IF(Dados!C187="","null","'"&amp;Dados!C187&amp;"'")&amp;", "</f>
        <v xml:space="preserve">'Marpfl_6', </v>
      </c>
      <c r="D187" t="str">
        <f>IF(Dados!D187="","null","'"&amp;Dados!D187&amp;"'")&amp;", "</f>
        <v xml:space="preserve">'Marpfl_6', </v>
      </c>
      <c r="E187" t="str">
        <f>IF(Dados!E187="","null","'"&amp;Dados!E187&amp;"'")&amp;", "</f>
        <v xml:space="preserve">'Margem - FL 06', </v>
      </c>
      <c r="F187" t="str">
        <f>IF(Dados!F187="","null",Dados!F187)&amp;", "</f>
        <v xml:space="preserve">183, </v>
      </c>
      <c r="G187" t="str">
        <f>IF(Dados!G187="","null","'"&amp;Dados!G187&amp;"'")&amp;", "</f>
        <v xml:space="preserve">'FILIAL 06', </v>
      </c>
      <c r="H187" t="str">
        <f>IF(Dados!H187="","null","'"&amp;Dados!H187&amp;"'")&amp;", "</f>
        <v xml:space="preserve">'N', </v>
      </c>
      <c r="I187" t="str">
        <f>IF(Dados!I187="","null",Dados!I187)&amp;", "</f>
        <v xml:space="preserve">5, </v>
      </c>
      <c r="J187" t="str">
        <f>IF(Dados!J187="","null",Dados!J187)&amp;", "</f>
        <v xml:space="preserve">1, </v>
      </c>
      <c r="K187" t="str">
        <f>IF(Dados!K187="","null",Dados!K187)&amp;", "</f>
        <v xml:space="preserve">0, </v>
      </c>
      <c r="L187" t="str">
        <f>IF(Dados!L187="","null",Dados!L187)&amp;", "</f>
        <v xml:space="preserve">1, </v>
      </c>
      <c r="M187" t="str">
        <f>IF(Dados!M187="","null","'"&amp;Dados!M187&amp;"'")&amp;", "</f>
        <v xml:space="preserve">'Marpfl', </v>
      </c>
      <c r="N187" t="str">
        <f>IF(Dados!N187="","null","'"&amp;Dados!N187&amp;"'")&amp;", "</f>
        <v xml:space="preserve">'FILIAL 06', </v>
      </c>
      <c r="O187" t="str">
        <f>IF(Dados!O187="","null",Dados!O187)&amp;", "</f>
        <v xml:space="preserve">168, </v>
      </c>
      <c r="P187" t="str">
        <f>IF(Dados!P187="","null","'"&amp;Dados!P187&amp;"'")&amp;"), "</f>
        <v xml:space="preserve">'Margem.'), </v>
      </c>
      <c r="Q187" t="str">
        <f t="shared" si="3"/>
        <v xml:space="preserve">('p', 'Marpfl_6', 'Marpfl_6', 'Margem - FL 06', 183, 'FILIAL 06', 'N', 5, 1, 0, 1, 'Marpfl', 'FILIAL 06', 168, 'Margem.'), </v>
      </c>
      <c r="R187" t="str">
        <f>IF(Dados!D187="","","["&amp;Dados!D187&amp;"] [varchar]("&amp;IF(Dados!H187="N",Dados!I187+1,Dados!I187)&amp;") NULL,")</f>
        <v>[Marpfl_6] [varchar](6) NULL,</v>
      </c>
    </row>
    <row r="188" spans="2:18" x14ac:dyDescent="0.25">
      <c r="B188" t="str">
        <f>"("&amp;IF(Dados!B188="","null","'"&amp;Dados!B188&amp;"'")&amp;", "</f>
        <v xml:space="preserve">('p', </v>
      </c>
      <c r="C188" t="str">
        <f>IF(Dados!C188="","null","'"&amp;Dados!C188&amp;"'")&amp;", "</f>
        <v xml:space="preserve">'Fornpfl_6', </v>
      </c>
      <c r="D188" t="str">
        <f>IF(Dados!D188="","null","'"&amp;Dados!D188&amp;"'")&amp;", "</f>
        <v xml:space="preserve">'Fornpfl_6', </v>
      </c>
      <c r="E188" t="str">
        <f>IF(Dados!E188="","null","'"&amp;Dados!E188&amp;"'")&amp;", "</f>
        <v xml:space="preserve">'Fornec. - FL 06', </v>
      </c>
      <c r="F188" t="str">
        <f>IF(Dados!F188="","null",Dados!F188)&amp;", "</f>
        <v xml:space="preserve">184, </v>
      </c>
      <c r="G188" t="str">
        <f>IF(Dados!G188="","null","'"&amp;Dados!G188&amp;"'")&amp;", "</f>
        <v xml:space="preserve">'FILIAL 06', </v>
      </c>
      <c r="H188" t="str">
        <f>IF(Dados!H188="","null","'"&amp;Dados!H188&amp;"'")&amp;", "</f>
        <v xml:space="preserve">'N', </v>
      </c>
      <c r="I188" t="str">
        <f>IF(Dados!I188="","null",Dados!I188)&amp;", "</f>
        <v xml:space="preserve">7, </v>
      </c>
      <c r="J188" t="str">
        <f>IF(Dados!J188="","null",Dados!J188)&amp;", "</f>
        <v xml:space="preserve">0, </v>
      </c>
      <c r="K188" t="str">
        <f>IF(Dados!K188="","null",Dados!K188)&amp;", "</f>
        <v xml:space="preserve">0, </v>
      </c>
      <c r="L188" t="str">
        <f>IF(Dados!L188="","null",Dados!L188)&amp;", "</f>
        <v xml:space="preserve">1, </v>
      </c>
      <c r="M188" t="str">
        <f>IF(Dados!M188="","null","'"&amp;Dados!M188&amp;"'")&amp;", "</f>
        <v xml:space="preserve">'Fornpfl', </v>
      </c>
      <c r="N188" t="str">
        <f>IF(Dados!N188="","null","'"&amp;Dados!N188&amp;"'")&amp;", "</f>
        <v xml:space="preserve">'FILIAL 06', </v>
      </c>
      <c r="O188" t="str">
        <f>IF(Dados!O188="","null",Dados!O188)&amp;", "</f>
        <v xml:space="preserve">169, </v>
      </c>
      <c r="P188" t="str">
        <f>IF(Dados!P188="","null","'"&amp;Dados!P188&amp;"'")&amp;"), "</f>
        <v xml:space="preserve">'Código do Fornecedor SAD do Item.'), </v>
      </c>
      <c r="Q188" t="str">
        <f t="shared" si="3"/>
        <v xml:space="preserve">('p', 'Fornpfl_6', 'Fornpfl_6', 'Fornec. - FL 06', 184, 'FILIAL 06', 'N', 7, 0, 0, 1, 'Fornpfl', 'FILIAL 06', 169, 'Código do Fornecedor SAD do Item.'), </v>
      </c>
      <c r="R188" t="str">
        <f>IF(Dados!D188="","","["&amp;Dados!D188&amp;"] [varchar]("&amp;IF(Dados!H188="N",Dados!I188+1,Dados!I188)&amp;") NULL,")</f>
        <v>[Fornpfl_6] [varchar](8) NULL,</v>
      </c>
    </row>
    <row r="189" spans="2:18" x14ac:dyDescent="0.25">
      <c r="B189" t="str">
        <f>"("&amp;IF(Dados!B189="","null","'"&amp;Dados!B189&amp;"'")&amp;", "</f>
        <v xml:space="preserve">('p', </v>
      </c>
      <c r="C189" t="str">
        <f>IF(Dados!C189="","null","'"&amp;Dados!C189&amp;"'")&amp;", "</f>
        <v xml:space="preserve">'Locpfl_6', </v>
      </c>
      <c r="D189" t="str">
        <f>IF(Dados!D189="","null","'"&amp;Dados!D189&amp;"'")&amp;", "</f>
        <v xml:space="preserve">'Locpfl_6', </v>
      </c>
      <c r="E189" t="str">
        <f>IF(Dados!E189="","null","'"&amp;Dados!E189&amp;"'")&amp;", "</f>
        <v xml:space="preserve">'Loc.Entg. - FL 06', </v>
      </c>
      <c r="F189" t="str">
        <f>IF(Dados!F189="","null",Dados!F189)&amp;", "</f>
        <v xml:space="preserve">185, </v>
      </c>
      <c r="G189" t="str">
        <f>IF(Dados!G189="","null","'"&amp;Dados!G189&amp;"'")&amp;", "</f>
        <v xml:space="preserve">'FILIAL 06', </v>
      </c>
      <c r="H189" t="str">
        <f>IF(Dados!H189="","null","'"&amp;Dados!H189&amp;"'")&amp;", "</f>
        <v xml:space="preserve">'N', </v>
      </c>
      <c r="I189" t="str">
        <f>IF(Dados!I189="","null",Dados!I189)&amp;", "</f>
        <v xml:space="preserve">1, </v>
      </c>
      <c r="J189" t="str">
        <f>IF(Dados!J189="","null",Dados!J189)&amp;", "</f>
        <v xml:space="preserve">0, </v>
      </c>
      <c r="K189" t="str">
        <f>IF(Dados!K189="","null",Dados!K189)&amp;", "</f>
        <v xml:space="preserve">0, </v>
      </c>
      <c r="L189" t="str">
        <f>IF(Dados!L189="","null",Dados!L189)&amp;", "</f>
        <v xml:space="preserve">1, </v>
      </c>
      <c r="M189" t="str">
        <f>IF(Dados!M189="","null","'"&amp;Dados!M189&amp;"'")&amp;", "</f>
        <v xml:space="preserve">'Locpfl', </v>
      </c>
      <c r="N189" t="str">
        <f>IF(Dados!N189="","null","'"&amp;Dados!N189&amp;"'")&amp;", "</f>
        <v xml:space="preserve">'FILIAL 06', </v>
      </c>
      <c r="O189" t="str">
        <f>IF(Dados!O189="","null",Dados!O189)&amp;", "</f>
        <v xml:space="preserve">170, </v>
      </c>
      <c r="P189" t="str">
        <f>IF(Dados!P189="","null","'"&amp;Dados!P189&amp;"'")&amp;"), "</f>
        <v xml:space="preserve">'Local de Entrega. 0 - Estocado, 1 - Direto Loja ou 2 - Cross.'), </v>
      </c>
      <c r="Q189" t="str">
        <f t="shared" si="3"/>
        <v xml:space="preserve">('p', 'Locpfl_6', 'Locpfl_6', 'Loc.Entg. - FL 06', 185, 'FILIAL 06', 'N', 1, 0, 0, 1, 'Locpfl', 'FILIAL 06', 170, 'Local de Entrega. 0 - Estocado, 1 - Direto Loja ou 2 - Cross.'), </v>
      </c>
      <c r="R189" t="str">
        <f>IF(Dados!D189="","","["&amp;Dados!D189&amp;"] [varchar]("&amp;IF(Dados!H189="N",Dados!I189+1,Dados!I189)&amp;") NULL,")</f>
        <v>[Locpfl_6] [varchar](2) NULL,</v>
      </c>
    </row>
    <row r="190" spans="2:18" x14ac:dyDescent="0.25">
      <c r="B190" t="str">
        <f>"("&amp;IF(Dados!B190="","null","'"&amp;Dados!B190&amp;"'")&amp;", "</f>
        <v xml:space="preserve">('p', </v>
      </c>
      <c r="C190" t="str">
        <f>IF(Dados!C190="","null","'"&amp;Dados!C190&amp;"'")&amp;", "</f>
        <v xml:space="preserve">'Imppfl_6', </v>
      </c>
      <c r="D190" t="str">
        <f>IF(Dados!D190="","null","'"&amp;Dados!D190&amp;"'")&amp;", "</f>
        <v xml:space="preserve">'Imppfl_6', </v>
      </c>
      <c r="E190" t="str">
        <f>IF(Dados!E190="","null","'"&amp;Dados!E190&amp;"'")&amp;", "</f>
        <v xml:space="preserve">'Impt. - FL 06', </v>
      </c>
      <c r="F190" t="str">
        <f>IF(Dados!F190="","null",Dados!F190)&amp;", "</f>
        <v xml:space="preserve">186, </v>
      </c>
      <c r="G190" t="str">
        <f>IF(Dados!G190="","null","'"&amp;Dados!G190&amp;"'")&amp;", "</f>
        <v xml:space="preserve">'FILIAL 06', </v>
      </c>
      <c r="H190" t="str">
        <f>IF(Dados!H190="","null","'"&amp;Dados!H190&amp;"'")&amp;", "</f>
        <v xml:space="preserve">'A', </v>
      </c>
      <c r="I190" t="str">
        <f>IF(Dados!I190="","null",Dados!I190)&amp;", "</f>
        <v xml:space="preserve">1, </v>
      </c>
      <c r="J190" t="str">
        <f>IF(Dados!J190="","null",Dados!J190)&amp;", "</f>
        <v xml:space="preserve">0, </v>
      </c>
      <c r="K190" t="str">
        <f>IF(Dados!K190="","null",Dados!K190)&amp;", "</f>
        <v xml:space="preserve">0, </v>
      </c>
      <c r="L190" t="str">
        <f>IF(Dados!L190="","null",Dados!L190)&amp;", "</f>
        <v xml:space="preserve">1, </v>
      </c>
      <c r="M190" t="str">
        <f>IF(Dados!M190="","null","'"&amp;Dados!M190&amp;"'")&amp;", "</f>
        <v xml:space="preserve">'Imppfl', </v>
      </c>
      <c r="N190" t="str">
        <f>IF(Dados!N190="","null","'"&amp;Dados!N190&amp;"'")&amp;", "</f>
        <v xml:space="preserve">'FILIAL 06', </v>
      </c>
      <c r="O190" t="str">
        <f>IF(Dados!O190="","null",Dados!O190)&amp;", "</f>
        <v xml:space="preserve">171, </v>
      </c>
      <c r="P190" t="str">
        <f>IF(Dados!P190="","null","'"&amp;Dados!P190&amp;"'")&amp;"), "</f>
        <v xml:space="preserve">'Flag de Item Importado.(N)-NACIONAL,(E)-IMPORTADO'), </v>
      </c>
      <c r="Q190" t="str">
        <f t="shared" si="3"/>
        <v xml:space="preserve">('p', 'Imppfl_6', 'Imppfl_6', 'Impt. - FL 06', 186, 'FILIAL 06', 'A', 1, 0, 0, 1, 'Imppfl', 'FILIAL 06', 171, 'Flag de Item Importado.(N)-NACIONAL,(E)-IMPORTADO'), </v>
      </c>
      <c r="R190" t="str">
        <f>IF(Dados!D190="","","["&amp;Dados!D190&amp;"] [varchar]("&amp;IF(Dados!H190="N",Dados!I190+1,Dados!I190)&amp;") NULL,")</f>
        <v>[Imppfl_6] [varchar](1) NULL,</v>
      </c>
    </row>
    <row r="191" spans="2:18" x14ac:dyDescent="0.25">
      <c r="B191" t="str">
        <f>"("&amp;IF(Dados!B191="","null","'"&amp;Dados!B191&amp;"'")&amp;", "</f>
        <v xml:space="preserve">('p', </v>
      </c>
      <c r="C191" t="str">
        <f>IF(Dados!C191="","null","'"&amp;Dados!C191&amp;"'")&amp;", "</f>
        <v xml:space="preserve">'Ufpfl_6', </v>
      </c>
      <c r="D191" t="str">
        <f>IF(Dados!D191="","null","'"&amp;Dados!D191&amp;"'")&amp;", "</f>
        <v xml:space="preserve">'Ufpfl_6', </v>
      </c>
      <c r="E191" t="str">
        <f>IF(Dados!E191="","null","'"&amp;Dados!E191&amp;"'")&amp;", "</f>
        <v xml:space="preserve">'UF Fabr. - FL 06', </v>
      </c>
      <c r="F191" t="str">
        <f>IF(Dados!F191="","null",Dados!F191)&amp;", "</f>
        <v xml:space="preserve">187, </v>
      </c>
      <c r="G191" t="str">
        <f>IF(Dados!G191="","null","'"&amp;Dados!G191&amp;"'")&amp;", "</f>
        <v xml:space="preserve">'FILIAL 06', </v>
      </c>
      <c r="H191" t="str">
        <f>IF(Dados!H191="","null","'"&amp;Dados!H191&amp;"'")&amp;", "</f>
        <v xml:space="preserve">'A', </v>
      </c>
      <c r="I191" t="str">
        <f>IF(Dados!I191="","null",Dados!I191)&amp;", "</f>
        <v xml:space="preserve">2, </v>
      </c>
      <c r="J191" t="str">
        <f>IF(Dados!J191="","null",Dados!J191)&amp;", "</f>
        <v xml:space="preserve">0, </v>
      </c>
      <c r="K191" t="str">
        <f>IF(Dados!K191="","null",Dados!K191)&amp;", "</f>
        <v xml:space="preserve">0, </v>
      </c>
      <c r="L191" t="str">
        <f>IF(Dados!L191="","null",Dados!L191)&amp;", "</f>
        <v xml:space="preserve">1, </v>
      </c>
      <c r="M191" t="str">
        <f>IF(Dados!M191="","null","'"&amp;Dados!M191&amp;"'")&amp;", "</f>
        <v xml:space="preserve">'Ufpfl', </v>
      </c>
      <c r="N191" t="str">
        <f>IF(Dados!N191="","null","'"&amp;Dados!N191&amp;"'")&amp;", "</f>
        <v xml:space="preserve">'FILIAL 06', </v>
      </c>
      <c r="O191" t="str">
        <f>IF(Dados!O191="","null",Dados!O191)&amp;", "</f>
        <v xml:space="preserve">172, </v>
      </c>
      <c r="P191" t="str">
        <f>IF(Dados!P191="","null","'"&amp;Dados!P191&amp;"'")&amp;"), "</f>
        <v xml:space="preserve">'UF do Fornecedor SAD'), </v>
      </c>
      <c r="Q191" t="str">
        <f t="shared" si="3"/>
        <v xml:space="preserve">('p', 'Ufpfl_6', 'Ufpfl_6', 'UF Fabr. - FL 06', 187, 'FILIAL 06', 'A', 2, 0, 0, 1, 'Ufpfl', 'FILIAL 06', 172, 'UF do Fornecedor SAD'), </v>
      </c>
      <c r="R191" t="str">
        <f>IF(Dados!D191="","","["&amp;Dados!D191&amp;"] [varchar]("&amp;IF(Dados!H191="N",Dados!I191+1,Dados!I191)&amp;") NULL,")</f>
        <v>[Ufpfl_6] [varchar](2) NULL,</v>
      </c>
    </row>
    <row r="192" spans="2:18" x14ac:dyDescent="0.25">
      <c r="B192" t="str">
        <f>"("&amp;IF(Dados!B192="","null","'"&amp;Dados!B192&amp;"'")&amp;", "</f>
        <v xml:space="preserve">('p', </v>
      </c>
      <c r="C192" t="str">
        <f>IF(Dados!C192="","null","'"&amp;Dados!C192&amp;"'")&amp;", "</f>
        <v xml:space="preserve">'Ntpfl_6', </v>
      </c>
      <c r="D192" t="str">
        <f>IF(Dados!D192="","null","'"&amp;Dados!D192&amp;"'")&amp;", "</f>
        <v xml:space="preserve">'Ntpfl_6', </v>
      </c>
      <c r="E192" t="str">
        <f>IF(Dados!E192="","null","'"&amp;Dados!E192&amp;"'")&amp;", "</f>
        <v xml:space="preserve">'Natz. - FL 06', </v>
      </c>
      <c r="F192" t="str">
        <f>IF(Dados!F192="","null",Dados!F192)&amp;", "</f>
        <v xml:space="preserve">188, </v>
      </c>
      <c r="G192" t="str">
        <f>IF(Dados!G192="","null","'"&amp;Dados!G192&amp;"'")&amp;", "</f>
        <v xml:space="preserve">'FILIAL 06', </v>
      </c>
      <c r="H192" t="str">
        <f>IF(Dados!H192="","null","'"&amp;Dados!H192&amp;"'")&amp;", "</f>
        <v xml:space="preserve">'A', </v>
      </c>
      <c r="I192" t="str">
        <f>IF(Dados!I192="","null",Dados!I192)&amp;", "</f>
        <v xml:space="preserve">2, </v>
      </c>
      <c r="J192" t="str">
        <f>IF(Dados!J192="","null",Dados!J192)&amp;", "</f>
        <v xml:space="preserve">0, </v>
      </c>
      <c r="K192" t="str">
        <f>IF(Dados!K192="","null",Dados!K192)&amp;", "</f>
        <v xml:space="preserve">0, </v>
      </c>
      <c r="L192" t="str">
        <f>IF(Dados!L192="","null",Dados!L192)&amp;", "</f>
        <v xml:space="preserve">1, </v>
      </c>
      <c r="M192" t="str">
        <f>IF(Dados!M192="","null","'"&amp;Dados!M192&amp;"'")&amp;", "</f>
        <v xml:space="preserve">'Ntpfl', </v>
      </c>
      <c r="N192" t="str">
        <f>IF(Dados!N192="","null","'"&amp;Dados!N192&amp;"'")&amp;", "</f>
        <v xml:space="preserve">'FILIAL 06', </v>
      </c>
      <c r="O192" t="str">
        <f>IF(Dados!O192="","null",Dados!O192)&amp;", "</f>
        <v xml:space="preserve">173, </v>
      </c>
      <c r="P192" t="str">
        <f>IF(Dados!P192="","null","'"&amp;Dados!P192&amp;"'")&amp;"), "</f>
        <v xml:space="preserve">'Atividade econômica do Fornecedor SAD'), </v>
      </c>
      <c r="Q192" t="str">
        <f t="shared" si="3"/>
        <v xml:space="preserve">('p', 'Ntpfl_6', 'Ntpfl_6', 'Natz. - FL 06', 188, 'FILIAL 06', 'A', 2, 0, 0, 1, 'Ntpfl', 'FILIAL 06', 173, 'Atividade econômica do Fornecedor SAD'), </v>
      </c>
      <c r="R192" t="str">
        <f>IF(Dados!D192="","","["&amp;Dados!D192&amp;"] [varchar]("&amp;IF(Dados!H192="N",Dados!I192+1,Dados!I192)&amp;") NULL,")</f>
        <v>[Ntpfl_6] [varchar](2) NULL,</v>
      </c>
    </row>
    <row r="193" spans="2:18" x14ac:dyDescent="0.25">
      <c r="B193" t="str">
        <f>"("&amp;IF(Dados!B193="","null","'"&amp;Dados!B193&amp;"'")&amp;", "</f>
        <v xml:space="preserve">('p', </v>
      </c>
      <c r="C193" t="str">
        <f>IF(Dados!C193="","null","'"&amp;Dados!C193&amp;"'")&amp;", "</f>
        <v xml:space="preserve">'Sazpfl_6', </v>
      </c>
      <c r="D193" t="str">
        <f>IF(Dados!D193="","null","'"&amp;Dados!D193&amp;"'")&amp;", "</f>
        <v xml:space="preserve">'Sazpfl_6', </v>
      </c>
      <c r="E193" t="str">
        <f>IF(Dados!E193="","null","'"&amp;Dados!E193&amp;"'")&amp;", "</f>
        <v xml:space="preserve">'Cod.Saz. - FL 06', </v>
      </c>
      <c r="F193" t="str">
        <f>IF(Dados!F193="","null",Dados!F193)&amp;", "</f>
        <v xml:space="preserve">189, </v>
      </c>
      <c r="G193" t="str">
        <f>IF(Dados!G193="","null","'"&amp;Dados!G193&amp;"'")&amp;", "</f>
        <v xml:space="preserve">'FILIAL 06', </v>
      </c>
      <c r="H193" t="str">
        <f>IF(Dados!H193="","null","'"&amp;Dados!H193&amp;"'")&amp;", "</f>
        <v xml:space="preserve">'A', </v>
      </c>
      <c r="I193" t="str">
        <f>IF(Dados!I193="","null",Dados!I193)&amp;", "</f>
        <v xml:space="preserve">1, </v>
      </c>
      <c r="J193" t="str">
        <f>IF(Dados!J193="","null",Dados!J193)&amp;", "</f>
        <v xml:space="preserve">0, </v>
      </c>
      <c r="K193" t="str">
        <f>IF(Dados!K193="","null",Dados!K193)&amp;", "</f>
        <v xml:space="preserve">0, </v>
      </c>
      <c r="L193" t="str">
        <f>IF(Dados!L193="","null",Dados!L193)&amp;", "</f>
        <v xml:space="preserve">1, </v>
      </c>
      <c r="M193" t="str">
        <f>IF(Dados!M193="","null","'"&amp;Dados!M193&amp;"'")&amp;", "</f>
        <v xml:space="preserve">'Sazpfl', </v>
      </c>
      <c r="N193" t="str">
        <f>IF(Dados!N193="","null","'"&amp;Dados!N193&amp;"'")&amp;", "</f>
        <v xml:space="preserve">'FILIAL 06', </v>
      </c>
      <c r="O193" t="str">
        <f>IF(Dados!O193="","null",Dados!O193)&amp;", "</f>
        <v xml:space="preserve">174, </v>
      </c>
      <c r="P193" t="str">
        <f>IF(Dados!P193="","null","'"&amp;Dados!P193&amp;"'")&amp;"), "</f>
        <v xml:space="preserve">'Código de Sazonalidade.'), </v>
      </c>
      <c r="Q193" t="str">
        <f t="shared" si="3"/>
        <v xml:space="preserve">('p', 'Sazpfl_6', 'Sazpfl_6', 'Cod.Saz. - FL 06', 189, 'FILIAL 06', 'A', 1, 0, 0, 1, 'Sazpfl', 'FILIAL 06', 174, 'Código de Sazonalidade.'), </v>
      </c>
      <c r="R193" t="str">
        <f>IF(Dados!D193="","","["&amp;Dados!D193&amp;"] [varchar]("&amp;IF(Dados!H193="N",Dados!I193+1,Dados!I193)&amp;") NULL,")</f>
        <v>[Sazpfl_6] [varchar](1) NULL,</v>
      </c>
    </row>
    <row r="194" spans="2:18" x14ac:dyDescent="0.25">
      <c r="B194" t="str">
        <f>"("&amp;IF(Dados!B194="","null","'"&amp;Dados!B194&amp;"'")&amp;", "</f>
        <v xml:space="preserve">('p', </v>
      </c>
      <c r="C194" t="str">
        <f>IF(Dados!C194="","null","'"&amp;Dados!C194&amp;"'")&amp;", "</f>
        <v xml:space="preserve">'Sbgpfl_6', </v>
      </c>
      <c r="D194" t="str">
        <f>IF(Dados!D194="","null","'"&amp;Dados!D194&amp;"'")&amp;", "</f>
        <v xml:space="preserve">'Sbgpfl_6', </v>
      </c>
      <c r="E194" t="str">
        <f>IF(Dados!E194="","null","'"&amp;Dados!E194&amp;"'")&amp;", "</f>
        <v xml:space="preserve">'Sub Grupo - FL 06', </v>
      </c>
      <c r="F194" t="str">
        <f>IF(Dados!F194="","null",Dados!F194)&amp;", "</f>
        <v xml:space="preserve">190, </v>
      </c>
      <c r="G194" t="str">
        <f>IF(Dados!G194="","null","'"&amp;Dados!G194&amp;"'")&amp;", "</f>
        <v xml:space="preserve">'FILIAL 06', </v>
      </c>
      <c r="H194" t="str">
        <f>IF(Dados!H194="","null","'"&amp;Dados!H194&amp;"'")&amp;", "</f>
        <v xml:space="preserve">'A', </v>
      </c>
      <c r="I194" t="str">
        <f>IF(Dados!I194="","null",Dados!I194)&amp;", "</f>
        <v xml:space="preserve">1, </v>
      </c>
      <c r="J194" t="str">
        <f>IF(Dados!J194="","null",Dados!J194)&amp;", "</f>
        <v xml:space="preserve">0, </v>
      </c>
      <c r="K194" t="str">
        <f>IF(Dados!K194="","null",Dados!K194)&amp;", "</f>
        <v xml:space="preserve">0, </v>
      </c>
      <c r="L194" t="str">
        <f>IF(Dados!L194="","null",Dados!L194)&amp;", "</f>
        <v xml:space="preserve">1, </v>
      </c>
      <c r="M194" t="str">
        <f>IF(Dados!M194="","null","'"&amp;Dados!M194&amp;"'")&amp;", "</f>
        <v xml:space="preserve">'Sbgpfl', </v>
      </c>
      <c r="N194" t="str">
        <f>IF(Dados!N194="","null","'"&amp;Dados!N194&amp;"'")&amp;", "</f>
        <v xml:space="preserve">'FILIAL 06', </v>
      </c>
      <c r="O194" t="str">
        <f>IF(Dados!O194="","null",Dados!O194)&amp;", "</f>
        <v xml:space="preserve">175, </v>
      </c>
      <c r="P194" t="str">
        <f>IF(Dados!P194="","null","'"&amp;Dados!P194&amp;"'")&amp;"), "</f>
        <v xml:space="preserve">'Flag de subgrupo de faturamento.'), </v>
      </c>
      <c r="Q194" t="str">
        <f t="shared" si="3"/>
        <v xml:space="preserve">('p', 'Sbgpfl_6', 'Sbgpfl_6', 'Sub Grupo - FL 06', 190, 'FILIAL 06', 'A', 1, 0, 0, 1, 'Sbgpfl', 'FILIAL 06', 175, 'Flag de subgrupo de faturamento.'), </v>
      </c>
      <c r="R194" t="str">
        <f>IF(Dados!D194="","","["&amp;Dados!D194&amp;"] [varchar]("&amp;IF(Dados!H194="N",Dados!I194+1,Dados!I194)&amp;") NULL,")</f>
        <v>[Sbgpfl_6] [varchar](1) NULL,</v>
      </c>
    </row>
    <row r="195" spans="2:18" x14ac:dyDescent="0.25">
      <c r="B195" t="str">
        <f>"("&amp;IF(Dados!B195="","null","'"&amp;Dados!B195&amp;"'")&amp;", "</f>
        <v xml:space="preserve">('p', </v>
      </c>
      <c r="C195" t="str">
        <f>IF(Dados!C195="","null","'"&amp;Dados!C195&amp;"'")&amp;", "</f>
        <v xml:space="preserve">'Sitpfl_6', </v>
      </c>
      <c r="D195" t="str">
        <f>IF(Dados!D195="","null","'"&amp;Dados!D195&amp;"'")&amp;", "</f>
        <v xml:space="preserve">'Sitpfl_6', </v>
      </c>
      <c r="E195" t="str">
        <f>IF(Dados!E195="","null","'"&amp;Dados!E195&amp;"'")&amp;", "</f>
        <v xml:space="preserve">'Sit. - FL 06', </v>
      </c>
      <c r="F195" t="str">
        <f>IF(Dados!F195="","null",Dados!F195)&amp;", "</f>
        <v xml:space="preserve">191, </v>
      </c>
      <c r="G195" t="str">
        <f>IF(Dados!G195="","null","'"&amp;Dados!G195&amp;"'")&amp;", "</f>
        <v xml:space="preserve">'FILIAL 06', </v>
      </c>
      <c r="H195" t="str">
        <f>IF(Dados!H195="","null","'"&amp;Dados!H195&amp;"'")&amp;", "</f>
        <v xml:space="preserve">'A', </v>
      </c>
      <c r="I195" t="str">
        <f>IF(Dados!I195="","null",Dados!I195)&amp;", "</f>
        <v xml:space="preserve">1, </v>
      </c>
      <c r="J195" t="str">
        <f>IF(Dados!J195="","null",Dados!J195)&amp;", "</f>
        <v xml:space="preserve">0, </v>
      </c>
      <c r="K195" t="str">
        <f>IF(Dados!K195="","null",Dados!K195)&amp;", "</f>
        <v xml:space="preserve">0, </v>
      </c>
      <c r="L195" t="str">
        <f>IF(Dados!L195="","null",Dados!L195)&amp;", "</f>
        <v xml:space="preserve">1, </v>
      </c>
      <c r="M195" t="str">
        <f>IF(Dados!M195="","null","'"&amp;Dados!M195&amp;"'")&amp;", "</f>
        <v xml:space="preserve">'Sitpfl', </v>
      </c>
      <c r="N195" t="str">
        <f>IF(Dados!N195="","null","'"&amp;Dados!N195&amp;"'")&amp;", "</f>
        <v xml:space="preserve">'FILIAL 06', </v>
      </c>
      <c r="O195" t="str">
        <f>IF(Dados!O195="","null",Dados!O195)&amp;", "</f>
        <v xml:space="preserve">176, </v>
      </c>
      <c r="P195" t="str">
        <f>IF(Dados!P195="","null","'"&amp;Dados!P195&amp;"'")&amp;"), "</f>
        <v xml:space="preserve">'Situação da Filial na Grid. (Campo apenas de Consulta, será retornado no serviço de Consulta).'), </v>
      </c>
      <c r="Q195" t="str">
        <f t="shared" si="3"/>
        <v xml:space="preserve">('p', 'Sitpfl_6', 'Sitpfl_6', 'Sit. - FL 06', 191, 'FILIAL 06', 'A', 1, 0, 0, 1, 'Sitpfl', 'FILIAL 06', 176, 'Situação da Filial na Grid. (Campo apenas de Consulta, será retornado no serviço de Consulta).'), </v>
      </c>
      <c r="R195" t="str">
        <f>IF(Dados!D195="","","["&amp;Dados!D195&amp;"] [varchar]("&amp;IF(Dados!H195="N",Dados!I195+1,Dados!I195)&amp;") NULL,")</f>
        <v>[Sitpfl_6] [varchar](1) NULL,</v>
      </c>
    </row>
    <row r="196" spans="2:18" x14ac:dyDescent="0.25">
      <c r="B196" t="str">
        <f>"("&amp;IF(Dados!B196="","null","'"&amp;Dados!B196&amp;"'")&amp;", "</f>
        <v xml:space="preserve">('p', </v>
      </c>
      <c r="C196" t="str">
        <f>IF(Dados!C196="","null","'"&amp;Dados!C196&amp;"'")&amp;", "</f>
        <v xml:space="preserve">'Susppfl_6', </v>
      </c>
      <c r="D196" t="str">
        <f>IF(Dados!D196="","null","'"&amp;Dados!D196&amp;"'")&amp;", "</f>
        <v xml:space="preserve">'Susppfl_6', </v>
      </c>
      <c r="E196" t="str">
        <f>IF(Dados!E196="","null","'"&amp;Dados!E196&amp;"'")&amp;", "</f>
        <v xml:space="preserve">'Susp. - FL 06', </v>
      </c>
      <c r="F196" t="str">
        <f>IF(Dados!F196="","null",Dados!F196)&amp;", "</f>
        <v xml:space="preserve">192, </v>
      </c>
      <c r="G196" t="str">
        <f>IF(Dados!G196="","null","'"&amp;Dados!G196&amp;"'")&amp;", "</f>
        <v xml:space="preserve">'FILIAL 06', </v>
      </c>
      <c r="H196" t="str">
        <f>IF(Dados!H196="","null","'"&amp;Dados!H196&amp;"'")&amp;", "</f>
        <v xml:space="preserve">'A', </v>
      </c>
      <c r="I196" t="str">
        <f>IF(Dados!I196="","null",Dados!I196)&amp;", "</f>
        <v xml:space="preserve">1, </v>
      </c>
      <c r="J196" t="str">
        <f>IF(Dados!J196="","null",Dados!J196)&amp;", "</f>
        <v xml:space="preserve">0, </v>
      </c>
      <c r="K196" t="str">
        <f>IF(Dados!K196="","null",Dados!K196)&amp;", "</f>
        <v xml:space="preserve">0, </v>
      </c>
      <c r="L196" t="str">
        <f>IF(Dados!L196="","null",Dados!L196)&amp;", "</f>
        <v xml:space="preserve">1, </v>
      </c>
      <c r="M196" t="str">
        <f>IF(Dados!M196="","null","'"&amp;Dados!M196&amp;"'")&amp;", "</f>
        <v xml:space="preserve">'Susppfl', </v>
      </c>
      <c r="N196" t="str">
        <f>IF(Dados!N196="","null","'"&amp;Dados!N196&amp;"'")&amp;", "</f>
        <v xml:space="preserve">'FILIAL 06', </v>
      </c>
      <c r="O196" t="str">
        <f>IF(Dados!O196="","null",Dados!O196)&amp;", "</f>
        <v xml:space="preserve">177, </v>
      </c>
      <c r="P196" t="str">
        <f>IF(Dados!P196="","null","'"&amp;Dados!P196&amp;"'")&amp;"), "</f>
        <v xml:space="preserve">'Status de Suspensão. (Na inclusão será permitida a inclusão para igual a "S").'), </v>
      </c>
      <c r="Q196" t="str">
        <f t="shared" si="3"/>
        <v xml:space="preserve">('p', 'Susppfl_6', 'Susppfl_6', 'Susp. - FL 06', 192, 'FILIAL 06', 'A', 1, 0, 0, 1, 'Susppfl', 'FILIAL 06', 177, 'Status de Suspensão. (Na inclusão será permitida a inclusão para igual a "S").'), </v>
      </c>
      <c r="R196" t="str">
        <f>IF(Dados!D196="","","["&amp;Dados!D196&amp;"] [varchar]("&amp;IF(Dados!H196="N",Dados!I196+1,Dados!I196)&amp;") NULL,")</f>
        <v>[Susppfl_6] [varchar](1) NULL,</v>
      </c>
    </row>
    <row r="197" spans="2:18" x14ac:dyDescent="0.25">
      <c r="B197" t="str">
        <f>"("&amp;IF(Dados!B197="","null","'"&amp;Dados!B197&amp;"'")&amp;", "</f>
        <v xml:space="preserve">('p', </v>
      </c>
      <c r="C197" t="str">
        <f>IF(Dados!C197="","null","'"&amp;Dados!C197&amp;"'")&amp;", "</f>
        <v xml:space="preserve">'Msuppfl_6', </v>
      </c>
      <c r="D197" t="str">
        <f>IF(Dados!D197="","null","'"&amp;Dados!D197&amp;"'")&amp;", "</f>
        <v xml:space="preserve">'Msuppfl_6', </v>
      </c>
      <c r="E197" t="str">
        <f>IF(Dados!E197="","null","'"&amp;Dados!E197&amp;"'")&amp;", "</f>
        <v xml:space="preserve">'Mot.Susp. - FL 06', </v>
      </c>
      <c r="F197" t="str">
        <f>IF(Dados!F197="","null",Dados!F197)&amp;", "</f>
        <v xml:space="preserve">193, </v>
      </c>
      <c r="G197" t="str">
        <f>IF(Dados!G197="","null","'"&amp;Dados!G197&amp;"'")&amp;", "</f>
        <v xml:space="preserve">'FILIAL 06', </v>
      </c>
      <c r="H197" t="str">
        <f>IF(Dados!H197="","null","'"&amp;Dados!H197&amp;"'")&amp;", "</f>
        <v xml:space="preserve">'N', </v>
      </c>
      <c r="I197" t="str">
        <f>IF(Dados!I197="","null",Dados!I197)&amp;", "</f>
        <v xml:space="preserve">2, </v>
      </c>
      <c r="J197" t="str">
        <f>IF(Dados!J197="","null",Dados!J197)&amp;", "</f>
        <v xml:space="preserve">0, </v>
      </c>
      <c r="K197" t="str">
        <f>IF(Dados!K197="","null",Dados!K197)&amp;", "</f>
        <v xml:space="preserve">0, </v>
      </c>
      <c r="L197" t="str">
        <f>IF(Dados!L197="","null",Dados!L197)&amp;", "</f>
        <v xml:space="preserve">1, </v>
      </c>
      <c r="M197" t="str">
        <f>IF(Dados!M197="","null","'"&amp;Dados!M197&amp;"'")&amp;", "</f>
        <v xml:space="preserve">'Msuppfl', </v>
      </c>
      <c r="N197" t="str">
        <f>IF(Dados!N197="","null","'"&amp;Dados!N197&amp;"'")&amp;", "</f>
        <v xml:space="preserve">'FILIAL 06', </v>
      </c>
      <c r="O197" t="str">
        <f>IF(Dados!O197="","null",Dados!O197)&amp;", "</f>
        <v xml:space="preserve">178, </v>
      </c>
      <c r="P197" t="str">
        <f>IF(Dados!P197="","null","'"&amp;Dados!P197&amp;"'")&amp;"), "</f>
        <v xml:space="preserve">'Motivo da Suspensão. '), </v>
      </c>
      <c r="Q197" t="str">
        <f t="shared" si="3"/>
        <v xml:space="preserve">('p', 'Msuppfl_6', 'Msuppfl_6', 'Mot.Susp. - FL 06', 193, 'FILIAL 06', 'N', 2, 0, 0, 1, 'Msuppfl', 'FILIAL 06', 178, 'Motivo da Suspensão. '), </v>
      </c>
      <c r="R197" t="str">
        <f>IF(Dados!D197="","","["&amp;Dados!D197&amp;"] [varchar]("&amp;IF(Dados!H197="N",Dados!I197+1,Dados!I197)&amp;") NULL,")</f>
        <v>[Msuppfl_6] [varchar](3) NULL,</v>
      </c>
    </row>
    <row r="198" spans="2:18" x14ac:dyDescent="0.25">
      <c r="B198" t="str">
        <f>"("&amp;IF(Dados!B198="","null","'"&amp;Dados!B198&amp;"'")&amp;", "</f>
        <v xml:space="preserve">('p', </v>
      </c>
      <c r="C198" t="str">
        <f>IF(Dados!C198="","null","'"&amp;Dados!C198&amp;"'")&amp;", "</f>
        <v xml:space="preserve">'Claspfl_6', </v>
      </c>
      <c r="D198" t="str">
        <f>IF(Dados!D198="","null","'"&amp;Dados!D198&amp;"'")&amp;", "</f>
        <v xml:space="preserve">'Claspfl_6', </v>
      </c>
      <c r="E198" t="str">
        <f>IF(Dados!E198="","null","'"&amp;Dados!E198&amp;"'")&amp;", "</f>
        <v xml:space="preserve">'Classe Distr. - FL 06', </v>
      </c>
      <c r="F198" t="str">
        <f>IF(Dados!F198="","null",Dados!F198)&amp;", "</f>
        <v xml:space="preserve">194, </v>
      </c>
      <c r="G198" t="str">
        <f>IF(Dados!G198="","null","'"&amp;Dados!G198&amp;"'")&amp;", "</f>
        <v xml:space="preserve">'FILIAL 06', </v>
      </c>
      <c r="H198" t="str">
        <f>IF(Dados!H198="","null","'"&amp;Dados!H198&amp;"'")&amp;", "</f>
        <v xml:space="preserve">'A', </v>
      </c>
      <c r="I198" t="str">
        <f>IF(Dados!I198="","null",Dados!I198)&amp;", "</f>
        <v xml:space="preserve">1, </v>
      </c>
      <c r="J198" t="str">
        <f>IF(Dados!J198="","null",Dados!J198)&amp;", "</f>
        <v xml:space="preserve">0, </v>
      </c>
      <c r="K198" t="str">
        <f>IF(Dados!K198="","null",Dados!K198)&amp;", "</f>
        <v xml:space="preserve">0, </v>
      </c>
      <c r="L198" t="str">
        <f>IF(Dados!L198="","null",Dados!L198)&amp;", "</f>
        <v xml:space="preserve">1, </v>
      </c>
      <c r="M198" t="str">
        <f>IF(Dados!M198="","null","'"&amp;Dados!M198&amp;"'")&amp;", "</f>
        <v xml:space="preserve">'Claspfl', </v>
      </c>
      <c r="N198" t="str">
        <f>IF(Dados!N198="","null","'"&amp;Dados!N198&amp;"'")&amp;", "</f>
        <v xml:space="preserve">'FILIAL 06', </v>
      </c>
      <c r="O198" t="str">
        <f>IF(Dados!O198="","null",Dados!O198)&amp;", "</f>
        <v xml:space="preserve">179, </v>
      </c>
      <c r="P198" t="str">
        <f>IF(Dados!P198="","null","'"&amp;Dados!P198&amp;"'")&amp;"), "</f>
        <v xml:space="preserve">'Classe de Distribuição.'), </v>
      </c>
      <c r="Q198" t="str">
        <f t="shared" ref="Q198:Q261" si="4">IF(H198="null, ","",CONCATENATE(B198,C198,D198,E198,F198,G198,H198,I198,J198,K198,L198,M198,N198,O198,P198))</f>
        <v xml:space="preserve">('p', 'Claspfl_6', 'Claspfl_6', 'Classe Distr. - FL 06', 194, 'FILIAL 06', 'A', 1, 0, 0, 1, 'Claspfl', 'FILIAL 06', 179, 'Classe de Distribuição.'), </v>
      </c>
      <c r="R198" t="str">
        <f>IF(Dados!D198="","","["&amp;Dados!D198&amp;"] [varchar]("&amp;IF(Dados!H198="N",Dados!I198+1,Dados!I198)&amp;") NULL,")</f>
        <v>[Claspfl_6] [varchar](1) NULL,</v>
      </c>
    </row>
    <row r="199" spans="2:18" x14ac:dyDescent="0.25">
      <c r="B199" t="str">
        <f>"("&amp;IF(Dados!B199="","null","'"&amp;Dados!B199&amp;"'")&amp;", "</f>
        <v xml:space="preserve">('p', </v>
      </c>
      <c r="C199" t="str">
        <f>IF(Dados!C199="","null","'"&amp;Dados!C199&amp;"'")&amp;", "</f>
        <v xml:space="preserve">'Cestpfl_6', </v>
      </c>
      <c r="D199" t="str">
        <f>IF(Dados!D199="","null","'"&amp;Dados!D199&amp;"'")&amp;", "</f>
        <v xml:space="preserve">'Cestpfl_6', </v>
      </c>
      <c r="E199" t="str">
        <f>IF(Dados!E199="","null","'"&amp;Dados!E199&amp;"'")&amp;", "</f>
        <v xml:space="preserve">'Cesta - FL 06', </v>
      </c>
      <c r="F199" t="str">
        <f>IF(Dados!F199="","null",Dados!F199)&amp;", "</f>
        <v xml:space="preserve">195, </v>
      </c>
      <c r="G199" t="str">
        <f>IF(Dados!G199="","null","'"&amp;Dados!G199&amp;"'")&amp;", "</f>
        <v xml:space="preserve">'FILIAL 06', </v>
      </c>
      <c r="H199" t="str">
        <f>IF(Dados!H199="","null","'"&amp;Dados!H199&amp;"'")&amp;", "</f>
        <v xml:space="preserve">'A', </v>
      </c>
      <c r="I199" t="str">
        <f>IF(Dados!I199="","null",Dados!I199)&amp;", "</f>
        <v xml:space="preserve">1, </v>
      </c>
      <c r="J199" t="str">
        <f>IF(Dados!J199="","null",Dados!J199)&amp;", "</f>
        <v xml:space="preserve">0, </v>
      </c>
      <c r="K199" t="str">
        <f>IF(Dados!K199="","null",Dados!K199)&amp;", "</f>
        <v xml:space="preserve">0, </v>
      </c>
      <c r="L199" t="str">
        <f>IF(Dados!L199="","null",Dados!L199)&amp;", "</f>
        <v xml:space="preserve">1, </v>
      </c>
      <c r="M199" t="str">
        <f>IF(Dados!M199="","null","'"&amp;Dados!M199&amp;"'")&amp;", "</f>
        <v xml:space="preserve">'Cestpfl', </v>
      </c>
      <c r="N199" t="str">
        <f>IF(Dados!N199="","null","'"&amp;Dados!N199&amp;"'")&amp;", "</f>
        <v xml:space="preserve">'FILIAL 06', </v>
      </c>
      <c r="O199" t="str">
        <f>IF(Dados!O199="","null",Dados!O199)&amp;", "</f>
        <v xml:space="preserve">180, </v>
      </c>
      <c r="P199" t="str">
        <f>IF(Dados!P199="","null","'"&amp;Dados!P199&amp;"'")&amp;"), "</f>
        <v xml:space="preserve">'Flag de sinalização de item de Cesta.'), </v>
      </c>
      <c r="Q199" t="str">
        <f t="shared" si="4"/>
        <v xml:space="preserve">('p', 'Cestpfl_6', 'Cestpfl_6', 'Cesta - FL 06', 195, 'FILIAL 06', 'A', 1, 0, 0, 1, 'Cestpfl', 'FILIAL 06', 180, 'Flag de sinalização de item de Cesta.'), </v>
      </c>
      <c r="R199" t="str">
        <f>IF(Dados!D199="","","["&amp;Dados!D199&amp;"] [varchar]("&amp;IF(Dados!H199="N",Dados!I199+1,Dados!I199)&amp;") NULL,")</f>
        <v>[Cestpfl_6] [varchar](1) NULL,</v>
      </c>
    </row>
    <row r="200" spans="2:18" x14ac:dyDescent="0.25">
      <c r="B200" t="str">
        <f>"("&amp;IF(Dados!B200="","null","'"&amp;Dados!B200&amp;"'")&amp;", "</f>
        <v xml:space="preserve">('p', </v>
      </c>
      <c r="C200" t="str">
        <f>IF(Dados!C200="","null","'"&amp;Dados!C200&amp;"'")&amp;", "</f>
        <v xml:space="preserve">'Cmpupfl_6', </v>
      </c>
      <c r="D200" t="str">
        <f>IF(Dados!D200="","null","'"&amp;Dados!D200&amp;"'")&amp;", "</f>
        <v xml:space="preserve">'Cmpupfl_6', </v>
      </c>
      <c r="E200" t="str">
        <f>IF(Dados!E200="","null","'"&amp;Dados!E200&amp;"'")&amp;", "</f>
        <v xml:space="preserve">'Compra Única - FL 06', </v>
      </c>
      <c r="F200" t="str">
        <f>IF(Dados!F200="","null",Dados!F200)&amp;", "</f>
        <v xml:space="preserve">196, </v>
      </c>
      <c r="G200" t="str">
        <f>IF(Dados!G200="","null","'"&amp;Dados!G200&amp;"'")&amp;", "</f>
        <v xml:space="preserve">'FILIAL 06', </v>
      </c>
      <c r="H200" t="str">
        <f>IF(Dados!H200="","null","'"&amp;Dados!H200&amp;"'")&amp;", "</f>
        <v xml:space="preserve">'A', </v>
      </c>
      <c r="I200" t="str">
        <f>IF(Dados!I200="","null",Dados!I200)&amp;", "</f>
        <v xml:space="preserve">1, </v>
      </c>
      <c r="J200" t="str">
        <f>IF(Dados!J200="","null",Dados!J200)&amp;", "</f>
        <v xml:space="preserve">0, </v>
      </c>
      <c r="K200" t="str">
        <f>IF(Dados!K200="","null",Dados!K200)&amp;", "</f>
        <v xml:space="preserve">0, </v>
      </c>
      <c r="L200" t="str">
        <f>IF(Dados!L200="","null",Dados!L200)&amp;", "</f>
        <v xml:space="preserve">1, </v>
      </c>
      <c r="M200" t="str">
        <f>IF(Dados!M200="","null","'"&amp;Dados!M200&amp;"'")&amp;", "</f>
        <v xml:space="preserve">'Cmpupfl', </v>
      </c>
      <c r="N200" t="str">
        <f>IF(Dados!N200="","null","'"&amp;Dados!N200&amp;"'")&amp;", "</f>
        <v xml:space="preserve">'FILIAL 06', </v>
      </c>
      <c r="O200" t="str">
        <f>IF(Dados!O200="","null",Dados!O200)&amp;", "</f>
        <v xml:space="preserve">181, </v>
      </c>
      <c r="P200" t="str">
        <f>IF(Dados!P200="","null","'"&amp;Dados!P200&amp;"'")&amp;"), "</f>
        <v xml:space="preserve">'Flag de Compra Única.'), </v>
      </c>
      <c r="Q200" t="str">
        <f t="shared" si="4"/>
        <v xml:space="preserve">('p', 'Cmpupfl_6', 'Cmpupfl_6', 'Compra Única - FL 06', 196, 'FILIAL 06', 'A', 1, 0, 0, 1, 'Cmpupfl', 'FILIAL 06', 181, 'Flag de Compra Única.'), </v>
      </c>
      <c r="R200" t="str">
        <f>IF(Dados!D200="","","["&amp;Dados!D200&amp;"] [varchar]("&amp;IF(Dados!H200="N",Dados!I200+1,Dados!I200)&amp;") NULL,")</f>
        <v>[Cmpupfl_6] [varchar](1) NULL,</v>
      </c>
    </row>
    <row r="201" spans="2:18" x14ac:dyDescent="0.25">
      <c r="B201" t="str">
        <f>"("&amp;IF(Dados!B201="","null","'"&amp;Dados!B201&amp;"'")&amp;", "</f>
        <v xml:space="preserve">('p', </v>
      </c>
      <c r="C201" t="str">
        <f>IF(Dados!C201="","null","'"&amp;Dados!C201&amp;"'")&amp;", "</f>
        <v xml:space="preserve">'Referpfl_6', </v>
      </c>
      <c r="D201" t="str">
        <f>IF(Dados!D201="","null","'"&amp;Dados!D201&amp;"'")&amp;", "</f>
        <v xml:space="preserve">'Referpfl_6', </v>
      </c>
      <c r="E201" t="str">
        <f>IF(Dados!E201="","null","'"&amp;Dados!E201&amp;"'")&amp;", "</f>
        <v xml:space="preserve">'Referência - FL 06', </v>
      </c>
      <c r="F201" t="str">
        <f>IF(Dados!F201="","null",Dados!F201)&amp;", "</f>
        <v xml:space="preserve">197, </v>
      </c>
      <c r="G201" t="str">
        <f>IF(Dados!G201="","null","'"&amp;Dados!G201&amp;"'")&amp;", "</f>
        <v xml:space="preserve">'FILIAL 06', </v>
      </c>
      <c r="H201" t="str">
        <f>IF(Dados!H201="","null","'"&amp;Dados!H201&amp;"'")&amp;", "</f>
        <v xml:space="preserve">'A', </v>
      </c>
      <c r="I201" t="str">
        <f>IF(Dados!I201="","null",Dados!I201)&amp;", "</f>
        <v xml:space="preserve">15, </v>
      </c>
      <c r="J201" t="str">
        <f>IF(Dados!J201="","null",Dados!J201)&amp;", "</f>
        <v xml:space="preserve">0, </v>
      </c>
      <c r="K201" t="str">
        <f>IF(Dados!K201="","null",Dados!K201)&amp;", "</f>
        <v xml:space="preserve">0, </v>
      </c>
      <c r="L201" t="str">
        <f>IF(Dados!L201="","null",Dados!L201)&amp;", "</f>
        <v xml:space="preserve">1, </v>
      </c>
      <c r="M201" t="str">
        <f>IF(Dados!M201="","null","'"&amp;Dados!M201&amp;"'")&amp;", "</f>
        <v xml:space="preserve">'Referpfl', </v>
      </c>
      <c r="N201" t="str">
        <f>IF(Dados!N201="","null","'"&amp;Dados!N201&amp;"'")&amp;", "</f>
        <v xml:space="preserve">'FILIAL 06', </v>
      </c>
      <c r="O201" t="str">
        <f>IF(Dados!O201="","null",Dados!O201)&amp;", "</f>
        <v xml:space="preserve">182, </v>
      </c>
      <c r="P201" t="str">
        <f>IF(Dados!P201="","null","'"&amp;Dados!P201&amp;"'")&amp;"), "</f>
        <v xml:space="preserve">'Referência do fornecedor (VSK)'), </v>
      </c>
      <c r="Q201" t="str">
        <f t="shared" si="4"/>
        <v xml:space="preserve">('p', 'Referpfl_6', 'Referpfl_6', 'Referência - FL 06', 197, 'FILIAL 06', 'A', 15, 0, 0, 1, 'Referpfl', 'FILIAL 06', 182, 'Referência do fornecedor (VSK)'), </v>
      </c>
      <c r="R201" t="str">
        <f>IF(Dados!D201="","","["&amp;Dados!D201&amp;"] [varchar]("&amp;IF(Dados!H201="N",Dados!I201+1,Dados!I201)&amp;") NULL,")</f>
        <v>[Referpfl_6] [varchar](15) NULL,</v>
      </c>
    </row>
    <row r="202" spans="2:18" x14ac:dyDescent="0.25">
      <c r="B202" t="str">
        <f>"("&amp;IF(Dados!B202="","null","'"&amp;Dados!B202&amp;"'")&amp;", "</f>
        <v xml:space="preserve">(null, </v>
      </c>
      <c r="C202" t="str">
        <f>IF(Dados!C202="","null","'"&amp;Dados!C202&amp;"'")&amp;", "</f>
        <v xml:space="preserve">null, </v>
      </c>
      <c r="D202" t="str">
        <f>IF(Dados!D202="","null","'"&amp;Dados!D202&amp;"'")&amp;", "</f>
        <v xml:space="preserve">null, </v>
      </c>
      <c r="E202" t="str">
        <f>IF(Dados!E202="","null","'"&amp;Dados!E202&amp;"'")&amp;", "</f>
        <v xml:space="preserve">'Filial 7', </v>
      </c>
      <c r="F202" t="str">
        <f>IF(Dados!F202="","null",Dados!F202)&amp;", "</f>
        <v xml:space="preserve">198, </v>
      </c>
      <c r="G202" t="str">
        <f>IF(Dados!G202="","null","'"&amp;Dados!G202&amp;"'")&amp;", "</f>
        <v xml:space="preserve">null, </v>
      </c>
      <c r="H202" t="str">
        <f>IF(Dados!H202="","null","'"&amp;Dados!H202&amp;"'")&amp;", "</f>
        <v xml:space="preserve">'A', </v>
      </c>
      <c r="I202" t="str">
        <f>IF(Dados!I202="","null",Dados!I202)&amp;", "</f>
        <v xml:space="preserve">1, </v>
      </c>
      <c r="J202" t="str">
        <f>IF(Dados!J202="","null",Dados!J202)&amp;", "</f>
        <v xml:space="preserve">0, </v>
      </c>
      <c r="K202" t="str">
        <f>IF(Dados!K202="","null",Dados!K202)&amp;", "</f>
        <v xml:space="preserve">0, </v>
      </c>
      <c r="L202" t="str">
        <f>IF(Dados!L202="","null",Dados!L202)&amp;", "</f>
        <v xml:space="preserve">0, </v>
      </c>
      <c r="M202" t="str">
        <f>IF(Dados!M202="","null","'"&amp;Dados!M202&amp;"'")&amp;", "</f>
        <v xml:space="preserve">null, </v>
      </c>
      <c r="N202" t="str">
        <f>IF(Dados!N202="","null","'"&amp;Dados!N202&amp;"'")&amp;", "</f>
        <v xml:space="preserve">null, </v>
      </c>
      <c r="O202" t="str">
        <f>IF(Dados!O202="","null",Dados!O202)&amp;", "</f>
        <v xml:space="preserve">null, </v>
      </c>
      <c r="P202" t="str">
        <f>IF(Dados!P202="","null","'"&amp;Dados!P202&amp;"'")&amp;"), "</f>
        <v xml:space="preserve">null), </v>
      </c>
      <c r="Q202" t="str">
        <f t="shared" si="4"/>
        <v xml:space="preserve">(null, null, null, 'Filial 7', 198, null, 'A', 1, 0, 0, 0, null, null, null, null), </v>
      </c>
      <c r="R202" t="str">
        <f>IF(Dados!D202="","","["&amp;Dados!D202&amp;"] [varchar]("&amp;IF(Dados!H202="N",Dados!I202+1,Dados!I202)&amp;") NULL,")</f>
        <v/>
      </c>
    </row>
    <row r="203" spans="2:18" x14ac:dyDescent="0.25">
      <c r="B203" t="str">
        <f>"("&amp;IF(Dados!B203="","null","'"&amp;Dados!B203&amp;"'")&amp;", "</f>
        <v xml:space="preserve">('p', </v>
      </c>
      <c r="C203" t="str">
        <f>IF(Dados!C203="","null","'"&amp;Dados!C203&amp;"'")&amp;", "</f>
        <v xml:space="preserve">'Opcpfl_7', </v>
      </c>
      <c r="D203" t="str">
        <f>IF(Dados!D203="","null","'"&amp;Dados!D203&amp;"'")&amp;", "</f>
        <v xml:space="preserve">'Opcpfl_7', </v>
      </c>
      <c r="E203" t="str">
        <f>IF(Dados!E203="","null","'"&amp;Dados!E203&amp;"'")&amp;", "</f>
        <v xml:space="preserve">'Ação - FL 07', </v>
      </c>
      <c r="F203" t="str">
        <f>IF(Dados!F203="","null",Dados!F203)&amp;", "</f>
        <v xml:space="preserve">199, </v>
      </c>
      <c r="G203" t="str">
        <f>IF(Dados!G203="","null","'"&amp;Dados!G203&amp;"'")&amp;", "</f>
        <v xml:space="preserve">'FILIAL 07', </v>
      </c>
      <c r="H203" t="str">
        <f>IF(Dados!H203="","null","'"&amp;Dados!H203&amp;"'")&amp;", "</f>
        <v xml:space="preserve">'A', </v>
      </c>
      <c r="I203" t="str">
        <f>IF(Dados!I203="","null",Dados!I203)&amp;", "</f>
        <v xml:space="preserve">1, </v>
      </c>
      <c r="J203" t="str">
        <f>IF(Dados!J203="","null",Dados!J203)&amp;", "</f>
        <v xml:space="preserve">0, </v>
      </c>
      <c r="K203" t="str">
        <f>IF(Dados!K203="","null",Dados!K203)&amp;", "</f>
        <v xml:space="preserve">0, </v>
      </c>
      <c r="L203" t="str">
        <f>IF(Dados!L203="","null",Dados!L203)&amp;", "</f>
        <v xml:space="preserve">1, </v>
      </c>
      <c r="M203" t="str">
        <f>IF(Dados!M203="","null","'"&amp;Dados!M203&amp;"'")&amp;", "</f>
        <v xml:space="preserve">'Opcpfl', </v>
      </c>
      <c r="N203" t="str">
        <f>IF(Dados!N203="","null","'"&amp;Dados!N203&amp;"'")&amp;", "</f>
        <v xml:space="preserve">'FILIAL 07', </v>
      </c>
      <c r="O203" t="str">
        <f>IF(Dados!O203="","null",Dados!O203)&amp;", "</f>
        <v xml:space="preserve">183, </v>
      </c>
      <c r="P203" t="str">
        <f>IF(Dados!P203="","null","'"&amp;Dados!P203&amp;"'")&amp;"), "</f>
        <v xml:space="preserve">'"A" - Alteração, "I" - Inclusão ou "D" - Deleção.'), </v>
      </c>
      <c r="Q203" t="str">
        <f t="shared" si="4"/>
        <v xml:space="preserve">('p', 'Opcpfl_7', 'Opcpfl_7', 'Ação - FL 07', 199, 'FILIAL 07', 'A', 1, 0, 0, 1, 'Opcpfl', 'FILIAL 07', 183, '"A" - Alteração, "I" - Inclusão ou "D" - Deleção.'), </v>
      </c>
      <c r="R203" t="str">
        <f>IF(Dados!D203="","","["&amp;Dados!D203&amp;"] [varchar]("&amp;IF(Dados!H203="N",Dados!I203+1,Dados!I203)&amp;") NULL,")</f>
        <v>[Opcpfl_7] [varchar](1) NULL,</v>
      </c>
    </row>
    <row r="204" spans="2:18" x14ac:dyDescent="0.25">
      <c r="B204" t="str">
        <f>"("&amp;IF(Dados!B204="","null","'"&amp;Dados!B204&amp;"'")&amp;", "</f>
        <v xml:space="preserve">('p', </v>
      </c>
      <c r="C204" t="str">
        <f>IF(Dados!C204="","null","'"&amp;Dados!C204&amp;"'")&amp;", "</f>
        <v xml:space="preserve">'Filpfl_7', </v>
      </c>
      <c r="D204" t="str">
        <f>IF(Dados!D204="","null","'"&amp;Dados!D204&amp;"'")&amp;", "</f>
        <v xml:space="preserve">'Filpfl_7', </v>
      </c>
      <c r="E204" t="str">
        <f>IF(Dados!E204="","null","'"&amp;Dados!E204&amp;"'")&amp;", "</f>
        <v xml:space="preserve">'Filial - FL 07', </v>
      </c>
      <c r="F204" t="str">
        <f>IF(Dados!F204="","null",Dados!F204)&amp;", "</f>
        <v xml:space="preserve">200, </v>
      </c>
      <c r="G204" t="str">
        <f>IF(Dados!G204="","null","'"&amp;Dados!G204&amp;"'")&amp;", "</f>
        <v xml:space="preserve">'FILIAL 07', </v>
      </c>
      <c r="H204" t="str">
        <f>IF(Dados!H204="","null","'"&amp;Dados!H204&amp;"'")&amp;", "</f>
        <v xml:space="preserve">'N', </v>
      </c>
      <c r="I204" t="str">
        <f>IF(Dados!I204="","null",Dados!I204)&amp;", "</f>
        <v xml:space="preserve">4, </v>
      </c>
      <c r="J204" t="str">
        <f>IF(Dados!J204="","null",Dados!J204)&amp;", "</f>
        <v xml:space="preserve">0, </v>
      </c>
      <c r="K204" t="str">
        <f>IF(Dados!K204="","null",Dados!K204)&amp;", "</f>
        <v xml:space="preserve">0, </v>
      </c>
      <c r="L204" t="str">
        <f>IF(Dados!L204="","null",Dados!L204)&amp;", "</f>
        <v xml:space="preserve">1, </v>
      </c>
      <c r="M204" t="str">
        <f>IF(Dados!M204="","null","'"&amp;Dados!M204&amp;"'")&amp;", "</f>
        <v xml:space="preserve">'Filpfl', </v>
      </c>
      <c r="N204" t="str">
        <f>IF(Dados!N204="","null","'"&amp;Dados!N204&amp;"'")&amp;", "</f>
        <v xml:space="preserve">'FILIAL 07', </v>
      </c>
      <c r="O204" t="str">
        <f>IF(Dados!O204="","null",Dados!O204)&amp;", "</f>
        <v xml:space="preserve">184, </v>
      </c>
      <c r="P204" t="str">
        <f>IF(Dados!P204="","null","'"&amp;Dados!P204&amp;"'")&amp;"), "</f>
        <v xml:space="preserve">'Código da Filial WM.'), </v>
      </c>
      <c r="Q204" t="str">
        <f t="shared" si="4"/>
        <v xml:space="preserve">('p', 'Filpfl_7', 'Filpfl_7', 'Filial - FL 07', 200, 'FILIAL 07', 'N', 4, 0, 0, 1, 'Filpfl', 'FILIAL 07', 184, 'Código da Filial WM.'), </v>
      </c>
      <c r="R204" t="str">
        <f>IF(Dados!D204="","","["&amp;Dados!D204&amp;"] [varchar]("&amp;IF(Dados!H204="N",Dados!I204+1,Dados!I204)&amp;") NULL,")</f>
        <v>[Filpfl_7] [varchar](5) NULL,</v>
      </c>
    </row>
    <row r="205" spans="2:18" x14ac:dyDescent="0.25">
      <c r="B205" t="str">
        <f>"("&amp;IF(Dados!B205="","null","'"&amp;Dados!B205&amp;"'")&amp;", "</f>
        <v xml:space="preserve">('p', </v>
      </c>
      <c r="C205" t="str">
        <f>IF(Dados!C205="","null","'"&amp;Dados!C205&amp;"'")&amp;", "</f>
        <v xml:space="preserve">'Marpfl_7', </v>
      </c>
      <c r="D205" t="str">
        <f>IF(Dados!D205="","null","'"&amp;Dados!D205&amp;"'")&amp;", "</f>
        <v xml:space="preserve">'Marpfl_7', </v>
      </c>
      <c r="E205" t="str">
        <f>IF(Dados!E205="","null","'"&amp;Dados!E205&amp;"'")&amp;", "</f>
        <v xml:space="preserve">'Margem - FL 07', </v>
      </c>
      <c r="F205" t="str">
        <f>IF(Dados!F205="","null",Dados!F205)&amp;", "</f>
        <v xml:space="preserve">201, </v>
      </c>
      <c r="G205" t="str">
        <f>IF(Dados!G205="","null","'"&amp;Dados!G205&amp;"'")&amp;", "</f>
        <v xml:space="preserve">'FILIAL 07', </v>
      </c>
      <c r="H205" t="str">
        <f>IF(Dados!H205="","null","'"&amp;Dados!H205&amp;"'")&amp;", "</f>
        <v xml:space="preserve">'N', </v>
      </c>
      <c r="I205" t="str">
        <f>IF(Dados!I205="","null",Dados!I205)&amp;", "</f>
        <v xml:space="preserve">5, </v>
      </c>
      <c r="J205" t="str">
        <f>IF(Dados!J205="","null",Dados!J205)&amp;", "</f>
        <v xml:space="preserve">1, </v>
      </c>
      <c r="K205" t="str">
        <f>IF(Dados!K205="","null",Dados!K205)&amp;", "</f>
        <v xml:space="preserve">0, </v>
      </c>
      <c r="L205" t="str">
        <f>IF(Dados!L205="","null",Dados!L205)&amp;", "</f>
        <v xml:space="preserve">1, </v>
      </c>
      <c r="M205" t="str">
        <f>IF(Dados!M205="","null","'"&amp;Dados!M205&amp;"'")&amp;", "</f>
        <v xml:space="preserve">'Marpfl', </v>
      </c>
      <c r="N205" t="str">
        <f>IF(Dados!N205="","null","'"&amp;Dados!N205&amp;"'")&amp;", "</f>
        <v xml:space="preserve">'FILIAL 07', </v>
      </c>
      <c r="O205" t="str">
        <f>IF(Dados!O205="","null",Dados!O205)&amp;", "</f>
        <v xml:space="preserve">185, </v>
      </c>
      <c r="P205" t="str">
        <f>IF(Dados!P205="","null","'"&amp;Dados!P205&amp;"'")&amp;"), "</f>
        <v xml:space="preserve">'Margem.'), </v>
      </c>
      <c r="Q205" t="str">
        <f t="shared" si="4"/>
        <v xml:space="preserve">('p', 'Marpfl_7', 'Marpfl_7', 'Margem - FL 07', 201, 'FILIAL 07', 'N', 5, 1, 0, 1, 'Marpfl', 'FILIAL 07', 185, 'Margem.'), </v>
      </c>
      <c r="R205" t="str">
        <f>IF(Dados!D205="","","["&amp;Dados!D205&amp;"] [varchar]("&amp;IF(Dados!H205="N",Dados!I205+1,Dados!I205)&amp;") NULL,")</f>
        <v>[Marpfl_7] [varchar](6) NULL,</v>
      </c>
    </row>
    <row r="206" spans="2:18" x14ac:dyDescent="0.25">
      <c r="B206" t="str">
        <f>"("&amp;IF(Dados!B206="","null","'"&amp;Dados!B206&amp;"'")&amp;", "</f>
        <v xml:space="preserve">('p', </v>
      </c>
      <c r="C206" t="str">
        <f>IF(Dados!C206="","null","'"&amp;Dados!C206&amp;"'")&amp;", "</f>
        <v xml:space="preserve">'Fornpfl_7', </v>
      </c>
      <c r="D206" t="str">
        <f>IF(Dados!D206="","null","'"&amp;Dados!D206&amp;"'")&amp;", "</f>
        <v xml:space="preserve">'Fornpfl_7', </v>
      </c>
      <c r="E206" t="str">
        <f>IF(Dados!E206="","null","'"&amp;Dados!E206&amp;"'")&amp;", "</f>
        <v xml:space="preserve">'Fornec. - FL 07', </v>
      </c>
      <c r="F206" t="str">
        <f>IF(Dados!F206="","null",Dados!F206)&amp;", "</f>
        <v xml:space="preserve">202, </v>
      </c>
      <c r="G206" t="str">
        <f>IF(Dados!G206="","null","'"&amp;Dados!G206&amp;"'")&amp;", "</f>
        <v xml:space="preserve">'FILIAL 07', </v>
      </c>
      <c r="H206" t="str">
        <f>IF(Dados!H206="","null","'"&amp;Dados!H206&amp;"'")&amp;", "</f>
        <v xml:space="preserve">'N', </v>
      </c>
      <c r="I206" t="str">
        <f>IF(Dados!I206="","null",Dados!I206)&amp;", "</f>
        <v xml:space="preserve">7, </v>
      </c>
      <c r="J206" t="str">
        <f>IF(Dados!J206="","null",Dados!J206)&amp;", "</f>
        <v xml:space="preserve">0, </v>
      </c>
      <c r="K206" t="str">
        <f>IF(Dados!K206="","null",Dados!K206)&amp;", "</f>
        <v xml:space="preserve">0, </v>
      </c>
      <c r="L206" t="str">
        <f>IF(Dados!L206="","null",Dados!L206)&amp;", "</f>
        <v xml:space="preserve">1, </v>
      </c>
      <c r="M206" t="str">
        <f>IF(Dados!M206="","null","'"&amp;Dados!M206&amp;"'")&amp;", "</f>
        <v xml:space="preserve">'Fornpfl', </v>
      </c>
      <c r="N206" t="str">
        <f>IF(Dados!N206="","null","'"&amp;Dados!N206&amp;"'")&amp;", "</f>
        <v xml:space="preserve">'FILIAL 07', </v>
      </c>
      <c r="O206" t="str">
        <f>IF(Dados!O206="","null",Dados!O206)&amp;", "</f>
        <v xml:space="preserve">186, </v>
      </c>
      <c r="P206" t="str">
        <f>IF(Dados!P206="","null","'"&amp;Dados!P206&amp;"'")&amp;"), "</f>
        <v xml:space="preserve">'Código do Fornecedor SAD do Item.'), </v>
      </c>
      <c r="Q206" t="str">
        <f t="shared" si="4"/>
        <v xml:space="preserve">('p', 'Fornpfl_7', 'Fornpfl_7', 'Fornec. - FL 07', 202, 'FILIAL 07', 'N', 7, 0, 0, 1, 'Fornpfl', 'FILIAL 07', 186, 'Código do Fornecedor SAD do Item.'), </v>
      </c>
      <c r="R206" t="str">
        <f>IF(Dados!D206="","","["&amp;Dados!D206&amp;"] [varchar]("&amp;IF(Dados!H206="N",Dados!I206+1,Dados!I206)&amp;") NULL,")</f>
        <v>[Fornpfl_7] [varchar](8) NULL,</v>
      </c>
    </row>
    <row r="207" spans="2:18" x14ac:dyDescent="0.25">
      <c r="B207" t="str">
        <f>"("&amp;IF(Dados!B207="","null","'"&amp;Dados!B207&amp;"'")&amp;", "</f>
        <v xml:space="preserve">('p', </v>
      </c>
      <c r="C207" t="str">
        <f>IF(Dados!C207="","null","'"&amp;Dados!C207&amp;"'")&amp;", "</f>
        <v xml:space="preserve">'Locpfl_7', </v>
      </c>
      <c r="D207" t="str">
        <f>IF(Dados!D207="","null","'"&amp;Dados!D207&amp;"'")&amp;", "</f>
        <v xml:space="preserve">'Locpfl_7', </v>
      </c>
      <c r="E207" t="str">
        <f>IF(Dados!E207="","null","'"&amp;Dados!E207&amp;"'")&amp;", "</f>
        <v xml:space="preserve">'Loc.Entg. - FL 07', </v>
      </c>
      <c r="F207" t="str">
        <f>IF(Dados!F207="","null",Dados!F207)&amp;", "</f>
        <v xml:space="preserve">203, </v>
      </c>
      <c r="G207" t="str">
        <f>IF(Dados!G207="","null","'"&amp;Dados!G207&amp;"'")&amp;", "</f>
        <v xml:space="preserve">'FILIAL 07', </v>
      </c>
      <c r="H207" t="str">
        <f>IF(Dados!H207="","null","'"&amp;Dados!H207&amp;"'")&amp;", "</f>
        <v xml:space="preserve">'N', </v>
      </c>
      <c r="I207" t="str">
        <f>IF(Dados!I207="","null",Dados!I207)&amp;", "</f>
        <v xml:space="preserve">1, </v>
      </c>
      <c r="J207" t="str">
        <f>IF(Dados!J207="","null",Dados!J207)&amp;", "</f>
        <v xml:space="preserve">0, </v>
      </c>
      <c r="K207" t="str">
        <f>IF(Dados!K207="","null",Dados!K207)&amp;", "</f>
        <v xml:space="preserve">0, </v>
      </c>
      <c r="L207" t="str">
        <f>IF(Dados!L207="","null",Dados!L207)&amp;", "</f>
        <v xml:space="preserve">1, </v>
      </c>
      <c r="M207" t="str">
        <f>IF(Dados!M207="","null","'"&amp;Dados!M207&amp;"'")&amp;", "</f>
        <v xml:space="preserve">'Locpfl', </v>
      </c>
      <c r="N207" t="str">
        <f>IF(Dados!N207="","null","'"&amp;Dados!N207&amp;"'")&amp;", "</f>
        <v xml:space="preserve">'FILIAL 07', </v>
      </c>
      <c r="O207" t="str">
        <f>IF(Dados!O207="","null",Dados!O207)&amp;", "</f>
        <v xml:space="preserve">187, </v>
      </c>
      <c r="P207" t="str">
        <f>IF(Dados!P207="","null","'"&amp;Dados!P207&amp;"'")&amp;"), "</f>
        <v xml:space="preserve">'Local de Entrega. 0 - Estocado, 1 - Direto Loja ou 2 - Cross.'), </v>
      </c>
      <c r="Q207" t="str">
        <f t="shared" si="4"/>
        <v xml:space="preserve">('p', 'Locpfl_7', 'Locpfl_7', 'Loc.Entg. - FL 07', 203, 'FILIAL 07', 'N', 1, 0, 0, 1, 'Locpfl', 'FILIAL 07', 187, 'Local de Entrega. 0 - Estocado, 1 - Direto Loja ou 2 - Cross.'), </v>
      </c>
      <c r="R207" t="str">
        <f>IF(Dados!D207="","","["&amp;Dados!D207&amp;"] [varchar]("&amp;IF(Dados!H207="N",Dados!I207+1,Dados!I207)&amp;") NULL,")</f>
        <v>[Locpfl_7] [varchar](2) NULL,</v>
      </c>
    </row>
    <row r="208" spans="2:18" x14ac:dyDescent="0.25">
      <c r="B208" t="str">
        <f>"("&amp;IF(Dados!B208="","null","'"&amp;Dados!B208&amp;"'")&amp;", "</f>
        <v xml:space="preserve">('p', </v>
      </c>
      <c r="C208" t="str">
        <f>IF(Dados!C208="","null","'"&amp;Dados!C208&amp;"'")&amp;", "</f>
        <v xml:space="preserve">'Imppfl_7', </v>
      </c>
      <c r="D208" t="str">
        <f>IF(Dados!D208="","null","'"&amp;Dados!D208&amp;"'")&amp;", "</f>
        <v xml:space="preserve">'Imppfl_7', </v>
      </c>
      <c r="E208" t="str">
        <f>IF(Dados!E208="","null","'"&amp;Dados!E208&amp;"'")&amp;", "</f>
        <v xml:space="preserve">'Impt. - FL 07', </v>
      </c>
      <c r="F208" t="str">
        <f>IF(Dados!F208="","null",Dados!F208)&amp;", "</f>
        <v xml:space="preserve">204, </v>
      </c>
      <c r="G208" t="str">
        <f>IF(Dados!G208="","null","'"&amp;Dados!G208&amp;"'")&amp;", "</f>
        <v xml:space="preserve">'FILIAL 07', </v>
      </c>
      <c r="H208" t="str">
        <f>IF(Dados!H208="","null","'"&amp;Dados!H208&amp;"'")&amp;", "</f>
        <v xml:space="preserve">'A', </v>
      </c>
      <c r="I208" t="str">
        <f>IF(Dados!I208="","null",Dados!I208)&amp;", "</f>
        <v xml:space="preserve">1, </v>
      </c>
      <c r="J208" t="str">
        <f>IF(Dados!J208="","null",Dados!J208)&amp;", "</f>
        <v xml:space="preserve">0, </v>
      </c>
      <c r="K208" t="str">
        <f>IF(Dados!K208="","null",Dados!K208)&amp;", "</f>
        <v xml:space="preserve">0, </v>
      </c>
      <c r="L208" t="str">
        <f>IF(Dados!L208="","null",Dados!L208)&amp;", "</f>
        <v xml:space="preserve">1, </v>
      </c>
      <c r="M208" t="str">
        <f>IF(Dados!M208="","null","'"&amp;Dados!M208&amp;"'")&amp;", "</f>
        <v xml:space="preserve">'Imppfl', </v>
      </c>
      <c r="N208" t="str">
        <f>IF(Dados!N208="","null","'"&amp;Dados!N208&amp;"'")&amp;", "</f>
        <v xml:space="preserve">'FILIAL 07', </v>
      </c>
      <c r="O208" t="str">
        <f>IF(Dados!O208="","null",Dados!O208)&amp;", "</f>
        <v xml:space="preserve">188, </v>
      </c>
      <c r="P208" t="str">
        <f>IF(Dados!P208="","null","'"&amp;Dados!P208&amp;"'")&amp;"), "</f>
        <v xml:space="preserve">'Flag de Item Importado.(N)-NACIONAL,(E)-IMPORTADO'), </v>
      </c>
      <c r="Q208" t="str">
        <f t="shared" si="4"/>
        <v xml:space="preserve">('p', 'Imppfl_7', 'Imppfl_7', 'Impt. - FL 07', 204, 'FILIAL 07', 'A', 1, 0, 0, 1, 'Imppfl', 'FILIAL 07', 188, 'Flag de Item Importado.(N)-NACIONAL,(E)-IMPORTADO'), </v>
      </c>
      <c r="R208" t="str">
        <f>IF(Dados!D208="","","["&amp;Dados!D208&amp;"] [varchar]("&amp;IF(Dados!H208="N",Dados!I208+1,Dados!I208)&amp;") NULL,")</f>
        <v>[Imppfl_7] [varchar](1) NULL,</v>
      </c>
    </row>
    <row r="209" spans="2:18" x14ac:dyDescent="0.25">
      <c r="B209" t="str">
        <f>"("&amp;IF(Dados!B209="","null","'"&amp;Dados!B209&amp;"'")&amp;", "</f>
        <v xml:space="preserve">('p', </v>
      </c>
      <c r="C209" t="str">
        <f>IF(Dados!C209="","null","'"&amp;Dados!C209&amp;"'")&amp;", "</f>
        <v xml:space="preserve">'Ufpfl_7', </v>
      </c>
      <c r="D209" t="str">
        <f>IF(Dados!D209="","null","'"&amp;Dados!D209&amp;"'")&amp;", "</f>
        <v xml:space="preserve">'Ufpfl_7', </v>
      </c>
      <c r="E209" t="str">
        <f>IF(Dados!E209="","null","'"&amp;Dados!E209&amp;"'")&amp;", "</f>
        <v xml:space="preserve">'UF Fabr. - FL 07', </v>
      </c>
      <c r="F209" t="str">
        <f>IF(Dados!F209="","null",Dados!F209)&amp;", "</f>
        <v xml:space="preserve">205, </v>
      </c>
      <c r="G209" t="str">
        <f>IF(Dados!G209="","null","'"&amp;Dados!G209&amp;"'")&amp;", "</f>
        <v xml:space="preserve">'FILIAL 07', </v>
      </c>
      <c r="H209" t="str">
        <f>IF(Dados!H209="","null","'"&amp;Dados!H209&amp;"'")&amp;", "</f>
        <v xml:space="preserve">'A', </v>
      </c>
      <c r="I209" t="str">
        <f>IF(Dados!I209="","null",Dados!I209)&amp;", "</f>
        <v xml:space="preserve">2, </v>
      </c>
      <c r="J209" t="str">
        <f>IF(Dados!J209="","null",Dados!J209)&amp;", "</f>
        <v xml:space="preserve">0, </v>
      </c>
      <c r="K209" t="str">
        <f>IF(Dados!K209="","null",Dados!K209)&amp;", "</f>
        <v xml:space="preserve">0, </v>
      </c>
      <c r="L209" t="str">
        <f>IF(Dados!L209="","null",Dados!L209)&amp;", "</f>
        <v xml:space="preserve">1, </v>
      </c>
      <c r="M209" t="str">
        <f>IF(Dados!M209="","null","'"&amp;Dados!M209&amp;"'")&amp;", "</f>
        <v xml:space="preserve">'Ufpfl', </v>
      </c>
      <c r="N209" t="str">
        <f>IF(Dados!N209="","null","'"&amp;Dados!N209&amp;"'")&amp;", "</f>
        <v xml:space="preserve">'FILIAL 07', </v>
      </c>
      <c r="O209" t="str">
        <f>IF(Dados!O209="","null",Dados!O209)&amp;", "</f>
        <v xml:space="preserve">189, </v>
      </c>
      <c r="P209" t="str">
        <f>IF(Dados!P209="","null","'"&amp;Dados!P209&amp;"'")&amp;"), "</f>
        <v xml:space="preserve">'UF do Fornecedor SAD'), </v>
      </c>
      <c r="Q209" t="str">
        <f t="shared" si="4"/>
        <v xml:space="preserve">('p', 'Ufpfl_7', 'Ufpfl_7', 'UF Fabr. - FL 07', 205, 'FILIAL 07', 'A', 2, 0, 0, 1, 'Ufpfl', 'FILIAL 07', 189, 'UF do Fornecedor SAD'), </v>
      </c>
      <c r="R209" t="str">
        <f>IF(Dados!D209="","","["&amp;Dados!D209&amp;"] [varchar]("&amp;IF(Dados!H209="N",Dados!I209+1,Dados!I209)&amp;") NULL,")</f>
        <v>[Ufpfl_7] [varchar](2) NULL,</v>
      </c>
    </row>
    <row r="210" spans="2:18" x14ac:dyDescent="0.25">
      <c r="B210" t="str">
        <f>"("&amp;IF(Dados!B210="","null","'"&amp;Dados!B210&amp;"'")&amp;", "</f>
        <v xml:space="preserve">('p', </v>
      </c>
      <c r="C210" t="str">
        <f>IF(Dados!C210="","null","'"&amp;Dados!C210&amp;"'")&amp;", "</f>
        <v xml:space="preserve">'Ntpfl_7', </v>
      </c>
      <c r="D210" t="str">
        <f>IF(Dados!D210="","null","'"&amp;Dados!D210&amp;"'")&amp;", "</f>
        <v xml:space="preserve">'Ntpfl_7', </v>
      </c>
      <c r="E210" t="str">
        <f>IF(Dados!E210="","null","'"&amp;Dados!E210&amp;"'")&amp;", "</f>
        <v xml:space="preserve">'Natz. - FL 07', </v>
      </c>
      <c r="F210" t="str">
        <f>IF(Dados!F210="","null",Dados!F210)&amp;", "</f>
        <v xml:space="preserve">206, </v>
      </c>
      <c r="G210" t="str">
        <f>IF(Dados!G210="","null","'"&amp;Dados!G210&amp;"'")&amp;", "</f>
        <v xml:space="preserve">'FILIAL 07', </v>
      </c>
      <c r="H210" t="str">
        <f>IF(Dados!H210="","null","'"&amp;Dados!H210&amp;"'")&amp;", "</f>
        <v xml:space="preserve">'A', </v>
      </c>
      <c r="I210" t="str">
        <f>IF(Dados!I210="","null",Dados!I210)&amp;", "</f>
        <v xml:space="preserve">2, </v>
      </c>
      <c r="J210" t="str">
        <f>IF(Dados!J210="","null",Dados!J210)&amp;", "</f>
        <v xml:space="preserve">0, </v>
      </c>
      <c r="K210" t="str">
        <f>IF(Dados!K210="","null",Dados!K210)&amp;", "</f>
        <v xml:space="preserve">0, </v>
      </c>
      <c r="L210" t="str">
        <f>IF(Dados!L210="","null",Dados!L210)&amp;", "</f>
        <v xml:space="preserve">1, </v>
      </c>
      <c r="M210" t="str">
        <f>IF(Dados!M210="","null","'"&amp;Dados!M210&amp;"'")&amp;", "</f>
        <v xml:space="preserve">'Ntpfl', </v>
      </c>
      <c r="N210" t="str">
        <f>IF(Dados!N210="","null","'"&amp;Dados!N210&amp;"'")&amp;", "</f>
        <v xml:space="preserve">'FILIAL 07', </v>
      </c>
      <c r="O210" t="str">
        <f>IF(Dados!O210="","null",Dados!O210)&amp;", "</f>
        <v xml:space="preserve">190, </v>
      </c>
      <c r="P210" t="str">
        <f>IF(Dados!P210="","null","'"&amp;Dados!P210&amp;"'")&amp;"), "</f>
        <v xml:space="preserve">'Atividade econômica do Fornecedor SAD'), </v>
      </c>
      <c r="Q210" t="str">
        <f t="shared" si="4"/>
        <v xml:space="preserve">('p', 'Ntpfl_7', 'Ntpfl_7', 'Natz. - FL 07', 206, 'FILIAL 07', 'A', 2, 0, 0, 1, 'Ntpfl', 'FILIAL 07', 190, 'Atividade econômica do Fornecedor SAD'), </v>
      </c>
      <c r="R210" t="str">
        <f>IF(Dados!D210="","","["&amp;Dados!D210&amp;"] [varchar]("&amp;IF(Dados!H210="N",Dados!I210+1,Dados!I210)&amp;") NULL,")</f>
        <v>[Ntpfl_7] [varchar](2) NULL,</v>
      </c>
    </row>
    <row r="211" spans="2:18" x14ac:dyDescent="0.25">
      <c r="B211" t="str">
        <f>"("&amp;IF(Dados!B211="","null","'"&amp;Dados!B211&amp;"'")&amp;", "</f>
        <v xml:space="preserve">('p', </v>
      </c>
      <c r="C211" t="str">
        <f>IF(Dados!C211="","null","'"&amp;Dados!C211&amp;"'")&amp;", "</f>
        <v xml:space="preserve">'Sazpfl_7', </v>
      </c>
      <c r="D211" t="str">
        <f>IF(Dados!D211="","null","'"&amp;Dados!D211&amp;"'")&amp;", "</f>
        <v xml:space="preserve">'Sazpfl_7', </v>
      </c>
      <c r="E211" t="str">
        <f>IF(Dados!E211="","null","'"&amp;Dados!E211&amp;"'")&amp;", "</f>
        <v xml:space="preserve">'Cod.Saz. - FL 07', </v>
      </c>
      <c r="F211" t="str">
        <f>IF(Dados!F211="","null",Dados!F211)&amp;", "</f>
        <v xml:space="preserve">207, </v>
      </c>
      <c r="G211" t="str">
        <f>IF(Dados!G211="","null","'"&amp;Dados!G211&amp;"'")&amp;", "</f>
        <v xml:space="preserve">'FILIAL 07', </v>
      </c>
      <c r="H211" t="str">
        <f>IF(Dados!H211="","null","'"&amp;Dados!H211&amp;"'")&amp;", "</f>
        <v xml:space="preserve">'A', </v>
      </c>
      <c r="I211" t="str">
        <f>IF(Dados!I211="","null",Dados!I211)&amp;", "</f>
        <v xml:space="preserve">1, </v>
      </c>
      <c r="J211" t="str">
        <f>IF(Dados!J211="","null",Dados!J211)&amp;", "</f>
        <v xml:space="preserve">0, </v>
      </c>
      <c r="K211" t="str">
        <f>IF(Dados!K211="","null",Dados!K211)&amp;", "</f>
        <v xml:space="preserve">0, </v>
      </c>
      <c r="L211" t="str">
        <f>IF(Dados!L211="","null",Dados!L211)&amp;", "</f>
        <v xml:space="preserve">1, </v>
      </c>
      <c r="M211" t="str">
        <f>IF(Dados!M211="","null","'"&amp;Dados!M211&amp;"'")&amp;", "</f>
        <v xml:space="preserve">'Sazpfl', </v>
      </c>
      <c r="N211" t="str">
        <f>IF(Dados!N211="","null","'"&amp;Dados!N211&amp;"'")&amp;", "</f>
        <v xml:space="preserve">'FILIAL 07', </v>
      </c>
      <c r="O211" t="str">
        <f>IF(Dados!O211="","null",Dados!O211)&amp;", "</f>
        <v xml:space="preserve">191, </v>
      </c>
      <c r="P211" t="str">
        <f>IF(Dados!P211="","null","'"&amp;Dados!P211&amp;"'")&amp;"), "</f>
        <v xml:space="preserve">'Código de Sazonalidade.'), </v>
      </c>
      <c r="Q211" t="str">
        <f t="shared" si="4"/>
        <v xml:space="preserve">('p', 'Sazpfl_7', 'Sazpfl_7', 'Cod.Saz. - FL 07', 207, 'FILIAL 07', 'A', 1, 0, 0, 1, 'Sazpfl', 'FILIAL 07', 191, 'Código de Sazonalidade.'), </v>
      </c>
      <c r="R211" t="str">
        <f>IF(Dados!D211="","","["&amp;Dados!D211&amp;"] [varchar]("&amp;IF(Dados!H211="N",Dados!I211+1,Dados!I211)&amp;") NULL,")</f>
        <v>[Sazpfl_7] [varchar](1) NULL,</v>
      </c>
    </row>
    <row r="212" spans="2:18" x14ac:dyDescent="0.25">
      <c r="B212" t="str">
        <f>"("&amp;IF(Dados!B212="","null","'"&amp;Dados!B212&amp;"'")&amp;", "</f>
        <v xml:space="preserve">('p', </v>
      </c>
      <c r="C212" t="str">
        <f>IF(Dados!C212="","null","'"&amp;Dados!C212&amp;"'")&amp;", "</f>
        <v xml:space="preserve">'Sbgpfl_7', </v>
      </c>
      <c r="D212" t="str">
        <f>IF(Dados!D212="","null","'"&amp;Dados!D212&amp;"'")&amp;", "</f>
        <v xml:space="preserve">'Sbgpfl_7', </v>
      </c>
      <c r="E212" t="str">
        <f>IF(Dados!E212="","null","'"&amp;Dados!E212&amp;"'")&amp;", "</f>
        <v xml:space="preserve">'Sub Grupo - FL 07', </v>
      </c>
      <c r="F212" t="str">
        <f>IF(Dados!F212="","null",Dados!F212)&amp;", "</f>
        <v xml:space="preserve">208, </v>
      </c>
      <c r="G212" t="str">
        <f>IF(Dados!G212="","null","'"&amp;Dados!G212&amp;"'")&amp;", "</f>
        <v xml:space="preserve">'FILIAL 07', </v>
      </c>
      <c r="H212" t="str">
        <f>IF(Dados!H212="","null","'"&amp;Dados!H212&amp;"'")&amp;", "</f>
        <v xml:space="preserve">'A', </v>
      </c>
      <c r="I212" t="str">
        <f>IF(Dados!I212="","null",Dados!I212)&amp;", "</f>
        <v xml:space="preserve">1, </v>
      </c>
      <c r="J212" t="str">
        <f>IF(Dados!J212="","null",Dados!J212)&amp;", "</f>
        <v xml:space="preserve">0, </v>
      </c>
      <c r="K212" t="str">
        <f>IF(Dados!K212="","null",Dados!K212)&amp;", "</f>
        <v xml:space="preserve">0, </v>
      </c>
      <c r="L212" t="str">
        <f>IF(Dados!L212="","null",Dados!L212)&amp;", "</f>
        <v xml:space="preserve">1, </v>
      </c>
      <c r="M212" t="str">
        <f>IF(Dados!M212="","null","'"&amp;Dados!M212&amp;"'")&amp;", "</f>
        <v xml:space="preserve">'Sbgpfl', </v>
      </c>
      <c r="N212" t="str">
        <f>IF(Dados!N212="","null","'"&amp;Dados!N212&amp;"'")&amp;", "</f>
        <v xml:space="preserve">'FILIAL 07', </v>
      </c>
      <c r="O212" t="str">
        <f>IF(Dados!O212="","null",Dados!O212)&amp;", "</f>
        <v xml:space="preserve">192, </v>
      </c>
      <c r="P212" t="str">
        <f>IF(Dados!P212="","null","'"&amp;Dados!P212&amp;"'")&amp;"), "</f>
        <v xml:space="preserve">'Flag de subgrupo de faturamento.'), </v>
      </c>
      <c r="Q212" t="str">
        <f t="shared" si="4"/>
        <v xml:space="preserve">('p', 'Sbgpfl_7', 'Sbgpfl_7', 'Sub Grupo - FL 07', 208, 'FILIAL 07', 'A', 1, 0, 0, 1, 'Sbgpfl', 'FILIAL 07', 192, 'Flag de subgrupo de faturamento.'), </v>
      </c>
      <c r="R212" t="str">
        <f>IF(Dados!D212="","","["&amp;Dados!D212&amp;"] [varchar]("&amp;IF(Dados!H212="N",Dados!I212+1,Dados!I212)&amp;") NULL,")</f>
        <v>[Sbgpfl_7] [varchar](1) NULL,</v>
      </c>
    </row>
    <row r="213" spans="2:18" x14ac:dyDescent="0.25">
      <c r="B213" t="str">
        <f>"("&amp;IF(Dados!B213="","null","'"&amp;Dados!B213&amp;"'")&amp;", "</f>
        <v xml:space="preserve">('p', </v>
      </c>
      <c r="C213" t="str">
        <f>IF(Dados!C213="","null","'"&amp;Dados!C213&amp;"'")&amp;", "</f>
        <v xml:space="preserve">'Sitpfl_7', </v>
      </c>
      <c r="D213" t="str">
        <f>IF(Dados!D213="","null","'"&amp;Dados!D213&amp;"'")&amp;", "</f>
        <v xml:space="preserve">'Sitpfl_7', </v>
      </c>
      <c r="E213" t="str">
        <f>IF(Dados!E213="","null","'"&amp;Dados!E213&amp;"'")&amp;", "</f>
        <v xml:space="preserve">'Sit. - FL 07', </v>
      </c>
      <c r="F213" t="str">
        <f>IF(Dados!F213="","null",Dados!F213)&amp;", "</f>
        <v xml:space="preserve">209, </v>
      </c>
      <c r="G213" t="str">
        <f>IF(Dados!G213="","null","'"&amp;Dados!G213&amp;"'")&amp;", "</f>
        <v xml:space="preserve">'FILIAL 07', </v>
      </c>
      <c r="H213" t="str">
        <f>IF(Dados!H213="","null","'"&amp;Dados!H213&amp;"'")&amp;", "</f>
        <v xml:space="preserve">'A', </v>
      </c>
      <c r="I213" t="str">
        <f>IF(Dados!I213="","null",Dados!I213)&amp;", "</f>
        <v xml:space="preserve">1, </v>
      </c>
      <c r="J213" t="str">
        <f>IF(Dados!J213="","null",Dados!J213)&amp;", "</f>
        <v xml:space="preserve">0, </v>
      </c>
      <c r="K213" t="str">
        <f>IF(Dados!K213="","null",Dados!K213)&amp;", "</f>
        <v xml:space="preserve">0, </v>
      </c>
      <c r="L213" t="str">
        <f>IF(Dados!L213="","null",Dados!L213)&amp;", "</f>
        <v xml:space="preserve">1, </v>
      </c>
      <c r="M213" t="str">
        <f>IF(Dados!M213="","null","'"&amp;Dados!M213&amp;"'")&amp;", "</f>
        <v xml:space="preserve">'Sitpfl', </v>
      </c>
      <c r="N213" t="str">
        <f>IF(Dados!N213="","null","'"&amp;Dados!N213&amp;"'")&amp;", "</f>
        <v xml:space="preserve">'FILIAL 07', </v>
      </c>
      <c r="O213" t="str">
        <f>IF(Dados!O213="","null",Dados!O213)&amp;", "</f>
        <v xml:space="preserve">193, </v>
      </c>
      <c r="P213" t="str">
        <f>IF(Dados!P213="","null","'"&amp;Dados!P213&amp;"'")&amp;"), "</f>
        <v xml:space="preserve">'Situação da Filial na Grid. (Campo apenas de Consulta, será retornado no serviço de Consulta).'), </v>
      </c>
      <c r="Q213" t="str">
        <f t="shared" si="4"/>
        <v xml:space="preserve">('p', 'Sitpfl_7', 'Sitpfl_7', 'Sit. - FL 07', 209, 'FILIAL 07', 'A', 1, 0, 0, 1, 'Sitpfl', 'FILIAL 07', 193, 'Situação da Filial na Grid. (Campo apenas de Consulta, será retornado no serviço de Consulta).'), </v>
      </c>
      <c r="R213" t="str">
        <f>IF(Dados!D213="","","["&amp;Dados!D213&amp;"] [varchar]("&amp;IF(Dados!H213="N",Dados!I213+1,Dados!I213)&amp;") NULL,")</f>
        <v>[Sitpfl_7] [varchar](1) NULL,</v>
      </c>
    </row>
    <row r="214" spans="2:18" x14ac:dyDescent="0.25">
      <c r="B214" t="str">
        <f>"("&amp;IF(Dados!B214="","null","'"&amp;Dados!B214&amp;"'")&amp;", "</f>
        <v xml:space="preserve">('p', </v>
      </c>
      <c r="C214" t="str">
        <f>IF(Dados!C214="","null","'"&amp;Dados!C214&amp;"'")&amp;", "</f>
        <v xml:space="preserve">'Susppfl_7', </v>
      </c>
      <c r="D214" t="str">
        <f>IF(Dados!D214="","null","'"&amp;Dados!D214&amp;"'")&amp;", "</f>
        <v xml:space="preserve">'Susppfl_7', </v>
      </c>
      <c r="E214" t="str">
        <f>IF(Dados!E214="","null","'"&amp;Dados!E214&amp;"'")&amp;", "</f>
        <v xml:space="preserve">'Susp. - FL 07', </v>
      </c>
      <c r="F214" t="str">
        <f>IF(Dados!F214="","null",Dados!F214)&amp;", "</f>
        <v xml:space="preserve">210, </v>
      </c>
      <c r="G214" t="str">
        <f>IF(Dados!G214="","null","'"&amp;Dados!G214&amp;"'")&amp;", "</f>
        <v xml:space="preserve">'FILIAL 07', </v>
      </c>
      <c r="H214" t="str">
        <f>IF(Dados!H214="","null","'"&amp;Dados!H214&amp;"'")&amp;", "</f>
        <v xml:space="preserve">'A', </v>
      </c>
      <c r="I214" t="str">
        <f>IF(Dados!I214="","null",Dados!I214)&amp;", "</f>
        <v xml:space="preserve">1, </v>
      </c>
      <c r="J214" t="str">
        <f>IF(Dados!J214="","null",Dados!J214)&amp;", "</f>
        <v xml:space="preserve">0, </v>
      </c>
      <c r="K214" t="str">
        <f>IF(Dados!K214="","null",Dados!K214)&amp;", "</f>
        <v xml:space="preserve">0, </v>
      </c>
      <c r="L214" t="str">
        <f>IF(Dados!L214="","null",Dados!L214)&amp;", "</f>
        <v xml:space="preserve">1, </v>
      </c>
      <c r="M214" t="str">
        <f>IF(Dados!M214="","null","'"&amp;Dados!M214&amp;"'")&amp;", "</f>
        <v xml:space="preserve">'Susppfl', </v>
      </c>
      <c r="N214" t="str">
        <f>IF(Dados!N214="","null","'"&amp;Dados!N214&amp;"'")&amp;", "</f>
        <v xml:space="preserve">'FILIAL 07', </v>
      </c>
      <c r="O214" t="str">
        <f>IF(Dados!O214="","null",Dados!O214)&amp;", "</f>
        <v xml:space="preserve">194, </v>
      </c>
      <c r="P214" t="str">
        <f>IF(Dados!P214="","null","'"&amp;Dados!P214&amp;"'")&amp;"), "</f>
        <v xml:space="preserve">'Status de Suspensão. (Na inclusão será permitida a inclusão para igual a "S").'), </v>
      </c>
      <c r="Q214" t="str">
        <f t="shared" si="4"/>
        <v xml:space="preserve">('p', 'Susppfl_7', 'Susppfl_7', 'Susp. - FL 07', 210, 'FILIAL 07', 'A', 1, 0, 0, 1, 'Susppfl', 'FILIAL 07', 194, 'Status de Suspensão. (Na inclusão será permitida a inclusão para igual a "S").'), </v>
      </c>
      <c r="R214" t="str">
        <f>IF(Dados!D214="","","["&amp;Dados!D214&amp;"] [varchar]("&amp;IF(Dados!H214="N",Dados!I214+1,Dados!I214)&amp;") NULL,")</f>
        <v>[Susppfl_7] [varchar](1) NULL,</v>
      </c>
    </row>
    <row r="215" spans="2:18" x14ac:dyDescent="0.25">
      <c r="B215" t="str">
        <f>"("&amp;IF(Dados!B215="","null","'"&amp;Dados!B215&amp;"'")&amp;", "</f>
        <v xml:space="preserve">('p', </v>
      </c>
      <c r="C215" t="str">
        <f>IF(Dados!C215="","null","'"&amp;Dados!C215&amp;"'")&amp;", "</f>
        <v xml:space="preserve">'Msuppfl_7', </v>
      </c>
      <c r="D215" t="str">
        <f>IF(Dados!D215="","null","'"&amp;Dados!D215&amp;"'")&amp;", "</f>
        <v xml:space="preserve">'Msuppfl_7', </v>
      </c>
      <c r="E215" t="str">
        <f>IF(Dados!E215="","null","'"&amp;Dados!E215&amp;"'")&amp;", "</f>
        <v xml:space="preserve">'Mot.Susp. - FL 07', </v>
      </c>
      <c r="F215" t="str">
        <f>IF(Dados!F215="","null",Dados!F215)&amp;", "</f>
        <v xml:space="preserve">211, </v>
      </c>
      <c r="G215" t="str">
        <f>IF(Dados!G215="","null","'"&amp;Dados!G215&amp;"'")&amp;", "</f>
        <v xml:space="preserve">'FILIAL 07', </v>
      </c>
      <c r="H215" t="str">
        <f>IF(Dados!H215="","null","'"&amp;Dados!H215&amp;"'")&amp;", "</f>
        <v xml:space="preserve">'N', </v>
      </c>
      <c r="I215" t="str">
        <f>IF(Dados!I215="","null",Dados!I215)&amp;", "</f>
        <v xml:space="preserve">2, </v>
      </c>
      <c r="J215" t="str">
        <f>IF(Dados!J215="","null",Dados!J215)&amp;", "</f>
        <v xml:space="preserve">0, </v>
      </c>
      <c r="K215" t="str">
        <f>IF(Dados!K215="","null",Dados!K215)&amp;", "</f>
        <v xml:space="preserve">0, </v>
      </c>
      <c r="L215" t="str">
        <f>IF(Dados!L215="","null",Dados!L215)&amp;", "</f>
        <v xml:space="preserve">1, </v>
      </c>
      <c r="M215" t="str">
        <f>IF(Dados!M215="","null","'"&amp;Dados!M215&amp;"'")&amp;", "</f>
        <v xml:space="preserve">'Msuppfl', </v>
      </c>
      <c r="N215" t="str">
        <f>IF(Dados!N215="","null","'"&amp;Dados!N215&amp;"'")&amp;", "</f>
        <v xml:space="preserve">'FILIAL 07', </v>
      </c>
      <c r="O215" t="str">
        <f>IF(Dados!O215="","null",Dados!O215)&amp;", "</f>
        <v xml:space="preserve">195, </v>
      </c>
      <c r="P215" t="str">
        <f>IF(Dados!P215="","null","'"&amp;Dados!P215&amp;"'")&amp;"), "</f>
        <v xml:space="preserve">'Motivo da Suspensão. '), </v>
      </c>
      <c r="Q215" t="str">
        <f t="shared" si="4"/>
        <v xml:space="preserve">('p', 'Msuppfl_7', 'Msuppfl_7', 'Mot.Susp. - FL 07', 211, 'FILIAL 07', 'N', 2, 0, 0, 1, 'Msuppfl', 'FILIAL 07', 195, 'Motivo da Suspensão. '), </v>
      </c>
      <c r="R215" t="str">
        <f>IF(Dados!D215="","","["&amp;Dados!D215&amp;"] [varchar]("&amp;IF(Dados!H215="N",Dados!I215+1,Dados!I215)&amp;") NULL,")</f>
        <v>[Msuppfl_7] [varchar](3) NULL,</v>
      </c>
    </row>
    <row r="216" spans="2:18" x14ac:dyDescent="0.25">
      <c r="B216" t="str">
        <f>"("&amp;IF(Dados!B216="","null","'"&amp;Dados!B216&amp;"'")&amp;", "</f>
        <v xml:space="preserve">('p', </v>
      </c>
      <c r="C216" t="str">
        <f>IF(Dados!C216="","null","'"&amp;Dados!C216&amp;"'")&amp;", "</f>
        <v xml:space="preserve">'Claspfl_7', </v>
      </c>
      <c r="D216" t="str">
        <f>IF(Dados!D216="","null","'"&amp;Dados!D216&amp;"'")&amp;", "</f>
        <v xml:space="preserve">'Claspfl_7', </v>
      </c>
      <c r="E216" t="str">
        <f>IF(Dados!E216="","null","'"&amp;Dados!E216&amp;"'")&amp;", "</f>
        <v xml:space="preserve">'Classe Distr. - FL 07', </v>
      </c>
      <c r="F216" t="str">
        <f>IF(Dados!F216="","null",Dados!F216)&amp;", "</f>
        <v xml:space="preserve">212, </v>
      </c>
      <c r="G216" t="str">
        <f>IF(Dados!G216="","null","'"&amp;Dados!G216&amp;"'")&amp;", "</f>
        <v xml:space="preserve">'FILIAL 07', </v>
      </c>
      <c r="H216" t="str">
        <f>IF(Dados!H216="","null","'"&amp;Dados!H216&amp;"'")&amp;", "</f>
        <v xml:space="preserve">'A', </v>
      </c>
      <c r="I216" t="str">
        <f>IF(Dados!I216="","null",Dados!I216)&amp;", "</f>
        <v xml:space="preserve">1, </v>
      </c>
      <c r="J216" t="str">
        <f>IF(Dados!J216="","null",Dados!J216)&amp;", "</f>
        <v xml:space="preserve">0, </v>
      </c>
      <c r="K216" t="str">
        <f>IF(Dados!K216="","null",Dados!K216)&amp;", "</f>
        <v xml:space="preserve">0, </v>
      </c>
      <c r="L216" t="str">
        <f>IF(Dados!L216="","null",Dados!L216)&amp;", "</f>
        <v xml:space="preserve">1, </v>
      </c>
      <c r="M216" t="str">
        <f>IF(Dados!M216="","null","'"&amp;Dados!M216&amp;"'")&amp;", "</f>
        <v xml:space="preserve">'Claspfl', </v>
      </c>
      <c r="N216" t="str">
        <f>IF(Dados!N216="","null","'"&amp;Dados!N216&amp;"'")&amp;", "</f>
        <v xml:space="preserve">'FILIAL 07', </v>
      </c>
      <c r="O216" t="str">
        <f>IF(Dados!O216="","null",Dados!O216)&amp;", "</f>
        <v xml:space="preserve">196, </v>
      </c>
      <c r="P216" t="str">
        <f>IF(Dados!P216="","null","'"&amp;Dados!P216&amp;"'")&amp;"), "</f>
        <v xml:space="preserve">'Classe de Distribuição.'), </v>
      </c>
      <c r="Q216" t="str">
        <f t="shared" si="4"/>
        <v xml:space="preserve">('p', 'Claspfl_7', 'Claspfl_7', 'Classe Distr. - FL 07', 212, 'FILIAL 07', 'A', 1, 0, 0, 1, 'Claspfl', 'FILIAL 07', 196, 'Classe de Distribuição.'), </v>
      </c>
      <c r="R216" t="str">
        <f>IF(Dados!D216="","","["&amp;Dados!D216&amp;"] [varchar]("&amp;IF(Dados!H216="N",Dados!I216+1,Dados!I216)&amp;") NULL,")</f>
        <v>[Claspfl_7] [varchar](1) NULL,</v>
      </c>
    </row>
    <row r="217" spans="2:18" x14ac:dyDescent="0.25">
      <c r="B217" t="str">
        <f>"("&amp;IF(Dados!B217="","null","'"&amp;Dados!B217&amp;"'")&amp;", "</f>
        <v xml:space="preserve">('p', </v>
      </c>
      <c r="C217" t="str">
        <f>IF(Dados!C217="","null","'"&amp;Dados!C217&amp;"'")&amp;", "</f>
        <v xml:space="preserve">'Cestpfl_7', </v>
      </c>
      <c r="D217" t="str">
        <f>IF(Dados!D217="","null","'"&amp;Dados!D217&amp;"'")&amp;", "</f>
        <v xml:space="preserve">'Cestpfl_7', </v>
      </c>
      <c r="E217" t="str">
        <f>IF(Dados!E217="","null","'"&amp;Dados!E217&amp;"'")&amp;", "</f>
        <v xml:space="preserve">'Cesta - FL 07', </v>
      </c>
      <c r="F217" t="str">
        <f>IF(Dados!F217="","null",Dados!F217)&amp;", "</f>
        <v xml:space="preserve">213, </v>
      </c>
      <c r="G217" t="str">
        <f>IF(Dados!G217="","null","'"&amp;Dados!G217&amp;"'")&amp;", "</f>
        <v xml:space="preserve">'FILIAL 07', </v>
      </c>
      <c r="H217" t="str">
        <f>IF(Dados!H217="","null","'"&amp;Dados!H217&amp;"'")&amp;", "</f>
        <v xml:space="preserve">'A', </v>
      </c>
      <c r="I217" t="str">
        <f>IF(Dados!I217="","null",Dados!I217)&amp;", "</f>
        <v xml:space="preserve">1, </v>
      </c>
      <c r="J217" t="str">
        <f>IF(Dados!J217="","null",Dados!J217)&amp;", "</f>
        <v xml:space="preserve">0, </v>
      </c>
      <c r="K217" t="str">
        <f>IF(Dados!K217="","null",Dados!K217)&amp;", "</f>
        <v xml:space="preserve">0, </v>
      </c>
      <c r="L217" t="str">
        <f>IF(Dados!L217="","null",Dados!L217)&amp;", "</f>
        <v xml:space="preserve">1, </v>
      </c>
      <c r="M217" t="str">
        <f>IF(Dados!M217="","null","'"&amp;Dados!M217&amp;"'")&amp;", "</f>
        <v xml:space="preserve">'Cestpfl', </v>
      </c>
      <c r="N217" t="str">
        <f>IF(Dados!N217="","null","'"&amp;Dados!N217&amp;"'")&amp;", "</f>
        <v xml:space="preserve">'FILIAL 07', </v>
      </c>
      <c r="O217" t="str">
        <f>IF(Dados!O217="","null",Dados!O217)&amp;", "</f>
        <v xml:space="preserve">197, </v>
      </c>
      <c r="P217" t="str">
        <f>IF(Dados!P217="","null","'"&amp;Dados!P217&amp;"'")&amp;"), "</f>
        <v xml:space="preserve">'Flag de sinalização de item de Cesta.'), </v>
      </c>
      <c r="Q217" t="str">
        <f t="shared" si="4"/>
        <v xml:space="preserve">('p', 'Cestpfl_7', 'Cestpfl_7', 'Cesta - FL 07', 213, 'FILIAL 07', 'A', 1, 0, 0, 1, 'Cestpfl', 'FILIAL 07', 197, 'Flag de sinalização de item de Cesta.'), </v>
      </c>
      <c r="R217" t="str">
        <f>IF(Dados!D217="","","["&amp;Dados!D217&amp;"] [varchar]("&amp;IF(Dados!H217="N",Dados!I217+1,Dados!I217)&amp;") NULL,")</f>
        <v>[Cestpfl_7] [varchar](1) NULL,</v>
      </c>
    </row>
    <row r="218" spans="2:18" x14ac:dyDescent="0.25">
      <c r="B218" t="str">
        <f>"("&amp;IF(Dados!B218="","null","'"&amp;Dados!B218&amp;"'")&amp;", "</f>
        <v xml:space="preserve">('p', </v>
      </c>
      <c r="C218" t="str">
        <f>IF(Dados!C218="","null","'"&amp;Dados!C218&amp;"'")&amp;", "</f>
        <v xml:space="preserve">'Cmpupfl_7', </v>
      </c>
      <c r="D218" t="str">
        <f>IF(Dados!D218="","null","'"&amp;Dados!D218&amp;"'")&amp;", "</f>
        <v xml:space="preserve">'Cmpupfl_7', </v>
      </c>
      <c r="E218" t="str">
        <f>IF(Dados!E218="","null","'"&amp;Dados!E218&amp;"'")&amp;", "</f>
        <v xml:space="preserve">'Compra Única - FL 07', </v>
      </c>
      <c r="F218" t="str">
        <f>IF(Dados!F218="","null",Dados!F218)&amp;", "</f>
        <v xml:space="preserve">214, </v>
      </c>
      <c r="G218" t="str">
        <f>IF(Dados!G218="","null","'"&amp;Dados!G218&amp;"'")&amp;", "</f>
        <v xml:space="preserve">'FILIAL 07', </v>
      </c>
      <c r="H218" t="str">
        <f>IF(Dados!H218="","null","'"&amp;Dados!H218&amp;"'")&amp;", "</f>
        <v xml:space="preserve">'A', </v>
      </c>
      <c r="I218" t="str">
        <f>IF(Dados!I218="","null",Dados!I218)&amp;", "</f>
        <v xml:space="preserve">1, </v>
      </c>
      <c r="J218" t="str">
        <f>IF(Dados!J218="","null",Dados!J218)&amp;", "</f>
        <v xml:space="preserve">0, </v>
      </c>
      <c r="K218" t="str">
        <f>IF(Dados!K218="","null",Dados!K218)&amp;", "</f>
        <v xml:space="preserve">0, </v>
      </c>
      <c r="L218" t="str">
        <f>IF(Dados!L218="","null",Dados!L218)&amp;", "</f>
        <v xml:space="preserve">1, </v>
      </c>
      <c r="M218" t="str">
        <f>IF(Dados!M218="","null","'"&amp;Dados!M218&amp;"'")&amp;", "</f>
        <v xml:space="preserve">'Cmpupfl', </v>
      </c>
      <c r="N218" t="str">
        <f>IF(Dados!N218="","null","'"&amp;Dados!N218&amp;"'")&amp;", "</f>
        <v xml:space="preserve">'FILIAL 07', </v>
      </c>
      <c r="O218" t="str">
        <f>IF(Dados!O218="","null",Dados!O218)&amp;", "</f>
        <v xml:space="preserve">198, </v>
      </c>
      <c r="P218" t="str">
        <f>IF(Dados!P218="","null","'"&amp;Dados!P218&amp;"'")&amp;"), "</f>
        <v xml:space="preserve">'Flag de Compra Única.'), </v>
      </c>
      <c r="Q218" t="str">
        <f t="shared" si="4"/>
        <v xml:space="preserve">('p', 'Cmpupfl_7', 'Cmpupfl_7', 'Compra Única - FL 07', 214, 'FILIAL 07', 'A', 1, 0, 0, 1, 'Cmpupfl', 'FILIAL 07', 198, 'Flag de Compra Única.'), </v>
      </c>
      <c r="R218" t="str">
        <f>IF(Dados!D218="","","["&amp;Dados!D218&amp;"] [varchar]("&amp;IF(Dados!H218="N",Dados!I218+1,Dados!I218)&amp;") NULL,")</f>
        <v>[Cmpupfl_7] [varchar](1) NULL,</v>
      </c>
    </row>
    <row r="219" spans="2:18" x14ac:dyDescent="0.25">
      <c r="B219" t="str">
        <f>"("&amp;IF(Dados!B219="","null","'"&amp;Dados!B219&amp;"'")&amp;", "</f>
        <v xml:space="preserve">('p', </v>
      </c>
      <c r="C219" t="str">
        <f>IF(Dados!C219="","null","'"&amp;Dados!C219&amp;"'")&amp;", "</f>
        <v xml:space="preserve">'Referpfl_7', </v>
      </c>
      <c r="D219" t="str">
        <f>IF(Dados!D219="","null","'"&amp;Dados!D219&amp;"'")&amp;", "</f>
        <v xml:space="preserve">'Referpfl_7', </v>
      </c>
      <c r="E219" t="str">
        <f>IF(Dados!E219="","null","'"&amp;Dados!E219&amp;"'")&amp;", "</f>
        <v xml:space="preserve">'Referência - FL 07', </v>
      </c>
      <c r="F219" t="str">
        <f>IF(Dados!F219="","null",Dados!F219)&amp;", "</f>
        <v xml:space="preserve">215, </v>
      </c>
      <c r="G219" t="str">
        <f>IF(Dados!G219="","null","'"&amp;Dados!G219&amp;"'")&amp;", "</f>
        <v xml:space="preserve">'FILIAL 07', </v>
      </c>
      <c r="H219" t="str">
        <f>IF(Dados!H219="","null","'"&amp;Dados!H219&amp;"'")&amp;", "</f>
        <v xml:space="preserve">'A', </v>
      </c>
      <c r="I219" t="str">
        <f>IF(Dados!I219="","null",Dados!I219)&amp;", "</f>
        <v xml:space="preserve">15, </v>
      </c>
      <c r="J219" t="str">
        <f>IF(Dados!J219="","null",Dados!J219)&amp;", "</f>
        <v xml:space="preserve">0, </v>
      </c>
      <c r="K219" t="str">
        <f>IF(Dados!K219="","null",Dados!K219)&amp;", "</f>
        <v xml:space="preserve">0, </v>
      </c>
      <c r="L219" t="str">
        <f>IF(Dados!L219="","null",Dados!L219)&amp;", "</f>
        <v xml:space="preserve">1, </v>
      </c>
      <c r="M219" t="str">
        <f>IF(Dados!M219="","null","'"&amp;Dados!M219&amp;"'")&amp;", "</f>
        <v xml:space="preserve">'Referpfl', </v>
      </c>
      <c r="N219" t="str">
        <f>IF(Dados!N219="","null","'"&amp;Dados!N219&amp;"'")&amp;", "</f>
        <v xml:space="preserve">'FILIAL 07', </v>
      </c>
      <c r="O219" t="str">
        <f>IF(Dados!O219="","null",Dados!O219)&amp;", "</f>
        <v xml:space="preserve">199, </v>
      </c>
      <c r="P219" t="str">
        <f>IF(Dados!P219="","null","'"&amp;Dados!P219&amp;"'")&amp;"), "</f>
        <v xml:space="preserve">'Referência do fornecedor (VSK)'), </v>
      </c>
      <c r="Q219" t="str">
        <f t="shared" si="4"/>
        <v xml:space="preserve">('p', 'Referpfl_7', 'Referpfl_7', 'Referência - FL 07', 215, 'FILIAL 07', 'A', 15, 0, 0, 1, 'Referpfl', 'FILIAL 07', 199, 'Referência do fornecedor (VSK)'), </v>
      </c>
      <c r="R219" t="str">
        <f>IF(Dados!D219="","","["&amp;Dados!D219&amp;"] [varchar]("&amp;IF(Dados!H219="N",Dados!I219+1,Dados!I219)&amp;") NULL,")</f>
        <v>[Referpfl_7] [varchar](15) NULL,</v>
      </c>
    </row>
    <row r="220" spans="2:18" x14ac:dyDescent="0.25">
      <c r="B220" t="str">
        <f>"("&amp;IF(Dados!B220="","null","'"&amp;Dados!B220&amp;"'")&amp;", "</f>
        <v xml:space="preserve">(null, </v>
      </c>
      <c r="C220" t="str">
        <f>IF(Dados!C220="","null","'"&amp;Dados!C220&amp;"'")&amp;", "</f>
        <v xml:space="preserve">null, </v>
      </c>
      <c r="D220" t="str">
        <f>IF(Dados!D220="","null","'"&amp;Dados!D220&amp;"'")&amp;", "</f>
        <v xml:space="preserve">null, </v>
      </c>
      <c r="E220" t="str">
        <f>IF(Dados!E220="","null","'"&amp;Dados!E220&amp;"'")&amp;", "</f>
        <v xml:space="preserve">'Filial 8', </v>
      </c>
      <c r="F220" t="str">
        <f>IF(Dados!F220="","null",Dados!F220)&amp;", "</f>
        <v xml:space="preserve">216, </v>
      </c>
      <c r="G220" t="str">
        <f>IF(Dados!G220="","null","'"&amp;Dados!G220&amp;"'")&amp;", "</f>
        <v xml:space="preserve">null, </v>
      </c>
      <c r="H220" t="str">
        <f>IF(Dados!H220="","null","'"&amp;Dados!H220&amp;"'")&amp;", "</f>
        <v xml:space="preserve">'A', </v>
      </c>
      <c r="I220" t="str">
        <f>IF(Dados!I220="","null",Dados!I220)&amp;", "</f>
        <v xml:space="preserve">1, </v>
      </c>
      <c r="J220" t="str">
        <f>IF(Dados!J220="","null",Dados!J220)&amp;", "</f>
        <v xml:space="preserve">0, </v>
      </c>
      <c r="K220" t="str">
        <f>IF(Dados!K220="","null",Dados!K220)&amp;", "</f>
        <v xml:space="preserve">0, </v>
      </c>
      <c r="L220" t="str">
        <f>IF(Dados!L220="","null",Dados!L220)&amp;", "</f>
        <v xml:space="preserve">0, </v>
      </c>
      <c r="M220" t="str">
        <f>IF(Dados!M220="","null","'"&amp;Dados!M220&amp;"'")&amp;", "</f>
        <v xml:space="preserve">null, </v>
      </c>
      <c r="N220" t="str">
        <f>IF(Dados!N220="","null","'"&amp;Dados!N220&amp;"'")&amp;", "</f>
        <v xml:space="preserve">null, </v>
      </c>
      <c r="O220" t="str">
        <f>IF(Dados!O220="","null",Dados!O220)&amp;", "</f>
        <v xml:space="preserve">null, </v>
      </c>
      <c r="P220" t="str">
        <f>IF(Dados!P220="","null","'"&amp;Dados!P220&amp;"'")&amp;"), "</f>
        <v xml:space="preserve">null), </v>
      </c>
      <c r="Q220" t="str">
        <f t="shared" si="4"/>
        <v xml:space="preserve">(null, null, null, 'Filial 8', 216, null, 'A', 1, 0, 0, 0, null, null, null, null), </v>
      </c>
      <c r="R220" t="str">
        <f>IF(Dados!D220="","","["&amp;Dados!D220&amp;"] [varchar]("&amp;IF(Dados!H220="N",Dados!I220+1,Dados!I220)&amp;") NULL,")</f>
        <v/>
      </c>
    </row>
    <row r="221" spans="2:18" x14ac:dyDescent="0.25">
      <c r="B221" t="str">
        <f>"("&amp;IF(Dados!B221="","null","'"&amp;Dados!B221&amp;"'")&amp;", "</f>
        <v xml:space="preserve">('p', </v>
      </c>
      <c r="C221" t="str">
        <f>IF(Dados!C221="","null","'"&amp;Dados!C221&amp;"'")&amp;", "</f>
        <v xml:space="preserve">'Opcpfl_8', </v>
      </c>
      <c r="D221" t="str">
        <f>IF(Dados!D221="","null","'"&amp;Dados!D221&amp;"'")&amp;", "</f>
        <v xml:space="preserve">'Opcpfl_8', </v>
      </c>
      <c r="E221" t="str">
        <f>IF(Dados!E221="","null","'"&amp;Dados!E221&amp;"'")&amp;", "</f>
        <v xml:space="preserve">'Ação - FL 08', </v>
      </c>
      <c r="F221" t="str">
        <f>IF(Dados!F221="","null",Dados!F221)&amp;", "</f>
        <v xml:space="preserve">217, </v>
      </c>
      <c r="G221" t="str">
        <f>IF(Dados!G221="","null","'"&amp;Dados!G221&amp;"'")&amp;", "</f>
        <v xml:space="preserve">'FILIAL 08', </v>
      </c>
      <c r="H221" t="str">
        <f>IF(Dados!H221="","null","'"&amp;Dados!H221&amp;"'")&amp;", "</f>
        <v xml:space="preserve">'A', </v>
      </c>
      <c r="I221" t="str">
        <f>IF(Dados!I221="","null",Dados!I221)&amp;", "</f>
        <v xml:space="preserve">1, </v>
      </c>
      <c r="J221" t="str">
        <f>IF(Dados!J221="","null",Dados!J221)&amp;", "</f>
        <v xml:space="preserve">0, </v>
      </c>
      <c r="K221" t="str">
        <f>IF(Dados!K221="","null",Dados!K221)&amp;", "</f>
        <v xml:space="preserve">0, </v>
      </c>
      <c r="L221" t="str">
        <f>IF(Dados!L221="","null",Dados!L221)&amp;", "</f>
        <v xml:space="preserve">1, </v>
      </c>
      <c r="M221" t="str">
        <f>IF(Dados!M221="","null","'"&amp;Dados!M221&amp;"'")&amp;", "</f>
        <v xml:space="preserve">'Opcpfl', </v>
      </c>
      <c r="N221" t="str">
        <f>IF(Dados!N221="","null","'"&amp;Dados!N221&amp;"'")&amp;", "</f>
        <v xml:space="preserve">'FILIAL 08', </v>
      </c>
      <c r="O221" t="str">
        <f>IF(Dados!O221="","null",Dados!O221)&amp;", "</f>
        <v xml:space="preserve">200, </v>
      </c>
      <c r="P221" t="str">
        <f>IF(Dados!P221="","null","'"&amp;Dados!P221&amp;"'")&amp;"), "</f>
        <v xml:space="preserve">'"A" - Alteração, "I" - Inclusão ou "D" - Deleção.'), </v>
      </c>
      <c r="Q221" t="str">
        <f t="shared" si="4"/>
        <v xml:space="preserve">('p', 'Opcpfl_8', 'Opcpfl_8', 'Ação - FL 08', 217, 'FILIAL 08', 'A', 1, 0, 0, 1, 'Opcpfl', 'FILIAL 08', 200, '"A" - Alteração, "I" - Inclusão ou "D" - Deleção.'), </v>
      </c>
      <c r="R221" t="str">
        <f>IF(Dados!D221="","","["&amp;Dados!D221&amp;"] [varchar]("&amp;IF(Dados!H221="N",Dados!I221+1,Dados!I221)&amp;") NULL,")</f>
        <v>[Opcpfl_8] [varchar](1) NULL,</v>
      </c>
    </row>
    <row r="222" spans="2:18" x14ac:dyDescent="0.25">
      <c r="B222" t="str">
        <f>"("&amp;IF(Dados!B222="","null","'"&amp;Dados!B222&amp;"'")&amp;", "</f>
        <v xml:space="preserve">('p', </v>
      </c>
      <c r="C222" t="str">
        <f>IF(Dados!C222="","null","'"&amp;Dados!C222&amp;"'")&amp;", "</f>
        <v xml:space="preserve">'Filpfl_8', </v>
      </c>
      <c r="D222" t="str">
        <f>IF(Dados!D222="","null","'"&amp;Dados!D222&amp;"'")&amp;", "</f>
        <v xml:space="preserve">'Filpfl_8', </v>
      </c>
      <c r="E222" t="str">
        <f>IF(Dados!E222="","null","'"&amp;Dados!E222&amp;"'")&amp;", "</f>
        <v xml:space="preserve">'Filial - FL 08', </v>
      </c>
      <c r="F222" t="str">
        <f>IF(Dados!F222="","null",Dados!F222)&amp;", "</f>
        <v xml:space="preserve">218, </v>
      </c>
      <c r="G222" t="str">
        <f>IF(Dados!G222="","null","'"&amp;Dados!G222&amp;"'")&amp;", "</f>
        <v xml:space="preserve">'FILIAL 08', </v>
      </c>
      <c r="H222" t="str">
        <f>IF(Dados!H222="","null","'"&amp;Dados!H222&amp;"'")&amp;", "</f>
        <v xml:space="preserve">'N', </v>
      </c>
      <c r="I222" t="str">
        <f>IF(Dados!I222="","null",Dados!I222)&amp;", "</f>
        <v xml:space="preserve">4, </v>
      </c>
      <c r="J222" t="str">
        <f>IF(Dados!J222="","null",Dados!J222)&amp;", "</f>
        <v xml:space="preserve">0, </v>
      </c>
      <c r="K222" t="str">
        <f>IF(Dados!K222="","null",Dados!K222)&amp;", "</f>
        <v xml:space="preserve">0, </v>
      </c>
      <c r="L222" t="str">
        <f>IF(Dados!L222="","null",Dados!L222)&amp;", "</f>
        <v xml:space="preserve">1, </v>
      </c>
      <c r="M222" t="str">
        <f>IF(Dados!M222="","null","'"&amp;Dados!M222&amp;"'")&amp;", "</f>
        <v xml:space="preserve">'Filpfl', </v>
      </c>
      <c r="N222" t="str">
        <f>IF(Dados!N222="","null","'"&amp;Dados!N222&amp;"'")&amp;", "</f>
        <v xml:space="preserve">'FILIAL 08', </v>
      </c>
      <c r="O222" t="str">
        <f>IF(Dados!O222="","null",Dados!O222)&amp;", "</f>
        <v xml:space="preserve">201, </v>
      </c>
      <c r="P222" t="str">
        <f>IF(Dados!P222="","null","'"&amp;Dados!P222&amp;"'")&amp;"), "</f>
        <v xml:space="preserve">'Código da Filial WM.'), </v>
      </c>
      <c r="Q222" t="str">
        <f t="shared" si="4"/>
        <v xml:space="preserve">('p', 'Filpfl_8', 'Filpfl_8', 'Filial - FL 08', 218, 'FILIAL 08', 'N', 4, 0, 0, 1, 'Filpfl', 'FILIAL 08', 201, 'Código da Filial WM.'), </v>
      </c>
      <c r="R222" t="str">
        <f>IF(Dados!D222="","","["&amp;Dados!D222&amp;"] [varchar]("&amp;IF(Dados!H222="N",Dados!I222+1,Dados!I222)&amp;") NULL,")</f>
        <v>[Filpfl_8] [varchar](5) NULL,</v>
      </c>
    </row>
    <row r="223" spans="2:18" x14ac:dyDescent="0.25">
      <c r="B223" t="str">
        <f>"("&amp;IF(Dados!B223="","null","'"&amp;Dados!B223&amp;"'")&amp;", "</f>
        <v xml:space="preserve">('p', </v>
      </c>
      <c r="C223" t="str">
        <f>IF(Dados!C223="","null","'"&amp;Dados!C223&amp;"'")&amp;", "</f>
        <v xml:space="preserve">'Marpfl_8', </v>
      </c>
      <c r="D223" t="str">
        <f>IF(Dados!D223="","null","'"&amp;Dados!D223&amp;"'")&amp;", "</f>
        <v xml:space="preserve">'Marpfl_8', </v>
      </c>
      <c r="E223" t="str">
        <f>IF(Dados!E223="","null","'"&amp;Dados!E223&amp;"'")&amp;", "</f>
        <v xml:space="preserve">'Margem - FL 08', </v>
      </c>
      <c r="F223" t="str">
        <f>IF(Dados!F223="","null",Dados!F223)&amp;", "</f>
        <v xml:space="preserve">219, </v>
      </c>
      <c r="G223" t="str">
        <f>IF(Dados!G223="","null","'"&amp;Dados!G223&amp;"'")&amp;", "</f>
        <v xml:space="preserve">'FILIAL 08', </v>
      </c>
      <c r="H223" t="str">
        <f>IF(Dados!H223="","null","'"&amp;Dados!H223&amp;"'")&amp;", "</f>
        <v xml:space="preserve">'N', </v>
      </c>
      <c r="I223" t="str">
        <f>IF(Dados!I223="","null",Dados!I223)&amp;", "</f>
        <v xml:space="preserve">5, </v>
      </c>
      <c r="J223" t="str">
        <f>IF(Dados!J223="","null",Dados!J223)&amp;", "</f>
        <v xml:space="preserve">1, </v>
      </c>
      <c r="K223" t="str">
        <f>IF(Dados!K223="","null",Dados!K223)&amp;", "</f>
        <v xml:space="preserve">0, </v>
      </c>
      <c r="L223" t="str">
        <f>IF(Dados!L223="","null",Dados!L223)&amp;", "</f>
        <v xml:space="preserve">1, </v>
      </c>
      <c r="M223" t="str">
        <f>IF(Dados!M223="","null","'"&amp;Dados!M223&amp;"'")&amp;", "</f>
        <v xml:space="preserve">'Marpfl', </v>
      </c>
      <c r="N223" t="str">
        <f>IF(Dados!N223="","null","'"&amp;Dados!N223&amp;"'")&amp;", "</f>
        <v xml:space="preserve">'FILIAL 08', </v>
      </c>
      <c r="O223" t="str">
        <f>IF(Dados!O223="","null",Dados!O223)&amp;", "</f>
        <v xml:space="preserve">202, </v>
      </c>
      <c r="P223" t="str">
        <f>IF(Dados!P223="","null","'"&amp;Dados!P223&amp;"'")&amp;"), "</f>
        <v xml:space="preserve">'Margem.'), </v>
      </c>
      <c r="Q223" t="str">
        <f t="shared" si="4"/>
        <v xml:space="preserve">('p', 'Marpfl_8', 'Marpfl_8', 'Margem - FL 08', 219, 'FILIAL 08', 'N', 5, 1, 0, 1, 'Marpfl', 'FILIAL 08', 202, 'Margem.'), </v>
      </c>
      <c r="R223" t="str">
        <f>IF(Dados!D223="","","["&amp;Dados!D223&amp;"] [varchar]("&amp;IF(Dados!H223="N",Dados!I223+1,Dados!I223)&amp;") NULL,")</f>
        <v>[Marpfl_8] [varchar](6) NULL,</v>
      </c>
    </row>
    <row r="224" spans="2:18" x14ac:dyDescent="0.25">
      <c r="B224" t="str">
        <f>"("&amp;IF(Dados!B224="","null","'"&amp;Dados!B224&amp;"'")&amp;", "</f>
        <v xml:space="preserve">('p', </v>
      </c>
      <c r="C224" t="str">
        <f>IF(Dados!C224="","null","'"&amp;Dados!C224&amp;"'")&amp;", "</f>
        <v xml:space="preserve">'Fornpfl_8', </v>
      </c>
      <c r="D224" t="str">
        <f>IF(Dados!D224="","null","'"&amp;Dados!D224&amp;"'")&amp;", "</f>
        <v xml:space="preserve">'Fornpfl_8', </v>
      </c>
      <c r="E224" t="str">
        <f>IF(Dados!E224="","null","'"&amp;Dados!E224&amp;"'")&amp;", "</f>
        <v xml:space="preserve">'Fornec. - FL 08', </v>
      </c>
      <c r="F224" t="str">
        <f>IF(Dados!F224="","null",Dados!F224)&amp;", "</f>
        <v xml:space="preserve">220, </v>
      </c>
      <c r="G224" t="str">
        <f>IF(Dados!G224="","null","'"&amp;Dados!G224&amp;"'")&amp;", "</f>
        <v xml:space="preserve">'FILIAL 08', </v>
      </c>
      <c r="H224" t="str">
        <f>IF(Dados!H224="","null","'"&amp;Dados!H224&amp;"'")&amp;", "</f>
        <v xml:space="preserve">'N', </v>
      </c>
      <c r="I224" t="str">
        <f>IF(Dados!I224="","null",Dados!I224)&amp;", "</f>
        <v xml:space="preserve">7, </v>
      </c>
      <c r="J224" t="str">
        <f>IF(Dados!J224="","null",Dados!J224)&amp;", "</f>
        <v xml:space="preserve">0, </v>
      </c>
      <c r="K224" t="str">
        <f>IF(Dados!K224="","null",Dados!K224)&amp;", "</f>
        <v xml:space="preserve">0, </v>
      </c>
      <c r="L224" t="str">
        <f>IF(Dados!L224="","null",Dados!L224)&amp;", "</f>
        <v xml:space="preserve">1, </v>
      </c>
      <c r="M224" t="str">
        <f>IF(Dados!M224="","null","'"&amp;Dados!M224&amp;"'")&amp;", "</f>
        <v xml:space="preserve">'Fornpfl', </v>
      </c>
      <c r="N224" t="str">
        <f>IF(Dados!N224="","null","'"&amp;Dados!N224&amp;"'")&amp;", "</f>
        <v xml:space="preserve">'FILIAL 08', </v>
      </c>
      <c r="O224" t="str">
        <f>IF(Dados!O224="","null",Dados!O224)&amp;", "</f>
        <v xml:space="preserve">203, </v>
      </c>
      <c r="P224" t="str">
        <f>IF(Dados!P224="","null","'"&amp;Dados!P224&amp;"'")&amp;"), "</f>
        <v xml:space="preserve">'Código do Fornecedor SAD do Item.'), </v>
      </c>
      <c r="Q224" t="str">
        <f t="shared" si="4"/>
        <v xml:space="preserve">('p', 'Fornpfl_8', 'Fornpfl_8', 'Fornec. - FL 08', 220, 'FILIAL 08', 'N', 7, 0, 0, 1, 'Fornpfl', 'FILIAL 08', 203, 'Código do Fornecedor SAD do Item.'), </v>
      </c>
      <c r="R224" t="str">
        <f>IF(Dados!D224="","","["&amp;Dados!D224&amp;"] [varchar]("&amp;IF(Dados!H224="N",Dados!I224+1,Dados!I224)&amp;") NULL,")</f>
        <v>[Fornpfl_8] [varchar](8) NULL,</v>
      </c>
    </row>
    <row r="225" spans="2:18" x14ac:dyDescent="0.25">
      <c r="B225" t="str">
        <f>"("&amp;IF(Dados!B225="","null","'"&amp;Dados!B225&amp;"'")&amp;", "</f>
        <v xml:space="preserve">('p', </v>
      </c>
      <c r="C225" t="str">
        <f>IF(Dados!C225="","null","'"&amp;Dados!C225&amp;"'")&amp;", "</f>
        <v xml:space="preserve">'Locpfl_8', </v>
      </c>
      <c r="D225" t="str">
        <f>IF(Dados!D225="","null","'"&amp;Dados!D225&amp;"'")&amp;", "</f>
        <v xml:space="preserve">'Locpfl_8', </v>
      </c>
      <c r="E225" t="str">
        <f>IF(Dados!E225="","null","'"&amp;Dados!E225&amp;"'")&amp;", "</f>
        <v xml:space="preserve">'Loc.Entg. - FL 08', </v>
      </c>
      <c r="F225" t="str">
        <f>IF(Dados!F225="","null",Dados!F225)&amp;", "</f>
        <v xml:space="preserve">221, </v>
      </c>
      <c r="G225" t="str">
        <f>IF(Dados!G225="","null","'"&amp;Dados!G225&amp;"'")&amp;", "</f>
        <v xml:space="preserve">'FILIAL 08', </v>
      </c>
      <c r="H225" t="str">
        <f>IF(Dados!H225="","null","'"&amp;Dados!H225&amp;"'")&amp;", "</f>
        <v xml:space="preserve">'N', </v>
      </c>
      <c r="I225" t="str">
        <f>IF(Dados!I225="","null",Dados!I225)&amp;", "</f>
        <v xml:space="preserve">1, </v>
      </c>
      <c r="J225" t="str">
        <f>IF(Dados!J225="","null",Dados!J225)&amp;", "</f>
        <v xml:space="preserve">0, </v>
      </c>
      <c r="K225" t="str">
        <f>IF(Dados!K225="","null",Dados!K225)&amp;", "</f>
        <v xml:space="preserve">0, </v>
      </c>
      <c r="L225" t="str">
        <f>IF(Dados!L225="","null",Dados!L225)&amp;", "</f>
        <v xml:space="preserve">1, </v>
      </c>
      <c r="M225" t="str">
        <f>IF(Dados!M225="","null","'"&amp;Dados!M225&amp;"'")&amp;", "</f>
        <v xml:space="preserve">'Locpfl', </v>
      </c>
      <c r="N225" t="str">
        <f>IF(Dados!N225="","null","'"&amp;Dados!N225&amp;"'")&amp;", "</f>
        <v xml:space="preserve">'FILIAL 08', </v>
      </c>
      <c r="O225" t="str">
        <f>IF(Dados!O225="","null",Dados!O225)&amp;", "</f>
        <v xml:space="preserve">204, </v>
      </c>
      <c r="P225" t="str">
        <f>IF(Dados!P225="","null","'"&amp;Dados!P225&amp;"'")&amp;"), "</f>
        <v xml:space="preserve">'Local de Entrega. 0 - Estocado, 1 - Direto Loja ou 2 - Cross.'), </v>
      </c>
      <c r="Q225" t="str">
        <f t="shared" si="4"/>
        <v xml:space="preserve">('p', 'Locpfl_8', 'Locpfl_8', 'Loc.Entg. - FL 08', 221, 'FILIAL 08', 'N', 1, 0, 0, 1, 'Locpfl', 'FILIAL 08', 204, 'Local de Entrega. 0 - Estocado, 1 - Direto Loja ou 2 - Cross.'), </v>
      </c>
      <c r="R225" t="str">
        <f>IF(Dados!D225="","","["&amp;Dados!D225&amp;"] [varchar]("&amp;IF(Dados!H225="N",Dados!I225+1,Dados!I225)&amp;") NULL,")</f>
        <v>[Locpfl_8] [varchar](2) NULL,</v>
      </c>
    </row>
    <row r="226" spans="2:18" x14ac:dyDescent="0.25">
      <c r="B226" t="str">
        <f>"("&amp;IF(Dados!B226="","null","'"&amp;Dados!B226&amp;"'")&amp;", "</f>
        <v xml:space="preserve">('p', </v>
      </c>
      <c r="C226" t="str">
        <f>IF(Dados!C226="","null","'"&amp;Dados!C226&amp;"'")&amp;", "</f>
        <v xml:space="preserve">'Imppfl_8', </v>
      </c>
      <c r="D226" t="str">
        <f>IF(Dados!D226="","null","'"&amp;Dados!D226&amp;"'")&amp;", "</f>
        <v xml:space="preserve">'Imppfl_8', </v>
      </c>
      <c r="E226" t="str">
        <f>IF(Dados!E226="","null","'"&amp;Dados!E226&amp;"'")&amp;", "</f>
        <v xml:space="preserve">'Impt. - FL 08', </v>
      </c>
      <c r="F226" t="str">
        <f>IF(Dados!F226="","null",Dados!F226)&amp;", "</f>
        <v xml:space="preserve">222, </v>
      </c>
      <c r="G226" t="str">
        <f>IF(Dados!G226="","null","'"&amp;Dados!G226&amp;"'")&amp;", "</f>
        <v xml:space="preserve">'FILIAL 08', </v>
      </c>
      <c r="H226" t="str">
        <f>IF(Dados!H226="","null","'"&amp;Dados!H226&amp;"'")&amp;", "</f>
        <v xml:space="preserve">'A', </v>
      </c>
      <c r="I226" t="str">
        <f>IF(Dados!I226="","null",Dados!I226)&amp;", "</f>
        <v xml:space="preserve">1, </v>
      </c>
      <c r="J226" t="str">
        <f>IF(Dados!J226="","null",Dados!J226)&amp;", "</f>
        <v xml:space="preserve">0, </v>
      </c>
      <c r="K226" t="str">
        <f>IF(Dados!K226="","null",Dados!K226)&amp;", "</f>
        <v xml:space="preserve">0, </v>
      </c>
      <c r="L226" t="str">
        <f>IF(Dados!L226="","null",Dados!L226)&amp;", "</f>
        <v xml:space="preserve">1, </v>
      </c>
      <c r="M226" t="str">
        <f>IF(Dados!M226="","null","'"&amp;Dados!M226&amp;"'")&amp;", "</f>
        <v xml:space="preserve">'Imppfl', </v>
      </c>
      <c r="N226" t="str">
        <f>IF(Dados!N226="","null","'"&amp;Dados!N226&amp;"'")&amp;", "</f>
        <v xml:space="preserve">'FILIAL 08', </v>
      </c>
      <c r="O226" t="str">
        <f>IF(Dados!O226="","null",Dados!O226)&amp;", "</f>
        <v xml:space="preserve">205, </v>
      </c>
      <c r="P226" t="str">
        <f>IF(Dados!P226="","null","'"&amp;Dados!P226&amp;"'")&amp;"), "</f>
        <v xml:space="preserve">'Flag de Item Importado.(N)-NACIONAL,(E)-IMPORTADO'), </v>
      </c>
      <c r="Q226" t="str">
        <f t="shared" si="4"/>
        <v xml:space="preserve">('p', 'Imppfl_8', 'Imppfl_8', 'Impt. - FL 08', 222, 'FILIAL 08', 'A', 1, 0, 0, 1, 'Imppfl', 'FILIAL 08', 205, 'Flag de Item Importado.(N)-NACIONAL,(E)-IMPORTADO'), </v>
      </c>
      <c r="R226" t="str">
        <f>IF(Dados!D226="","","["&amp;Dados!D226&amp;"] [varchar]("&amp;IF(Dados!H226="N",Dados!I226+1,Dados!I226)&amp;") NULL,")</f>
        <v>[Imppfl_8] [varchar](1) NULL,</v>
      </c>
    </row>
    <row r="227" spans="2:18" x14ac:dyDescent="0.25">
      <c r="B227" t="str">
        <f>"("&amp;IF(Dados!B227="","null","'"&amp;Dados!B227&amp;"'")&amp;", "</f>
        <v xml:space="preserve">('p', </v>
      </c>
      <c r="C227" t="str">
        <f>IF(Dados!C227="","null","'"&amp;Dados!C227&amp;"'")&amp;", "</f>
        <v xml:space="preserve">'Ufpfl_8', </v>
      </c>
      <c r="D227" t="str">
        <f>IF(Dados!D227="","null","'"&amp;Dados!D227&amp;"'")&amp;", "</f>
        <v xml:space="preserve">'Ufpfl_8', </v>
      </c>
      <c r="E227" t="str">
        <f>IF(Dados!E227="","null","'"&amp;Dados!E227&amp;"'")&amp;", "</f>
        <v xml:space="preserve">'UF Fabr. - FL 08', </v>
      </c>
      <c r="F227" t="str">
        <f>IF(Dados!F227="","null",Dados!F227)&amp;", "</f>
        <v xml:space="preserve">223, </v>
      </c>
      <c r="G227" t="str">
        <f>IF(Dados!G227="","null","'"&amp;Dados!G227&amp;"'")&amp;", "</f>
        <v xml:space="preserve">'FILIAL 08', </v>
      </c>
      <c r="H227" t="str">
        <f>IF(Dados!H227="","null","'"&amp;Dados!H227&amp;"'")&amp;", "</f>
        <v xml:space="preserve">'A', </v>
      </c>
      <c r="I227" t="str">
        <f>IF(Dados!I227="","null",Dados!I227)&amp;", "</f>
        <v xml:space="preserve">2, </v>
      </c>
      <c r="J227" t="str">
        <f>IF(Dados!J227="","null",Dados!J227)&amp;", "</f>
        <v xml:space="preserve">0, </v>
      </c>
      <c r="K227" t="str">
        <f>IF(Dados!K227="","null",Dados!K227)&amp;", "</f>
        <v xml:space="preserve">0, </v>
      </c>
      <c r="L227" t="str">
        <f>IF(Dados!L227="","null",Dados!L227)&amp;", "</f>
        <v xml:space="preserve">1, </v>
      </c>
      <c r="M227" t="str">
        <f>IF(Dados!M227="","null","'"&amp;Dados!M227&amp;"'")&amp;", "</f>
        <v xml:space="preserve">'Ufpfl', </v>
      </c>
      <c r="N227" t="str">
        <f>IF(Dados!N227="","null","'"&amp;Dados!N227&amp;"'")&amp;", "</f>
        <v xml:space="preserve">'FILIAL 08', </v>
      </c>
      <c r="O227" t="str">
        <f>IF(Dados!O227="","null",Dados!O227)&amp;", "</f>
        <v xml:space="preserve">206, </v>
      </c>
      <c r="P227" t="str">
        <f>IF(Dados!P227="","null","'"&amp;Dados!P227&amp;"'")&amp;"), "</f>
        <v xml:space="preserve">'UF do Fornecedor SAD'), </v>
      </c>
      <c r="Q227" t="str">
        <f t="shared" si="4"/>
        <v xml:space="preserve">('p', 'Ufpfl_8', 'Ufpfl_8', 'UF Fabr. - FL 08', 223, 'FILIAL 08', 'A', 2, 0, 0, 1, 'Ufpfl', 'FILIAL 08', 206, 'UF do Fornecedor SAD'), </v>
      </c>
      <c r="R227" t="str">
        <f>IF(Dados!D227="","","["&amp;Dados!D227&amp;"] [varchar]("&amp;IF(Dados!H227="N",Dados!I227+1,Dados!I227)&amp;") NULL,")</f>
        <v>[Ufpfl_8] [varchar](2) NULL,</v>
      </c>
    </row>
    <row r="228" spans="2:18" x14ac:dyDescent="0.25">
      <c r="B228" t="str">
        <f>"("&amp;IF(Dados!B228="","null","'"&amp;Dados!B228&amp;"'")&amp;", "</f>
        <v xml:space="preserve">('p', </v>
      </c>
      <c r="C228" t="str">
        <f>IF(Dados!C228="","null","'"&amp;Dados!C228&amp;"'")&amp;", "</f>
        <v xml:space="preserve">'Ntpfl_8', </v>
      </c>
      <c r="D228" t="str">
        <f>IF(Dados!D228="","null","'"&amp;Dados!D228&amp;"'")&amp;", "</f>
        <v xml:space="preserve">'Ntpfl_8', </v>
      </c>
      <c r="E228" t="str">
        <f>IF(Dados!E228="","null","'"&amp;Dados!E228&amp;"'")&amp;", "</f>
        <v xml:space="preserve">'Natz. - FL 08', </v>
      </c>
      <c r="F228" t="str">
        <f>IF(Dados!F228="","null",Dados!F228)&amp;", "</f>
        <v xml:space="preserve">224, </v>
      </c>
      <c r="G228" t="str">
        <f>IF(Dados!G228="","null","'"&amp;Dados!G228&amp;"'")&amp;", "</f>
        <v xml:space="preserve">'FILIAL 08', </v>
      </c>
      <c r="H228" t="str">
        <f>IF(Dados!H228="","null","'"&amp;Dados!H228&amp;"'")&amp;", "</f>
        <v xml:space="preserve">'A', </v>
      </c>
      <c r="I228" t="str">
        <f>IF(Dados!I228="","null",Dados!I228)&amp;", "</f>
        <v xml:space="preserve">2, </v>
      </c>
      <c r="J228" t="str">
        <f>IF(Dados!J228="","null",Dados!J228)&amp;", "</f>
        <v xml:space="preserve">0, </v>
      </c>
      <c r="K228" t="str">
        <f>IF(Dados!K228="","null",Dados!K228)&amp;", "</f>
        <v xml:space="preserve">0, </v>
      </c>
      <c r="L228" t="str">
        <f>IF(Dados!L228="","null",Dados!L228)&amp;", "</f>
        <v xml:space="preserve">1, </v>
      </c>
      <c r="M228" t="str">
        <f>IF(Dados!M228="","null","'"&amp;Dados!M228&amp;"'")&amp;", "</f>
        <v xml:space="preserve">'Ntpfl', </v>
      </c>
      <c r="N228" t="str">
        <f>IF(Dados!N228="","null","'"&amp;Dados!N228&amp;"'")&amp;", "</f>
        <v xml:space="preserve">'FILIAL 08', </v>
      </c>
      <c r="O228" t="str">
        <f>IF(Dados!O228="","null",Dados!O228)&amp;", "</f>
        <v xml:space="preserve">207, </v>
      </c>
      <c r="P228" t="str">
        <f>IF(Dados!P228="","null","'"&amp;Dados!P228&amp;"'")&amp;"), "</f>
        <v xml:space="preserve">'Atividade econômica do Fornecedor SAD'), </v>
      </c>
      <c r="Q228" t="str">
        <f t="shared" si="4"/>
        <v xml:space="preserve">('p', 'Ntpfl_8', 'Ntpfl_8', 'Natz. - FL 08', 224, 'FILIAL 08', 'A', 2, 0, 0, 1, 'Ntpfl', 'FILIAL 08', 207, 'Atividade econômica do Fornecedor SAD'), </v>
      </c>
      <c r="R228" t="str">
        <f>IF(Dados!D228="","","["&amp;Dados!D228&amp;"] [varchar]("&amp;IF(Dados!H228="N",Dados!I228+1,Dados!I228)&amp;") NULL,")</f>
        <v>[Ntpfl_8] [varchar](2) NULL,</v>
      </c>
    </row>
    <row r="229" spans="2:18" x14ac:dyDescent="0.25">
      <c r="B229" t="str">
        <f>"("&amp;IF(Dados!B229="","null","'"&amp;Dados!B229&amp;"'")&amp;", "</f>
        <v xml:space="preserve">('p', </v>
      </c>
      <c r="C229" t="str">
        <f>IF(Dados!C229="","null","'"&amp;Dados!C229&amp;"'")&amp;", "</f>
        <v xml:space="preserve">'Sazpfl_8', </v>
      </c>
      <c r="D229" t="str">
        <f>IF(Dados!D229="","null","'"&amp;Dados!D229&amp;"'")&amp;", "</f>
        <v xml:space="preserve">'Sazpfl_8', </v>
      </c>
      <c r="E229" t="str">
        <f>IF(Dados!E229="","null","'"&amp;Dados!E229&amp;"'")&amp;", "</f>
        <v xml:space="preserve">'Cod.Saz. - FL 08', </v>
      </c>
      <c r="F229" t="str">
        <f>IF(Dados!F229="","null",Dados!F229)&amp;", "</f>
        <v xml:space="preserve">225, </v>
      </c>
      <c r="G229" t="str">
        <f>IF(Dados!G229="","null","'"&amp;Dados!G229&amp;"'")&amp;", "</f>
        <v xml:space="preserve">'FILIAL 08', </v>
      </c>
      <c r="H229" t="str">
        <f>IF(Dados!H229="","null","'"&amp;Dados!H229&amp;"'")&amp;", "</f>
        <v xml:space="preserve">'A', </v>
      </c>
      <c r="I229" t="str">
        <f>IF(Dados!I229="","null",Dados!I229)&amp;", "</f>
        <v xml:space="preserve">1, </v>
      </c>
      <c r="J229" t="str">
        <f>IF(Dados!J229="","null",Dados!J229)&amp;", "</f>
        <v xml:space="preserve">0, </v>
      </c>
      <c r="K229" t="str">
        <f>IF(Dados!K229="","null",Dados!K229)&amp;", "</f>
        <v xml:space="preserve">0, </v>
      </c>
      <c r="L229" t="str">
        <f>IF(Dados!L229="","null",Dados!L229)&amp;", "</f>
        <v xml:space="preserve">1, </v>
      </c>
      <c r="M229" t="str">
        <f>IF(Dados!M229="","null","'"&amp;Dados!M229&amp;"'")&amp;", "</f>
        <v xml:space="preserve">'Sazpfl', </v>
      </c>
      <c r="N229" t="str">
        <f>IF(Dados!N229="","null","'"&amp;Dados!N229&amp;"'")&amp;", "</f>
        <v xml:space="preserve">'FILIAL 08', </v>
      </c>
      <c r="O229" t="str">
        <f>IF(Dados!O229="","null",Dados!O229)&amp;", "</f>
        <v xml:space="preserve">208, </v>
      </c>
      <c r="P229" t="str">
        <f>IF(Dados!P229="","null","'"&amp;Dados!P229&amp;"'")&amp;"), "</f>
        <v xml:space="preserve">'Código de Sazonalidade.'), </v>
      </c>
      <c r="Q229" t="str">
        <f t="shared" si="4"/>
        <v xml:space="preserve">('p', 'Sazpfl_8', 'Sazpfl_8', 'Cod.Saz. - FL 08', 225, 'FILIAL 08', 'A', 1, 0, 0, 1, 'Sazpfl', 'FILIAL 08', 208, 'Código de Sazonalidade.'), </v>
      </c>
      <c r="R229" t="str">
        <f>IF(Dados!D229="","","["&amp;Dados!D229&amp;"] [varchar]("&amp;IF(Dados!H229="N",Dados!I229+1,Dados!I229)&amp;") NULL,")</f>
        <v>[Sazpfl_8] [varchar](1) NULL,</v>
      </c>
    </row>
    <row r="230" spans="2:18" x14ac:dyDescent="0.25">
      <c r="B230" t="str">
        <f>"("&amp;IF(Dados!B230="","null","'"&amp;Dados!B230&amp;"'")&amp;", "</f>
        <v xml:space="preserve">('p', </v>
      </c>
      <c r="C230" t="str">
        <f>IF(Dados!C230="","null","'"&amp;Dados!C230&amp;"'")&amp;", "</f>
        <v xml:space="preserve">'Sbgpfl_8', </v>
      </c>
      <c r="D230" t="str">
        <f>IF(Dados!D230="","null","'"&amp;Dados!D230&amp;"'")&amp;", "</f>
        <v xml:space="preserve">'Sbgpfl_8', </v>
      </c>
      <c r="E230" t="str">
        <f>IF(Dados!E230="","null","'"&amp;Dados!E230&amp;"'")&amp;", "</f>
        <v xml:space="preserve">'Sub Grupo - FL 08', </v>
      </c>
      <c r="F230" t="str">
        <f>IF(Dados!F230="","null",Dados!F230)&amp;", "</f>
        <v xml:space="preserve">226, </v>
      </c>
      <c r="G230" t="str">
        <f>IF(Dados!G230="","null","'"&amp;Dados!G230&amp;"'")&amp;", "</f>
        <v xml:space="preserve">'FILIAL 08', </v>
      </c>
      <c r="H230" t="str">
        <f>IF(Dados!H230="","null","'"&amp;Dados!H230&amp;"'")&amp;", "</f>
        <v xml:space="preserve">'A', </v>
      </c>
      <c r="I230" t="str">
        <f>IF(Dados!I230="","null",Dados!I230)&amp;", "</f>
        <v xml:space="preserve">1, </v>
      </c>
      <c r="J230" t="str">
        <f>IF(Dados!J230="","null",Dados!J230)&amp;", "</f>
        <v xml:space="preserve">0, </v>
      </c>
      <c r="K230" t="str">
        <f>IF(Dados!K230="","null",Dados!K230)&amp;", "</f>
        <v xml:space="preserve">0, </v>
      </c>
      <c r="L230" t="str">
        <f>IF(Dados!L230="","null",Dados!L230)&amp;", "</f>
        <v xml:space="preserve">1, </v>
      </c>
      <c r="M230" t="str">
        <f>IF(Dados!M230="","null","'"&amp;Dados!M230&amp;"'")&amp;", "</f>
        <v xml:space="preserve">'Sbgpfl', </v>
      </c>
      <c r="N230" t="str">
        <f>IF(Dados!N230="","null","'"&amp;Dados!N230&amp;"'")&amp;", "</f>
        <v xml:space="preserve">'FILIAL 08', </v>
      </c>
      <c r="O230" t="str">
        <f>IF(Dados!O230="","null",Dados!O230)&amp;", "</f>
        <v xml:space="preserve">209, </v>
      </c>
      <c r="P230" t="str">
        <f>IF(Dados!P230="","null","'"&amp;Dados!P230&amp;"'")&amp;"), "</f>
        <v xml:space="preserve">'Flag de subgrupo de faturamento.'), </v>
      </c>
      <c r="Q230" t="str">
        <f t="shared" si="4"/>
        <v xml:space="preserve">('p', 'Sbgpfl_8', 'Sbgpfl_8', 'Sub Grupo - FL 08', 226, 'FILIAL 08', 'A', 1, 0, 0, 1, 'Sbgpfl', 'FILIAL 08', 209, 'Flag de subgrupo de faturamento.'), </v>
      </c>
      <c r="R230" t="str">
        <f>IF(Dados!D230="","","["&amp;Dados!D230&amp;"] [varchar]("&amp;IF(Dados!H230="N",Dados!I230+1,Dados!I230)&amp;") NULL,")</f>
        <v>[Sbgpfl_8] [varchar](1) NULL,</v>
      </c>
    </row>
    <row r="231" spans="2:18" x14ac:dyDescent="0.25">
      <c r="B231" t="str">
        <f>"("&amp;IF(Dados!B231="","null","'"&amp;Dados!B231&amp;"'")&amp;", "</f>
        <v xml:space="preserve">('p', </v>
      </c>
      <c r="C231" t="str">
        <f>IF(Dados!C231="","null","'"&amp;Dados!C231&amp;"'")&amp;", "</f>
        <v xml:space="preserve">'Sitpfl_8', </v>
      </c>
      <c r="D231" t="str">
        <f>IF(Dados!D231="","null","'"&amp;Dados!D231&amp;"'")&amp;", "</f>
        <v xml:space="preserve">'Sitpfl_8', </v>
      </c>
      <c r="E231" t="str">
        <f>IF(Dados!E231="","null","'"&amp;Dados!E231&amp;"'")&amp;", "</f>
        <v xml:space="preserve">'Sit. - FL 08', </v>
      </c>
      <c r="F231" t="str">
        <f>IF(Dados!F231="","null",Dados!F231)&amp;", "</f>
        <v xml:space="preserve">227, </v>
      </c>
      <c r="G231" t="str">
        <f>IF(Dados!G231="","null","'"&amp;Dados!G231&amp;"'")&amp;", "</f>
        <v xml:space="preserve">'FILIAL 08', </v>
      </c>
      <c r="H231" t="str">
        <f>IF(Dados!H231="","null","'"&amp;Dados!H231&amp;"'")&amp;", "</f>
        <v xml:space="preserve">'A', </v>
      </c>
      <c r="I231" t="str">
        <f>IF(Dados!I231="","null",Dados!I231)&amp;", "</f>
        <v xml:space="preserve">1, </v>
      </c>
      <c r="J231" t="str">
        <f>IF(Dados!J231="","null",Dados!J231)&amp;", "</f>
        <v xml:space="preserve">0, </v>
      </c>
      <c r="K231" t="str">
        <f>IF(Dados!K231="","null",Dados!K231)&amp;", "</f>
        <v xml:space="preserve">0, </v>
      </c>
      <c r="L231" t="str">
        <f>IF(Dados!L231="","null",Dados!L231)&amp;", "</f>
        <v xml:space="preserve">1, </v>
      </c>
      <c r="M231" t="str">
        <f>IF(Dados!M231="","null","'"&amp;Dados!M231&amp;"'")&amp;", "</f>
        <v xml:space="preserve">'Sitpfl', </v>
      </c>
      <c r="N231" t="str">
        <f>IF(Dados!N231="","null","'"&amp;Dados!N231&amp;"'")&amp;", "</f>
        <v xml:space="preserve">'FILIAL 08', </v>
      </c>
      <c r="O231" t="str">
        <f>IF(Dados!O231="","null",Dados!O231)&amp;", "</f>
        <v xml:space="preserve">210, </v>
      </c>
      <c r="P231" t="str">
        <f>IF(Dados!P231="","null","'"&amp;Dados!P231&amp;"'")&amp;"), "</f>
        <v xml:space="preserve">'Situação da Filial na Grid. (Campo apenas de Consulta, será retornado no serviço de Consulta).'), </v>
      </c>
      <c r="Q231" t="str">
        <f t="shared" si="4"/>
        <v xml:space="preserve">('p', 'Sitpfl_8', 'Sitpfl_8', 'Sit. - FL 08', 227, 'FILIAL 08', 'A', 1, 0, 0, 1, 'Sitpfl', 'FILIAL 08', 210, 'Situação da Filial na Grid. (Campo apenas de Consulta, será retornado no serviço de Consulta).'), </v>
      </c>
      <c r="R231" t="str">
        <f>IF(Dados!D231="","","["&amp;Dados!D231&amp;"] [varchar]("&amp;IF(Dados!H231="N",Dados!I231+1,Dados!I231)&amp;") NULL,")</f>
        <v>[Sitpfl_8] [varchar](1) NULL,</v>
      </c>
    </row>
    <row r="232" spans="2:18" x14ac:dyDescent="0.25">
      <c r="B232" t="str">
        <f>"("&amp;IF(Dados!B232="","null","'"&amp;Dados!B232&amp;"'")&amp;", "</f>
        <v xml:space="preserve">('p', </v>
      </c>
      <c r="C232" t="str">
        <f>IF(Dados!C232="","null","'"&amp;Dados!C232&amp;"'")&amp;", "</f>
        <v xml:space="preserve">'Susppfl_8', </v>
      </c>
      <c r="D232" t="str">
        <f>IF(Dados!D232="","null","'"&amp;Dados!D232&amp;"'")&amp;", "</f>
        <v xml:space="preserve">'Susppfl_8', </v>
      </c>
      <c r="E232" t="str">
        <f>IF(Dados!E232="","null","'"&amp;Dados!E232&amp;"'")&amp;", "</f>
        <v xml:space="preserve">'Susp. - FL 08', </v>
      </c>
      <c r="F232" t="str">
        <f>IF(Dados!F232="","null",Dados!F232)&amp;", "</f>
        <v xml:space="preserve">228, </v>
      </c>
      <c r="G232" t="str">
        <f>IF(Dados!G232="","null","'"&amp;Dados!G232&amp;"'")&amp;", "</f>
        <v xml:space="preserve">'FILIAL 08', </v>
      </c>
      <c r="H232" t="str">
        <f>IF(Dados!H232="","null","'"&amp;Dados!H232&amp;"'")&amp;", "</f>
        <v xml:space="preserve">'A', </v>
      </c>
      <c r="I232" t="str">
        <f>IF(Dados!I232="","null",Dados!I232)&amp;", "</f>
        <v xml:space="preserve">1, </v>
      </c>
      <c r="J232" t="str">
        <f>IF(Dados!J232="","null",Dados!J232)&amp;", "</f>
        <v xml:space="preserve">0, </v>
      </c>
      <c r="K232" t="str">
        <f>IF(Dados!K232="","null",Dados!K232)&amp;", "</f>
        <v xml:space="preserve">0, </v>
      </c>
      <c r="L232" t="str">
        <f>IF(Dados!L232="","null",Dados!L232)&amp;", "</f>
        <v xml:space="preserve">1, </v>
      </c>
      <c r="M232" t="str">
        <f>IF(Dados!M232="","null","'"&amp;Dados!M232&amp;"'")&amp;", "</f>
        <v xml:space="preserve">'Susppfl', </v>
      </c>
      <c r="N232" t="str">
        <f>IF(Dados!N232="","null","'"&amp;Dados!N232&amp;"'")&amp;", "</f>
        <v xml:space="preserve">'FILIAL 08', </v>
      </c>
      <c r="O232" t="str">
        <f>IF(Dados!O232="","null",Dados!O232)&amp;", "</f>
        <v xml:space="preserve">211, </v>
      </c>
      <c r="P232" t="str">
        <f>IF(Dados!P232="","null","'"&amp;Dados!P232&amp;"'")&amp;"), "</f>
        <v xml:space="preserve">'Status de Suspensão. (Na inclusão será permitida a inclusão para igual a "S").'), </v>
      </c>
      <c r="Q232" t="str">
        <f t="shared" si="4"/>
        <v xml:space="preserve">('p', 'Susppfl_8', 'Susppfl_8', 'Susp. - FL 08', 228, 'FILIAL 08', 'A', 1, 0, 0, 1, 'Susppfl', 'FILIAL 08', 211, 'Status de Suspensão. (Na inclusão será permitida a inclusão para igual a "S").'), </v>
      </c>
      <c r="R232" t="str">
        <f>IF(Dados!D232="","","["&amp;Dados!D232&amp;"] [varchar]("&amp;IF(Dados!H232="N",Dados!I232+1,Dados!I232)&amp;") NULL,")</f>
        <v>[Susppfl_8] [varchar](1) NULL,</v>
      </c>
    </row>
    <row r="233" spans="2:18" x14ac:dyDescent="0.25">
      <c r="B233" t="str">
        <f>"("&amp;IF(Dados!B233="","null","'"&amp;Dados!B233&amp;"'")&amp;", "</f>
        <v xml:space="preserve">('p', </v>
      </c>
      <c r="C233" t="str">
        <f>IF(Dados!C233="","null","'"&amp;Dados!C233&amp;"'")&amp;", "</f>
        <v xml:space="preserve">'Msuppfl_8', </v>
      </c>
      <c r="D233" t="str">
        <f>IF(Dados!D233="","null","'"&amp;Dados!D233&amp;"'")&amp;", "</f>
        <v xml:space="preserve">'Msuppfl_8', </v>
      </c>
      <c r="E233" t="str">
        <f>IF(Dados!E233="","null","'"&amp;Dados!E233&amp;"'")&amp;", "</f>
        <v xml:space="preserve">'Mot.Susp. - FL 08', </v>
      </c>
      <c r="F233" t="str">
        <f>IF(Dados!F233="","null",Dados!F233)&amp;", "</f>
        <v xml:space="preserve">229, </v>
      </c>
      <c r="G233" t="str">
        <f>IF(Dados!G233="","null","'"&amp;Dados!G233&amp;"'")&amp;", "</f>
        <v xml:space="preserve">'FILIAL 08', </v>
      </c>
      <c r="H233" t="str">
        <f>IF(Dados!H233="","null","'"&amp;Dados!H233&amp;"'")&amp;", "</f>
        <v xml:space="preserve">'N', </v>
      </c>
      <c r="I233" t="str">
        <f>IF(Dados!I233="","null",Dados!I233)&amp;", "</f>
        <v xml:space="preserve">2, </v>
      </c>
      <c r="J233" t="str">
        <f>IF(Dados!J233="","null",Dados!J233)&amp;", "</f>
        <v xml:space="preserve">0, </v>
      </c>
      <c r="K233" t="str">
        <f>IF(Dados!K233="","null",Dados!K233)&amp;", "</f>
        <v xml:space="preserve">0, </v>
      </c>
      <c r="L233" t="str">
        <f>IF(Dados!L233="","null",Dados!L233)&amp;", "</f>
        <v xml:space="preserve">1, </v>
      </c>
      <c r="M233" t="str">
        <f>IF(Dados!M233="","null","'"&amp;Dados!M233&amp;"'")&amp;", "</f>
        <v xml:space="preserve">'Msuppfl', </v>
      </c>
      <c r="N233" t="str">
        <f>IF(Dados!N233="","null","'"&amp;Dados!N233&amp;"'")&amp;", "</f>
        <v xml:space="preserve">'FILIAL 08', </v>
      </c>
      <c r="O233" t="str">
        <f>IF(Dados!O233="","null",Dados!O233)&amp;", "</f>
        <v xml:space="preserve">212, </v>
      </c>
      <c r="P233" t="str">
        <f>IF(Dados!P233="","null","'"&amp;Dados!P233&amp;"'")&amp;"), "</f>
        <v xml:space="preserve">'Motivo da Suspensão. '), </v>
      </c>
      <c r="Q233" t="str">
        <f t="shared" si="4"/>
        <v xml:space="preserve">('p', 'Msuppfl_8', 'Msuppfl_8', 'Mot.Susp. - FL 08', 229, 'FILIAL 08', 'N', 2, 0, 0, 1, 'Msuppfl', 'FILIAL 08', 212, 'Motivo da Suspensão. '), </v>
      </c>
      <c r="R233" t="str">
        <f>IF(Dados!D233="","","["&amp;Dados!D233&amp;"] [varchar]("&amp;IF(Dados!H233="N",Dados!I233+1,Dados!I233)&amp;") NULL,")</f>
        <v>[Msuppfl_8] [varchar](3) NULL,</v>
      </c>
    </row>
    <row r="234" spans="2:18" x14ac:dyDescent="0.25">
      <c r="B234" t="str">
        <f>"("&amp;IF(Dados!B234="","null","'"&amp;Dados!B234&amp;"'")&amp;", "</f>
        <v xml:space="preserve">('p', </v>
      </c>
      <c r="C234" t="str">
        <f>IF(Dados!C234="","null","'"&amp;Dados!C234&amp;"'")&amp;", "</f>
        <v xml:space="preserve">'Claspfl_8', </v>
      </c>
      <c r="D234" t="str">
        <f>IF(Dados!D234="","null","'"&amp;Dados!D234&amp;"'")&amp;", "</f>
        <v xml:space="preserve">'Claspfl_8', </v>
      </c>
      <c r="E234" t="str">
        <f>IF(Dados!E234="","null","'"&amp;Dados!E234&amp;"'")&amp;", "</f>
        <v xml:space="preserve">'Classe Distr. - FL 08', </v>
      </c>
      <c r="F234" t="str">
        <f>IF(Dados!F234="","null",Dados!F234)&amp;", "</f>
        <v xml:space="preserve">230, </v>
      </c>
      <c r="G234" t="str">
        <f>IF(Dados!G234="","null","'"&amp;Dados!G234&amp;"'")&amp;", "</f>
        <v xml:space="preserve">'FILIAL 08', </v>
      </c>
      <c r="H234" t="str">
        <f>IF(Dados!H234="","null","'"&amp;Dados!H234&amp;"'")&amp;", "</f>
        <v xml:space="preserve">'A', </v>
      </c>
      <c r="I234" t="str">
        <f>IF(Dados!I234="","null",Dados!I234)&amp;", "</f>
        <v xml:space="preserve">1, </v>
      </c>
      <c r="J234" t="str">
        <f>IF(Dados!J234="","null",Dados!J234)&amp;", "</f>
        <v xml:space="preserve">0, </v>
      </c>
      <c r="K234" t="str">
        <f>IF(Dados!K234="","null",Dados!K234)&amp;", "</f>
        <v xml:space="preserve">0, </v>
      </c>
      <c r="L234" t="str">
        <f>IF(Dados!L234="","null",Dados!L234)&amp;", "</f>
        <v xml:space="preserve">1, </v>
      </c>
      <c r="M234" t="str">
        <f>IF(Dados!M234="","null","'"&amp;Dados!M234&amp;"'")&amp;", "</f>
        <v xml:space="preserve">'Claspfl', </v>
      </c>
      <c r="N234" t="str">
        <f>IF(Dados!N234="","null","'"&amp;Dados!N234&amp;"'")&amp;", "</f>
        <v xml:space="preserve">'FILIAL 08', </v>
      </c>
      <c r="O234" t="str">
        <f>IF(Dados!O234="","null",Dados!O234)&amp;", "</f>
        <v xml:space="preserve">213, </v>
      </c>
      <c r="P234" t="str">
        <f>IF(Dados!P234="","null","'"&amp;Dados!P234&amp;"'")&amp;"), "</f>
        <v xml:space="preserve">'Classe de Distribuição.'), </v>
      </c>
      <c r="Q234" t="str">
        <f t="shared" si="4"/>
        <v xml:space="preserve">('p', 'Claspfl_8', 'Claspfl_8', 'Classe Distr. - FL 08', 230, 'FILIAL 08', 'A', 1, 0, 0, 1, 'Claspfl', 'FILIAL 08', 213, 'Classe de Distribuição.'), </v>
      </c>
      <c r="R234" t="str">
        <f>IF(Dados!D234="","","["&amp;Dados!D234&amp;"] [varchar]("&amp;IF(Dados!H234="N",Dados!I234+1,Dados!I234)&amp;") NULL,")</f>
        <v>[Claspfl_8] [varchar](1) NULL,</v>
      </c>
    </row>
    <row r="235" spans="2:18" x14ac:dyDescent="0.25">
      <c r="B235" t="str">
        <f>"("&amp;IF(Dados!B235="","null","'"&amp;Dados!B235&amp;"'")&amp;", "</f>
        <v xml:space="preserve">('p', </v>
      </c>
      <c r="C235" t="str">
        <f>IF(Dados!C235="","null","'"&amp;Dados!C235&amp;"'")&amp;", "</f>
        <v xml:space="preserve">'Cestpfl_8', </v>
      </c>
      <c r="D235" t="str">
        <f>IF(Dados!D235="","null","'"&amp;Dados!D235&amp;"'")&amp;", "</f>
        <v xml:space="preserve">'Cestpfl_8', </v>
      </c>
      <c r="E235" t="str">
        <f>IF(Dados!E235="","null","'"&amp;Dados!E235&amp;"'")&amp;", "</f>
        <v xml:space="preserve">'Cesta - FL 08', </v>
      </c>
      <c r="F235" t="str">
        <f>IF(Dados!F235="","null",Dados!F235)&amp;", "</f>
        <v xml:space="preserve">231, </v>
      </c>
      <c r="G235" t="str">
        <f>IF(Dados!G235="","null","'"&amp;Dados!G235&amp;"'")&amp;", "</f>
        <v xml:space="preserve">'FILIAL 08', </v>
      </c>
      <c r="H235" t="str">
        <f>IF(Dados!H235="","null","'"&amp;Dados!H235&amp;"'")&amp;", "</f>
        <v xml:space="preserve">'A', </v>
      </c>
      <c r="I235" t="str">
        <f>IF(Dados!I235="","null",Dados!I235)&amp;", "</f>
        <v xml:space="preserve">1, </v>
      </c>
      <c r="J235" t="str">
        <f>IF(Dados!J235="","null",Dados!J235)&amp;", "</f>
        <v xml:space="preserve">0, </v>
      </c>
      <c r="K235" t="str">
        <f>IF(Dados!K235="","null",Dados!K235)&amp;", "</f>
        <v xml:space="preserve">0, </v>
      </c>
      <c r="L235" t="str">
        <f>IF(Dados!L235="","null",Dados!L235)&amp;", "</f>
        <v xml:space="preserve">1, </v>
      </c>
      <c r="M235" t="str">
        <f>IF(Dados!M235="","null","'"&amp;Dados!M235&amp;"'")&amp;", "</f>
        <v xml:space="preserve">'Cestpfl', </v>
      </c>
      <c r="N235" t="str">
        <f>IF(Dados!N235="","null","'"&amp;Dados!N235&amp;"'")&amp;", "</f>
        <v xml:space="preserve">'FILIAL 08', </v>
      </c>
      <c r="O235" t="str">
        <f>IF(Dados!O235="","null",Dados!O235)&amp;", "</f>
        <v xml:space="preserve">214, </v>
      </c>
      <c r="P235" t="str">
        <f>IF(Dados!P235="","null","'"&amp;Dados!P235&amp;"'")&amp;"), "</f>
        <v xml:space="preserve">'Flag de sinalização de item de Cesta.'), </v>
      </c>
      <c r="Q235" t="str">
        <f t="shared" si="4"/>
        <v xml:space="preserve">('p', 'Cestpfl_8', 'Cestpfl_8', 'Cesta - FL 08', 231, 'FILIAL 08', 'A', 1, 0, 0, 1, 'Cestpfl', 'FILIAL 08', 214, 'Flag de sinalização de item de Cesta.'), </v>
      </c>
      <c r="R235" t="str">
        <f>IF(Dados!D235="","","["&amp;Dados!D235&amp;"] [varchar]("&amp;IF(Dados!H235="N",Dados!I235+1,Dados!I235)&amp;") NULL,")</f>
        <v>[Cestpfl_8] [varchar](1) NULL,</v>
      </c>
    </row>
    <row r="236" spans="2:18" x14ac:dyDescent="0.25">
      <c r="B236" t="str">
        <f>"("&amp;IF(Dados!B236="","null","'"&amp;Dados!B236&amp;"'")&amp;", "</f>
        <v xml:space="preserve">('p', </v>
      </c>
      <c r="C236" t="str">
        <f>IF(Dados!C236="","null","'"&amp;Dados!C236&amp;"'")&amp;", "</f>
        <v xml:space="preserve">'Cmpupfl_8', </v>
      </c>
      <c r="D236" t="str">
        <f>IF(Dados!D236="","null","'"&amp;Dados!D236&amp;"'")&amp;", "</f>
        <v xml:space="preserve">'Cmpupfl_8', </v>
      </c>
      <c r="E236" t="str">
        <f>IF(Dados!E236="","null","'"&amp;Dados!E236&amp;"'")&amp;", "</f>
        <v xml:space="preserve">'Compra Única - FL 08', </v>
      </c>
      <c r="F236" t="str">
        <f>IF(Dados!F236="","null",Dados!F236)&amp;", "</f>
        <v xml:space="preserve">232, </v>
      </c>
      <c r="G236" t="str">
        <f>IF(Dados!G236="","null","'"&amp;Dados!G236&amp;"'")&amp;", "</f>
        <v xml:space="preserve">'FILIAL 08', </v>
      </c>
      <c r="H236" t="str">
        <f>IF(Dados!H236="","null","'"&amp;Dados!H236&amp;"'")&amp;", "</f>
        <v xml:space="preserve">'A', </v>
      </c>
      <c r="I236" t="str">
        <f>IF(Dados!I236="","null",Dados!I236)&amp;", "</f>
        <v xml:space="preserve">1, </v>
      </c>
      <c r="J236" t="str">
        <f>IF(Dados!J236="","null",Dados!J236)&amp;", "</f>
        <v xml:space="preserve">0, </v>
      </c>
      <c r="K236" t="str">
        <f>IF(Dados!K236="","null",Dados!K236)&amp;", "</f>
        <v xml:space="preserve">0, </v>
      </c>
      <c r="L236" t="str">
        <f>IF(Dados!L236="","null",Dados!L236)&amp;", "</f>
        <v xml:space="preserve">1, </v>
      </c>
      <c r="M236" t="str">
        <f>IF(Dados!M236="","null","'"&amp;Dados!M236&amp;"'")&amp;", "</f>
        <v xml:space="preserve">'Cmpupfl', </v>
      </c>
      <c r="N236" t="str">
        <f>IF(Dados!N236="","null","'"&amp;Dados!N236&amp;"'")&amp;", "</f>
        <v xml:space="preserve">'FILIAL 08', </v>
      </c>
      <c r="O236" t="str">
        <f>IF(Dados!O236="","null",Dados!O236)&amp;", "</f>
        <v xml:space="preserve">215, </v>
      </c>
      <c r="P236" t="str">
        <f>IF(Dados!P236="","null","'"&amp;Dados!P236&amp;"'")&amp;"), "</f>
        <v xml:space="preserve">'Flag de Compra Única.'), </v>
      </c>
      <c r="Q236" t="str">
        <f t="shared" si="4"/>
        <v xml:space="preserve">('p', 'Cmpupfl_8', 'Cmpupfl_8', 'Compra Única - FL 08', 232, 'FILIAL 08', 'A', 1, 0, 0, 1, 'Cmpupfl', 'FILIAL 08', 215, 'Flag de Compra Única.'), </v>
      </c>
      <c r="R236" t="str">
        <f>IF(Dados!D236="","","["&amp;Dados!D236&amp;"] [varchar]("&amp;IF(Dados!H236="N",Dados!I236+1,Dados!I236)&amp;") NULL,")</f>
        <v>[Cmpupfl_8] [varchar](1) NULL,</v>
      </c>
    </row>
    <row r="237" spans="2:18" x14ac:dyDescent="0.25">
      <c r="B237" t="str">
        <f>"("&amp;IF(Dados!B237="","null","'"&amp;Dados!B237&amp;"'")&amp;", "</f>
        <v xml:space="preserve">('p', </v>
      </c>
      <c r="C237" t="str">
        <f>IF(Dados!C237="","null","'"&amp;Dados!C237&amp;"'")&amp;", "</f>
        <v xml:space="preserve">'Referpfl_8', </v>
      </c>
      <c r="D237" t="str">
        <f>IF(Dados!D237="","null","'"&amp;Dados!D237&amp;"'")&amp;", "</f>
        <v xml:space="preserve">'Referpfl_8', </v>
      </c>
      <c r="E237" t="str">
        <f>IF(Dados!E237="","null","'"&amp;Dados!E237&amp;"'")&amp;", "</f>
        <v xml:space="preserve">'Referência - FL 08', </v>
      </c>
      <c r="F237" t="str">
        <f>IF(Dados!F237="","null",Dados!F237)&amp;", "</f>
        <v xml:space="preserve">233, </v>
      </c>
      <c r="G237" t="str">
        <f>IF(Dados!G237="","null","'"&amp;Dados!G237&amp;"'")&amp;", "</f>
        <v xml:space="preserve">'FILIAL 08', </v>
      </c>
      <c r="H237" t="str">
        <f>IF(Dados!H237="","null","'"&amp;Dados!H237&amp;"'")&amp;", "</f>
        <v xml:space="preserve">'A', </v>
      </c>
      <c r="I237" t="str">
        <f>IF(Dados!I237="","null",Dados!I237)&amp;", "</f>
        <v xml:space="preserve">15, </v>
      </c>
      <c r="J237" t="str">
        <f>IF(Dados!J237="","null",Dados!J237)&amp;", "</f>
        <v xml:space="preserve">0, </v>
      </c>
      <c r="K237" t="str">
        <f>IF(Dados!K237="","null",Dados!K237)&amp;", "</f>
        <v xml:space="preserve">0, </v>
      </c>
      <c r="L237" t="str">
        <f>IF(Dados!L237="","null",Dados!L237)&amp;", "</f>
        <v xml:space="preserve">1, </v>
      </c>
      <c r="M237" t="str">
        <f>IF(Dados!M237="","null","'"&amp;Dados!M237&amp;"'")&amp;", "</f>
        <v xml:space="preserve">'Referpfl', </v>
      </c>
      <c r="N237" t="str">
        <f>IF(Dados!N237="","null","'"&amp;Dados!N237&amp;"'")&amp;", "</f>
        <v xml:space="preserve">'FILIAL 08', </v>
      </c>
      <c r="O237" t="str">
        <f>IF(Dados!O237="","null",Dados!O237)&amp;", "</f>
        <v xml:space="preserve">216, </v>
      </c>
      <c r="P237" t="str">
        <f>IF(Dados!P237="","null","'"&amp;Dados!P237&amp;"'")&amp;"), "</f>
        <v xml:space="preserve">'Referência do fornecedor (VSK)'), </v>
      </c>
      <c r="Q237" t="str">
        <f t="shared" si="4"/>
        <v xml:space="preserve">('p', 'Referpfl_8', 'Referpfl_8', 'Referência - FL 08', 233, 'FILIAL 08', 'A', 15, 0, 0, 1, 'Referpfl', 'FILIAL 08', 216, 'Referência do fornecedor (VSK)'), </v>
      </c>
      <c r="R237" t="str">
        <f>IF(Dados!D237="","","["&amp;Dados!D237&amp;"] [varchar]("&amp;IF(Dados!H237="N",Dados!I237+1,Dados!I237)&amp;") NULL,")</f>
        <v>[Referpfl_8] [varchar](15) NULL,</v>
      </c>
    </row>
    <row r="238" spans="2:18" x14ac:dyDescent="0.25">
      <c r="B238" t="str">
        <f>"("&amp;IF(Dados!B238="","null","'"&amp;Dados!B238&amp;"'")&amp;", "</f>
        <v xml:space="preserve">(null, </v>
      </c>
      <c r="C238" t="str">
        <f>IF(Dados!C238="","null","'"&amp;Dados!C238&amp;"'")&amp;", "</f>
        <v xml:space="preserve">null, </v>
      </c>
      <c r="D238" t="str">
        <f>IF(Dados!D238="","null","'"&amp;Dados!D238&amp;"'")&amp;", "</f>
        <v xml:space="preserve">null, </v>
      </c>
      <c r="E238" t="str">
        <f>IF(Dados!E238="","null","'"&amp;Dados!E238&amp;"'")&amp;", "</f>
        <v xml:space="preserve">'Filial 9', </v>
      </c>
      <c r="F238" t="str">
        <f>IF(Dados!F238="","null",Dados!F238)&amp;", "</f>
        <v xml:space="preserve">234, </v>
      </c>
      <c r="G238" t="str">
        <f>IF(Dados!G238="","null","'"&amp;Dados!G238&amp;"'")&amp;", "</f>
        <v xml:space="preserve">null, </v>
      </c>
      <c r="H238" t="str">
        <f>IF(Dados!H238="","null","'"&amp;Dados!H238&amp;"'")&amp;", "</f>
        <v xml:space="preserve">'A', </v>
      </c>
      <c r="I238" t="str">
        <f>IF(Dados!I238="","null",Dados!I238)&amp;", "</f>
        <v xml:space="preserve">1, </v>
      </c>
      <c r="J238" t="str">
        <f>IF(Dados!J238="","null",Dados!J238)&amp;", "</f>
        <v xml:space="preserve">0, </v>
      </c>
      <c r="K238" t="str">
        <f>IF(Dados!K238="","null",Dados!K238)&amp;", "</f>
        <v xml:space="preserve">0, </v>
      </c>
      <c r="L238" t="str">
        <f>IF(Dados!L238="","null",Dados!L238)&amp;", "</f>
        <v xml:space="preserve">0, </v>
      </c>
      <c r="M238" t="str">
        <f>IF(Dados!M238="","null","'"&amp;Dados!M238&amp;"'")&amp;", "</f>
        <v xml:space="preserve">null, </v>
      </c>
      <c r="N238" t="str">
        <f>IF(Dados!N238="","null","'"&amp;Dados!N238&amp;"'")&amp;", "</f>
        <v xml:space="preserve">null, </v>
      </c>
      <c r="O238" t="str">
        <f>IF(Dados!O238="","null",Dados!O238)&amp;", "</f>
        <v xml:space="preserve">null, </v>
      </c>
      <c r="P238" t="str">
        <f>IF(Dados!P238="","null","'"&amp;Dados!P238&amp;"'")&amp;"), "</f>
        <v xml:space="preserve">null), </v>
      </c>
      <c r="Q238" t="str">
        <f t="shared" si="4"/>
        <v xml:space="preserve">(null, null, null, 'Filial 9', 234, null, 'A', 1, 0, 0, 0, null, null, null, null), </v>
      </c>
      <c r="R238" t="str">
        <f>IF(Dados!D238="","","["&amp;Dados!D238&amp;"] [varchar]("&amp;IF(Dados!H238="N",Dados!I238+1,Dados!I238)&amp;") NULL,")</f>
        <v/>
      </c>
    </row>
    <row r="239" spans="2:18" x14ac:dyDescent="0.25">
      <c r="B239" t="str">
        <f>"("&amp;IF(Dados!B239="","null","'"&amp;Dados!B239&amp;"'")&amp;", "</f>
        <v xml:space="preserve">('p', </v>
      </c>
      <c r="C239" t="str">
        <f>IF(Dados!C239="","null","'"&amp;Dados!C239&amp;"'")&amp;", "</f>
        <v xml:space="preserve">'Opcpfl_9', </v>
      </c>
      <c r="D239" t="str">
        <f>IF(Dados!D239="","null","'"&amp;Dados!D239&amp;"'")&amp;", "</f>
        <v xml:space="preserve">'Opcpfl_9', </v>
      </c>
      <c r="E239" t="str">
        <f>IF(Dados!E239="","null","'"&amp;Dados!E239&amp;"'")&amp;", "</f>
        <v xml:space="preserve">'Ação - FL 09', </v>
      </c>
      <c r="F239" t="str">
        <f>IF(Dados!F239="","null",Dados!F239)&amp;", "</f>
        <v xml:space="preserve">235, </v>
      </c>
      <c r="G239" t="str">
        <f>IF(Dados!G239="","null","'"&amp;Dados!G239&amp;"'")&amp;", "</f>
        <v xml:space="preserve">'FILIAL 09', </v>
      </c>
      <c r="H239" t="str">
        <f>IF(Dados!H239="","null","'"&amp;Dados!H239&amp;"'")&amp;", "</f>
        <v xml:space="preserve">'A', </v>
      </c>
      <c r="I239" t="str">
        <f>IF(Dados!I239="","null",Dados!I239)&amp;", "</f>
        <v xml:space="preserve">1, </v>
      </c>
      <c r="J239" t="str">
        <f>IF(Dados!J239="","null",Dados!J239)&amp;", "</f>
        <v xml:space="preserve">0, </v>
      </c>
      <c r="K239" t="str">
        <f>IF(Dados!K239="","null",Dados!K239)&amp;", "</f>
        <v xml:space="preserve">0, </v>
      </c>
      <c r="L239" t="str">
        <f>IF(Dados!L239="","null",Dados!L239)&amp;", "</f>
        <v xml:space="preserve">1, </v>
      </c>
      <c r="M239" t="str">
        <f>IF(Dados!M239="","null","'"&amp;Dados!M239&amp;"'")&amp;", "</f>
        <v xml:space="preserve">'Opcpfl', </v>
      </c>
      <c r="N239" t="str">
        <f>IF(Dados!N239="","null","'"&amp;Dados!N239&amp;"'")&amp;", "</f>
        <v xml:space="preserve">'FILIAL 09', </v>
      </c>
      <c r="O239" t="str">
        <f>IF(Dados!O239="","null",Dados!O239)&amp;", "</f>
        <v xml:space="preserve">217, </v>
      </c>
      <c r="P239" t="str">
        <f>IF(Dados!P239="","null","'"&amp;Dados!P239&amp;"'")&amp;"), "</f>
        <v xml:space="preserve">'"A" - Alteração, "I" - Inclusão ou "D" - Deleção.'), </v>
      </c>
      <c r="Q239" t="str">
        <f t="shared" si="4"/>
        <v xml:space="preserve">('p', 'Opcpfl_9', 'Opcpfl_9', 'Ação - FL 09', 235, 'FILIAL 09', 'A', 1, 0, 0, 1, 'Opcpfl', 'FILIAL 09', 217, '"A" - Alteração, "I" - Inclusão ou "D" - Deleção.'), </v>
      </c>
      <c r="R239" t="str">
        <f>IF(Dados!D239="","","["&amp;Dados!D239&amp;"] [varchar]("&amp;IF(Dados!H239="N",Dados!I239+1,Dados!I239)&amp;") NULL,")</f>
        <v>[Opcpfl_9] [varchar](1) NULL,</v>
      </c>
    </row>
    <row r="240" spans="2:18" x14ac:dyDescent="0.25">
      <c r="B240" t="str">
        <f>"("&amp;IF(Dados!B240="","null","'"&amp;Dados!B240&amp;"'")&amp;", "</f>
        <v xml:space="preserve">('p', </v>
      </c>
      <c r="C240" t="str">
        <f>IF(Dados!C240="","null","'"&amp;Dados!C240&amp;"'")&amp;", "</f>
        <v xml:space="preserve">'Filpfl_9', </v>
      </c>
      <c r="D240" t="str">
        <f>IF(Dados!D240="","null","'"&amp;Dados!D240&amp;"'")&amp;", "</f>
        <v xml:space="preserve">'Filpfl_9', </v>
      </c>
      <c r="E240" t="str">
        <f>IF(Dados!E240="","null","'"&amp;Dados!E240&amp;"'")&amp;", "</f>
        <v xml:space="preserve">'Filial - FL 09', </v>
      </c>
      <c r="F240" t="str">
        <f>IF(Dados!F240="","null",Dados!F240)&amp;", "</f>
        <v xml:space="preserve">236, </v>
      </c>
      <c r="G240" t="str">
        <f>IF(Dados!G240="","null","'"&amp;Dados!G240&amp;"'")&amp;", "</f>
        <v xml:space="preserve">'FILIAL 09', </v>
      </c>
      <c r="H240" t="str">
        <f>IF(Dados!H240="","null","'"&amp;Dados!H240&amp;"'")&amp;", "</f>
        <v xml:space="preserve">'N', </v>
      </c>
      <c r="I240" t="str">
        <f>IF(Dados!I240="","null",Dados!I240)&amp;", "</f>
        <v xml:space="preserve">4, </v>
      </c>
      <c r="J240" t="str">
        <f>IF(Dados!J240="","null",Dados!J240)&amp;", "</f>
        <v xml:space="preserve">0, </v>
      </c>
      <c r="K240" t="str">
        <f>IF(Dados!K240="","null",Dados!K240)&amp;", "</f>
        <v xml:space="preserve">0, </v>
      </c>
      <c r="L240" t="str">
        <f>IF(Dados!L240="","null",Dados!L240)&amp;", "</f>
        <v xml:space="preserve">1, </v>
      </c>
      <c r="M240" t="str">
        <f>IF(Dados!M240="","null","'"&amp;Dados!M240&amp;"'")&amp;", "</f>
        <v xml:space="preserve">'Filpfl', </v>
      </c>
      <c r="N240" t="str">
        <f>IF(Dados!N240="","null","'"&amp;Dados!N240&amp;"'")&amp;", "</f>
        <v xml:space="preserve">'FILIAL 09', </v>
      </c>
      <c r="O240" t="str">
        <f>IF(Dados!O240="","null",Dados!O240)&amp;", "</f>
        <v xml:space="preserve">218, </v>
      </c>
      <c r="P240" t="str">
        <f>IF(Dados!P240="","null","'"&amp;Dados!P240&amp;"'")&amp;"), "</f>
        <v xml:space="preserve">'Código da Filial WM.'), </v>
      </c>
      <c r="Q240" t="str">
        <f t="shared" si="4"/>
        <v xml:space="preserve">('p', 'Filpfl_9', 'Filpfl_9', 'Filial - FL 09', 236, 'FILIAL 09', 'N', 4, 0, 0, 1, 'Filpfl', 'FILIAL 09', 218, 'Código da Filial WM.'), </v>
      </c>
      <c r="R240" t="str">
        <f>IF(Dados!D240="","","["&amp;Dados!D240&amp;"] [varchar]("&amp;IF(Dados!H240="N",Dados!I240+1,Dados!I240)&amp;") NULL,")</f>
        <v>[Filpfl_9] [varchar](5) NULL,</v>
      </c>
    </row>
    <row r="241" spans="2:18" x14ac:dyDescent="0.25">
      <c r="B241" t="str">
        <f>"("&amp;IF(Dados!B241="","null","'"&amp;Dados!B241&amp;"'")&amp;", "</f>
        <v xml:space="preserve">('p', </v>
      </c>
      <c r="C241" t="str">
        <f>IF(Dados!C241="","null","'"&amp;Dados!C241&amp;"'")&amp;", "</f>
        <v xml:space="preserve">'Marpfl_9', </v>
      </c>
      <c r="D241" t="str">
        <f>IF(Dados!D241="","null","'"&amp;Dados!D241&amp;"'")&amp;", "</f>
        <v xml:space="preserve">'Marpfl_9', </v>
      </c>
      <c r="E241" t="str">
        <f>IF(Dados!E241="","null","'"&amp;Dados!E241&amp;"'")&amp;", "</f>
        <v xml:space="preserve">'Margem - FL 09', </v>
      </c>
      <c r="F241" t="str">
        <f>IF(Dados!F241="","null",Dados!F241)&amp;", "</f>
        <v xml:space="preserve">237, </v>
      </c>
      <c r="G241" t="str">
        <f>IF(Dados!G241="","null","'"&amp;Dados!G241&amp;"'")&amp;", "</f>
        <v xml:space="preserve">'FILIAL 09', </v>
      </c>
      <c r="H241" t="str">
        <f>IF(Dados!H241="","null","'"&amp;Dados!H241&amp;"'")&amp;", "</f>
        <v xml:space="preserve">'N', </v>
      </c>
      <c r="I241" t="str">
        <f>IF(Dados!I241="","null",Dados!I241)&amp;", "</f>
        <v xml:space="preserve">5, </v>
      </c>
      <c r="J241" t="str">
        <f>IF(Dados!J241="","null",Dados!J241)&amp;", "</f>
        <v xml:space="preserve">1, </v>
      </c>
      <c r="K241" t="str">
        <f>IF(Dados!K241="","null",Dados!K241)&amp;", "</f>
        <v xml:space="preserve">0, </v>
      </c>
      <c r="L241" t="str">
        <f>IF(Dados!L241="","null",Dados!L241)&amp;", "</f>
        <v xml:space="preserve">1, </v>
      </c>
      <c r="M241" t="str">
        <f>IF(Dados!M241="","null","'"&amp;Dados!M241&amp;"'")&amp;", "</f>
        <v xml:space="preserve">'Marpfl', </v>
      </c>
      <c r="N241" t="str">
        <f>IF(Dados!N241="","null","'"&amp;Dados!N241&amp;"'")&amp;", "</f>
        <v xml:space="preserve">'FILIAL 09', </v>
      </c>
      <c r="O241" t="str">
        <f>IF(Dados!O241="","null",Dados!O241)&amp;", "</f>
        <v xml:space="preserve">219, </v>
      </c>
      <c r="P241" t="str">
        <f>IF(Dados!P241="","null","'"&amp;Dados!P241&amp;"'")&amp;"), "</f>
        <v xml:space="preserve">'Margem.'), </v>
      </c>
      <c r="Q241" t="str">
        <f t="shared" si="4"/>
        <v xml:space="preserve">('p', 'Marpfl_9', 'Marpfl_9', 'Margem - FL 09', 237, 'FILIAL 09', 'N', 5, 1, 0, 1, 'Marpfl', 'FILIAL 09', 219, 'Margem.'), </v>
      </c>
      <c r="R241" t="str">
        <f>IF(Dados!D241="","","["&amp;Dados!D241&amp;"] [varchar]("&amp;IF(Dados!H241="N",Dados!I241+1,Dados!I241)&amp;") NULL,")</f>
        <v>[Marpfl_9] [varchar](6) NULL,</v>
      </c>
    </row>
    <row r="242" spans="2:18" x14ac:dyDescent="0.25">
      <c r="B242" t="str">
        <f>"("&amp;IF(Dados!B242="","null","'"&amp;Dados!B242&amp;"'")&amp;", "</f>
        <v xml:space="preserve">('p', </v>
      </c>
      <c r="C242" t="str">
        <f>IF(Dados!C242="","null","'"&amp;Dados!C242&amp;"'")&amp;", "</f>
        <v xml:space="preserve">'Fornpfl_9', </v>
      </c>
      <c r="D242" t="str">
        <f>IF(Dados!D242="","null","'"&amp;Dados!D242&amp;"'")&amp;", "</f>
        <v xml:space="preserve">'Fornpfl_9', </v>
      </c>
      <c r="E242" t="str">
        <f>IF(Dados!E242="","null","'"&amp;Dados!E242&amp;"'")&amp;", "</f>
        <v xml:space="preserve">'Fornec. - FL 09', </v>
      </c>
      <c r="F242" t="str">
        <f>IF(Dados!F242="","null",Dados!F242)&amp;", "</f>
        <v xml:space="preserve">238, </v>
      </c>
      <c r="G242" t="str">
        <f>IF(Dados!G242="","null","'"&amp;Dados!G242&amp;"'")&amp;", "</f>
        <v xml:space="preserve">'FILIAL 09', </v>
      </c>
      <c r="H242" t="str">
        <f>IF(Dados!H242="","null","'"&amp;Dados!H242&amp;"'")&amp;", "</f>
        <v xml:space="preserve">'N', </v>
      </c>
      <c r="I242" t="str">
        <f>IF(Dados!I242="","null",Dados!I242)&amp;", "</f>
        <v xml:space="preserve">7, </v>
      </c>
      <c r="J242" t="str">
        <f>IF(Dados!J242="","null",Dados!J242)&amp;", "</f>
        <v xml:space="preserve">0, </v>
      </c>
      <c r="K242" t="str">
        <f>IF(Dados!K242="","null",Dados!K242)&amp;", "</f>
        <v xml:space="preserve">0, </v>
      </c>
      <c r="L242" t="str">
        <f>IF(Dados!L242="","null",Dados!L242)&amp;", "</f>
        <v xml:space="preserve">1, </v>
      </c>
      <c r="M242" t="str">
        <f>IF(Dados!M242="","null","'"&amp;Dados!M242&amp;"'")&amp;", "</f>
        <v xml:space="preserve">'Fornpfl', </v>
      </c>
      <c r="N242" t="str">
        <f>IF(Dados!N242="","null","'"&amp;Dados!N242&amp;"'")&amp;", "</f>
        <v xml:space="preserve">'FILIAL 09', </v>
      </c>
      <c r="O242" t="str">
        <f>IF(Dados!O242="","null",Dados!O242)&amp;", "</f>
        <v xml:space="preserve">220, </v>
      </c>
      <c r="P242" t="str">
        <f>IF(Dados!P242="","null","'"&amp;Dados!P242&amp;"'")&amp;"), "</f>
        <v xml:space="preserve">'Código do Fornecedor SAD do Item.'), </v>
      </c>
      <c r="Q242" t="str">
        <f t="shared" si="4"/>
        <v xml:space="preserve">('p', 'Fornpfl_9', 'Fornpfl_9', 'Fornec. - FL 09', 238, 'FILIAL 09', 'N', 7, 0, 0, 1, 'Fornpfl', 'FILIAL 09', 220, 'Código do Fornecedor SAD do Item.'), </v>
      </c>
      <c r="R242" t="str">
        <f>IF(Dados!D242="","","["&amp;Dados!D242&amp;"] [varchar]("&amp;IF(Dados!H242="N",Dados!I242+1,Dados!I242)&amp;") NULL,")</f>
        <v>[Fornpfl_9] [varchar](8) NULL,</v>
      </c>
    </row>
    <row r="243" spans="2:18" x14ac:dyDescent="0.25">
      <c r="B243" t="str">
        <f>"("&amp;IF(Dados!B243="","null","'"&amp;Dados!B243&amp;"'")&amp;", "</f>
        <v xml:space="preserve">('p', </v>
      </c>
      <c r="C243" t="str">
        <f>IF(Dados!C243="","null","'"&amp;Dados!C243&amp;"'")&amp;", "</f>
        <v xml:space="preserve">'Locpfl_9', </v>
      </c>
      <c r="D243" t="str">
        <f>IF(Dados!D243="","null","'"&amp;Dados!D243&amp;"'")&amp;", "</f>
        <v xml:space="preserve">'Locpfl_9', </v>
      </c>
      <c r="E243" t="str">
        <f>IF(Dados!E243="","null","'"&amp;Dados!E243&amp;"'")&amp;", "</f>
        <v xml:space="preserve">'Loc.Entg. - FL 09', </v>
      </c>
      <c r="F243" t="str">
        <f>IF(Dados!F243="","null",Dados!F243)&amp;", "</f>
        <v xml:space="preserve">239, </v>
      </c>
      <c r="G243" t="str">
        <f>IF(Dados!G243="","null","'"&amp;Dados!G243&amp;"'")&amp;", "</f>
        <v xml:space="preserve">'FILIAL 09', </v>
      </c>
      <c r="H243" t="str">
        <f>IF(Dados!H243="","null","'"&amp;Dados!H243&amp;"'")&amp;", "</f>
        <v xml:space="preserve">'N', </v>
      </c>
      <c r="I243" t="str">
        <f>IF(Dados!I243="","null",Dados!I243)&amp;", "</f>
        <v xml:space="preserve">1, </v>
      </c>
      <c r="J243" t="str">
        <f>IF(Dados!J243="","null",Dados!J243)&amp;", "</f>
        <v xml:space="preserve">0, </v>
      </c>
      <c r="K243" t="str">
        <f>IF(Dados!K243="","null",Dados!K243)&amp;", "</f>
        <v xml:space="preserve">0, </v>
      </c>
      <c r="L243" t="str">
        <f>IF(Dados!L243="","null",Dados!L243)&amp;", "</f>
        <v xml:space="preserve">1, </v>
      </c>
      <c r="M243" t="str">
        <f>IF(Dados!M243="","null","'"&amp;Dados!M243&amp;"'")&amp;", "</f>
        <v xml:space="preserve">'Locpfl', </v>
      </c>
      <c r="N243" t="str">
        <f>IF(Dados!N243="","null","'"&amp;Dados!N243&amp;"'")&amp;", "</f>
        <v xml:space="preserve">'FILIAL 09', </v>
      </c>
      <c r="O243" t="str">
        <f>IF(Dados!O243="","null",Dados!O243)&amp;", "</f>
        <v xml:space="preserve">221, </v>
      </c>
      <c r="P243" t="str">
        <f>IF(Dados!P243="","null","'"&amp;Dados!P243&amp;"'")&amp;"), "</f>
        <v xml:space="preserve">'Local de Entrega. 0 - Estocado, 1 - Direto Loja ou 2 - Cross.'), </v>
      </c>
      <c r="Q243" t="str">
        <f t="shared" si="4"/>
        <v xml:space="preserve">('p', 'Locpfl_9', 'Locpfl_9', 'Loc.Entg. - FL 09', 239, 'FILIAL 09', 'N', 1, 0, 0, 1, 'Locpfl', 'FILIAL 09', 221, 'Local de Entrega. 0 - Estocado, 1 - Direto Loja ou 2 - Cross.'), </v>
      </c>
      <c r="R243" t="str">
        <f>IF(Dados!D243="","","["&amp;Dados!D243&amp;"] [varchar]("&amp;IF(Dados!H243="N",Dados!I243+1,Dados!I243)&amp;") NULL,")</f>
        <v>[Locpfl_9] [varchar](2) NULL,</v>
      </c>
    </row>
    <row r="244" spans="2:18" x14ac:dyDescent="0.25">
      <c r="B244" t="str">
        <f>"("&amp;IF(Dados!B244="","null","'"&amp;Dados!B244&amp;"'")&amp;", "</f>
        <v xml:space="preserve">('p', </v>
      </c>
      <c r="C244" t="str">
        <f>IF(Dados!C244="","null","'"&amp;Dados!C244&amp;"'")&amp;", "</f>
        <v xml:space="preserve">'Imppfl_9', </v>
      </c>
      <c r="D244" t="str">
        <f>IF(Dados!D244="","null","'"&amp;Dados!D244&amp;"'")&amp;", "</f>
        <v xml:space="preserve">'Imppfl_9', </v>
      </c>
      <c r="E244" t="str">
        <f>IF(Dados!E244="","null","'"&amp;Dados!E244&amp;"'")&amp;", "</f>
        <v xml:space="preserve">'Impt. - FL 09', </v>
      </c>
      <c r="F244" t="str">
        <f>IF(Dados!F244="","null",Dados!F244)&amp;", "</f>
        <v xml:space="preserve">240, </v>
      </c>
      <c r="G244" t="str">
        <f>IF(Dados!G244="","null","'"&amp;Dados!G244&amp;"'")&amp;", "</f>
        <v xml:space="preserve">'FILIAL 09', </v>
      </c>
      <c r="H244" t="str">
        <f>IF(Dados!H244="","null","'"&amp;Dados!H244&amp;"'")&amp;", "</f>
        <v xml:space="preserve">'A', </v>
      </c>
      <c r="I244" t="str">
        <f>IF(Dados!I244="","null",Dados!I244)&amp;", "</f>
        <v xml:space="preserve">1, </v>
      </c>
      <c r="J244" t="str">
        <f>IF(Dados!J244="","null",Dados!J244)&amp;", "</f>
        <v xml:space="preserve">0, </v>
      </c>
      <c r="K244" t="str">
        <f>IF(Dados!K244="","null",Dados!K244)&amp;", "</f>
        <v xml:space="preserve">0, </v>
      </c>
      <c r="L244" t="str">
        <f>IF(Dados!L244="","null",Dados!L244)&amp;", "</f>
        <v xml:space="preserve">1, </v>
      </c>
      <c r="M244" t="str">
        <f>IF(Dados!M244="","null","'"&amp;Dados!M244&amp;"'")&amp;", "</f>
        <v xml:space="preserve">'Imppfl', </v>
      </c>
      <c r="N244" t="str">
        <f>IF(Dados!N244="","null","'"&amp;Dados!N244&amp;"'")&amp;", "</f>
        <v xml:space="preserve">'FILIAL 09', </v>
      </c>
      <c r="O244" t="str">
        <f>IF(Dados!O244="","null",Dados!O244)&amp;", "</f>
        <v xml:space="preserve">222, </v>
      </c>
      <c r="P244" t="str">
        <f>IF(Dados!P244="","null","'"&amp;Dados!P244&amp;"'")&amp;"), "</f>
        <v xml:space="preserve">'Flag de Item Importado.(N)-NACIONAL,(E)-IMPORTADO'), </v>
      </c>
      <c r="Q244" t="str">
        <f t="shared" si="4"/>
        <v xml:space="preserve">('p', 'Imppfl_9', 'Imppfl_9', 'Impt. - FL 09', 240, 'FILIAL 09', 'A', 1, 0, 0, 1, 'Imppfl', 'FILIAL 09', 222, 'Flag de Item Importado.(N)-NACIONAL,(E)-IMPORTADO'), </v>
      </c>
      <c r="R244" t="str">
        <f>IF(Dados!D244="","","["&amp;Dados!D244&amp;"] [varchar]("&amp;IF(Dados!H244="N",Dados!I244+1,Dados!I244)&amp;") NULL,")</f>
        <v>[Imppfl_9] [varchar](1) NULL,</v>
      </c>
    </row>
    <row r="245" spans="2:18" x14ac:dyDescent="0.25">
      <c r="B245" t="str">
        <f>"("&amp;IF(Dados!B245="","null","'"&amp;Dados!B245&amp;"'")&amp;", "</f>
        <v xml:space="preserve">('p', </v>
      </c>
      <c r="C245" t="str">
        <f>IF(Dados!C245="","null","'"&amp;Dados!C245&amp;"'")&amp;", "</f>
        <v xml:space="preserve">'Ufpfl_9', </v>
      </c>
      <c r="D245" t="str">
        <f>IF(Dados!D245="","null","'"&amp;Dados!D245&amp;"'")&amp;", "</f>
        <v xml:space="preserve">'Ufpfl_9', </v>
      </c>
      <c r="E245" t="str">
        <f>IF(Dados!E245="","null","'"&amp;Dados!E245&amp;"'")&amp;", "</f>
        <v xml:space="preserve">'UF Fabr. - FL 09', </v>
      </c>
      <c r="F245" t="str">
        <f>IF(Dados!F245="","null",Dados!F245)&amp;", "</f>
        <v xml:space="preserve">241, </v>
      </c>
      <c r="G245" t="str">
        <f>IF(Dados!G245="","null","'"&amp;Dados!G245&amp;"'")&amp;", "</f>
        <v xml:space="preserve">'FILIAL 09', </v>
      </c>
      <c r="H245" t="str">
        <f>IF(Dados!H245="","null","'"&amp;Dados!H245&amp;"'")&amp;", "</f>
        <v xml:space="preserve">'A', </v>
      </c>
      <c r="I245" t="str">
        <f>IF(Dados!I245="","null",Dados!I245)&amp;", "</f>
        <v xml:space="preserve">2, </v>
      </c>
      <c r="J245" t="str">
        <f>IF(Dados!J245="","null",Dados!J245)&amp;", "</f>
        <v xml:space="preserve">0, </v>
      </c>
      <c r="K245" t="str">
        <f>IF(Dados!K245="","null",Dados!K245)&amp;", "</f>
        <v xml:space="preserve">0, </v>
      </c>
      <c r="L245" t="str">
        <f>IF(Dados!L245="","null",Dados!L245)&amp;", "</f>
        <v xml:space="preserve">1, </v>
      </c>
      <c r="M245" t="str">
        <f>IF(Dados!M245="","null","'"&amp;Dados!M245&amp;"'")&amp;", "</f>
        <v xml:space="preserve">'Ufpfl', </v>
      </c>
      <c r="N245" t="str">
        <f>IF(Dados!N245="","null","'"&amp;Dados!N245&amp;"'")&amp;", "</f>
        <v xml:space="preserve">'FILIAL 09', </v>
      </c>
      <c r="O245" t="str">
        <f>IF(Dados!O245="","null",Dados!O245)&amp;", "</f>
        <v xml:space="preserve">223, </v>
      </c>
      <c r="P245" t="str">
        <f>IF(Dados!P245="","null","'"&amp;Dados!P245&amp;"'")&amp;"), "</f>
        <v xml:space="preserve">'UF do Fornecedor SAD'), </v>
      </c>
      <c r="Q245" t="str">
        <f t="shared" si="4"/>
        <v xml:space="preserve">('p', 'Ufpfl_9', 'Ufpfl_9', 'UF Fabr. - FL 09', 241, 'FILIAL 09', 'A', 2, 0, 0, 1, 'Ufpfl', 'FILIAL 09', 223, 'UF do Fornecedor SAD'), </v>
      </c>
      <c r="R245" t="str">
        <f>IF(Dados!D245="","","["&amp;Dados!D245&amp;"] [varchar]("&amp;IF(Dados!H245="N",Dados!I245+1,Dados!I245)&amp;") NULL,")</f>
        <v>[Ufpfl_9] [varchar](2) NULL,</v>
      </c>
    </row>
    <row r="246" spans="2:18" x14ac:dyDescent="0.25">
      <c r="B246" t="str">
        <f>"("&amp;IF(Dados!B246="","null","'"&amp;Dados!B246&amp;"'")&amp;", "</f>
        <v xml:space="preserve">('p', </v>
      </c>
      <c r="C246" t="str">
        <f>IF(Dados!C246="","null","'"&amp;Dados!C246&amp;"'")&amp;", "</f>
        <v xml:space="preserve">'Ntpfl_9', </v>
      </c>
      <c r="D246" t="str">
        <f>IF(Dados!D246="","null","'"&amp;Dados!D246&amp;"'")&amp;", "</f>
        <v xml:space="preserve">'Ntpfl_9', </v>
      </c>
      <c r="E246" t="str">
        <f>IF(Dados!E246="","null","'"&amp;Dados!E246&amp;"'")&amp;", "</f>
        <v xml:space="preserve">'Natz. - FL 09', </v>
      </c>
      <c r="F246" t="str">
        <f>IF(Dados!F246="","null",Dados!F246)&amp;", "</f>
        <v xml:space="preserve">242, </v>
      </c>
      <c r="G246" t="str">
        <f>IF(Dados!G246="","null","'"&amp;Dados!G246&amp;"'")&amp;", "</f>
        <v xml:space="preserve">'FILIAL 09', </v>
      </c>
      <c r="H246" t="str">
        <f>IF(Dados!H246="","null","'"&amp;Dados!H246&amp;"'")&amp;", "</f>
        <v xml:space="preserve">'A', </v>
      </c>
      <c r="I246" t="str">
        <f>IF(Dados!I246="","null",Dados!I246)&amp;", "</f>
        <v xml:space="preserve">2, </v>
      </c>
      <c r="J246" t="str">
        <f>IF(Dados!J246="","null",Dados!J246)&amp;", "</f>
        <v xml:space="preserve">0, </v>
      </c>
      <c r="K246" t="str">
        <f>IF(Dados!K246="","null",Dados!K246)&amp;", "</f>
        <v xml:space="preserve">0, </v>
      </c>
      <c r="L246" t="str">
        <f>IF(Dados!L246="","null",Dados!L246)&amp;", "</f>
        <v xml:space="preserve">1, </v>
      </c>
      <c r="M246" t="str">
        <f>IF(Dados!M246="","null","'"&amp;Dados!M246&amp;"'")&amp;", "</f>
        <v xml:space="preserve">'Ntpfl', </v>
      </c>
      <c r="N246" t="str">
        <f>IF(Dados!N246="","null","'"&amp;Dados!N246&amp;"'")&amp;", "</f>
        <v xml:space="preserve">'FILIAL 09', </v>
      </c>
      <c r="O246" t="str">
        <f>IF(Dados!O246="","null",Dados!O246)&amp;", "</f>
        <v xml:space="preserve">224, </v>
      </c>
      <c r="P246" t="str">
        <f>IF(Dados!P246="","null","'"&amp;Dados!P246&amp;"'")&amp;"), "</f>
        <v xml:space="preserve">'Atividade econômica do Fornecedor SAD'), </v>
      </c>
      <c r="Q246" t="str">
        <f t="shared" si="4"/>
        <v xml:space="preserve">('p', 'Ntpfl_9', 'Ntpfl_9', 'Natz. - FL 09', 242, 'FILIAL 09', 'A', 2, 0, 0, 1, 'Ntpfl', 'FILIAL 09', 224, 'Atividade econômica do Fornecedor SAD'), </v>
      </c>
      <c r="R246" t="str">
        <f>IF(Dados!D246="","","["&amp;Dados!D246&amp;"] [varchar]("&amp;IF(Dados!H246="N",Dados!I246+1,Dados!I246)&amp;") NULL,")</f>
        <v>[Ntpfl_9] [varchar](2) NULL,</v>
      </c>
    </row>
    <row r="247" spans="2:18" x14ac:dyDescent="0.25">
      <c r="B247" t="str">
        <f>"("&amp;IF(Dados!B247="","null","'"&amp;Dados!B247&amp;"'")&amp;", "</f>
        <v xml:space="preserve">('p', </v>
      </c>
      <c r="C247" t="str">
        <f>IF(Dados!C247="","null","'"&amp;Dados!C247&amp;"'")&amp;", "</f>
        <v xml:space="preserve">'Sazpfl_9', </v>
      </c>
      <c r="D247" t="str">
        <f>IF(Dados!D247="","null","'"&amp;Dados!D247&amp;"'")&amp;", "</f>
        <v xml:space="preserve">'Sazpfl_9', </v>
      </c>
      <c r="E247" t="str">
        <f>IF(Dados!E247="","null","'"&amp;Dados!E247&amp;"'")&amp;", "</f>
        <v xml:space="preserve">'Cod.Saz. - FL 09', </v>
      </c>
      <c r="F247" t="str">
        <f>IF(Dados!F247="","null",Dados!F247)&amp;", "</f>
        <v xml:space="preserve">243, </v>
      </c>
      <c r="G247" t="str">
        <f>IF(Dados!G247="","null","'"&amp;Dados!G247&amp;"'")&amp;", "</f>
        <v xml:space="preserve">'FILIAL 09', </v>
      </c>
      <c r="H247" t="str">
        <f>IF(Dados!H247="","null","'"&amp;Dados!H247&amp;"'")&amp;", "</f>
        <v xml:space="preserve">'A', </v>
      </c>
      <c r="I247" t="str">
        <f>IF(Dados!I247="","null",Dados!I247)&amp;", "</f>
        <v xml:space="preserve">1, </v>
      </c>
      <c r="J247" t="str">
        <f>IF(Dados!J247="","null",Dados!J247)&amp;", "</f>
        <v xml:space="preserve">0, </v>
      </c>
      <c r="K247" t="str">
        <f>IF(Dados!K247="","null",Dados!K247)&amp;", "</f>
        <v xml:space="preserve">0, </v>
      </c>
      <c r="L247" t="str">
        <f>IF(Dados!L247="","null",Dados!L247)&amp;", "</f>
        <v xml:space="preserve">1, </v>
      </c>
      <c r="M247" t="str">
        <f>IF(Dados!M247="","null","'"&amp;Dados!M247&amp;"'")&amp;", "</f>
        <v xml:space="preserve">'Sazpfl', </v>
      </c>
      <c r="N247" t="str">
        <f>IF(Dados!N247="","null","'"&amp;Dados!N247&amp;"'")&amp;", "</f>
        <v xml:space="preserve">'FILIAL 09', </v>
      </c>
      <c r="O247" t="str">
        <f>IF(Dados!O247="","null",Dados!O247)&amp;", "</f>
        <v xml:space="preserve">225, </v>
      </c>
      <c r="P247" t="str">
        <f>IF(Dados!P247="","null","'"&amp;Dados!P247&amp;"'")&amp;"), "</f>
        <v xml:space="preserve">'Código de Sazonalidade.'), </v>
      </c>
      <c r="Q247" t="str">
        <f t="shared" si="4"/>
        <v xml:space="preserve">('p', 'Sazpfl_9', 'Sazpfl_9', 'Cod.Saz. - FL 09', 243, 'FILIAL 09', 'A', 1, 0, 0, 1, 'Sazpfl', 'FILIAL 09', 225, 'Código de Sazonalidade.'), </v>
      </c>
      <c r="R247" t="str">
        <f>IF(Dados!D247="","","["&amp;Dados!D247&amp;"] [varchar]("&amp;IF(Dados!H247="N",Dados!I247+1,Dados!I247)&amp;") NULL,")</f>
        <v>[Sazpfl_9] [varchar](1) NULL,</v>
      </c>
    </row>
    <row r="248" spans="2:18" x14ac:dyDescent="0.25">
      <c r="B248" t="str">
        <f>"("&amp;IF(Dados!B248="","null","'"&amp;Dados!B248&amp;"'")&amp;", "</f>
        <v xml:space="preserve">('p', </v>
      </c>
      <c r="C248" t="str">
        <f>IF(Dados!C248="","null","'"&amp;Dados!C248&amp;"'")&amp;", "</f>
        <v xml:space="preserve">'Sbgpfl_9', </v>
      </c>
      <c r="D248" t="str">
        <f>IF(Dados!D248="","null","'"&amp;Dados!D248&amp;"'")&amp;", "</f>
        <v xml:space="preserve">'Sbgpfl_9', </v>
      </c>
      <c r="E248" t="str">
        <f>IF(Dados!E248="","null","'"&amp;Dados!E248&amp;"'")&amp;", "</f>
        <v xml:space="preserve">'Sub Grupo - FL 09', </v>
      </c>
      <c r="F248" t="str">
        <f>IF(Dados!F248="","null",Dados!F248)&amp;", "</f>
        <v xml:space="preserve">244, </v>
      </c>
      <c r="G248" t="str">
        <f>IF(Dados!G248="","null","'"&amp;Dados!G248&amp;"'")&amp;", "</f>
        <v xml:space="preserve">'FILIAL 09', </v>
      </c>
      <c r="H248" t="str">
        <f>IF(Dados!H248="","null","'"&amp;Dados!H248&amp;"'")&amp;", "</f>
        <v xml:space="preserve">'A', </v>
      </c>
      <c r="I248" t="str">
        <f>IF(Dados!I248="","null",Dados!I248)&amp;", "</f>
        <v xml:space="preserve">1, </v>
      </c>
      <c r="J248" t="str">
        <f>IF(Dados!J248="","null",Dados!J248)&amp;", "</f>
        <v xml:space="preserve">0, </v>
      </c>
      <c r="K248" t="str">
        <f>IF(Dados!K248="","null",Dados!K248)&amp;", "</f>
        <v xml:space="preserve">0, </v>
      </c>
      <c r="L248" t="str">
        <f>IF(Dados!L248="","null",Dados!L248)&amp;", "</f>
        <v xml:space="preserve">1, </v>
      </c>
      <c r="M248" t="str">
        <f>IF(Dados!M248="","null","'"&amp;Dados!M248&amp;"'")&amp;", "</f>
        <v xml:space="preserve">'Sbgpfl', </v>
      </c>
      <c r="N248" t="str">
        <f>IF(Dados!N248="","null","'"&amp;Dados!N248&amp;"'")&amp;", "</f>
        <v xml:space="preserve">'FILIAL 09', </v>
      </c>
      <c r="O248" t="str">
        <f>IF(Dados!O248="","null",Dados!O248)&amp;", "</f>
        <v xml:space="preserve">226, </v>
      </c>
      <c r="P248" t="str">
        <f>IF(Dados!P248="","null","'"&amp;Dados!P248&amp;"'")&amp;"), "</f>
        <v xml:space="preserve">'Flag de subgrupo de faturamento.'), </v>
      </c>
      <c r="Q248" t="str">
        <f t="shared" si="4"/>
        <v xml:space="preserve">('p', 'Sbgpfl_9', 'Sbgpfl_9', 'Sub Grupo - FL 09', 244, 'FILIAL 09', 'A', 1, 0, 0, 1, 'Sbgpfl', 'FILIAL 09', 226, 'Flag de subgrupo de faturamento.'), </v>
      </c>
      <c r="R248" t="str">
        <f>IF(Dados!D248="","","["&amp;Dados!D248&amp;"] [varchar]("&amp;IF(Dados!H248="N",Dados!I248+1,Dados!I248)&amp;") NULL,")</f>
        <v>[Sbgpfl_9] [varchar](1) NULL,</v>
      </c>
    </row>
    <row r="249" spans="2:18" x14ac:dyDescent="0.25">
      <c r="B249" t="str">
        <f>"("&amp;IF(Dados!B249="","null","'"&amp;Dados!B249&amp;"'")&amp;", "</f>
        <v xml:space="preserve">('p', </v>
      </c>
      <c r="C249" t="str">
        <f>IF(Dados!C249="","null","'"&amp;Dados!C249&amp;"'")&amp;", "</f>
        <v xml:space="preserve">'Sitpfl_9', </v>
      </c>
      <c r="D249" t="str">
        <f>IF(Dados!D249="","null","'"&amp;Dados!D249&amp;"'")&amp;", "</f>
        <v xml:space="preserve">'Sitpfl_9', </v>
      </c>
      <c r="E249" t="str">
        <f>IF(Dados!E249="","null","'"&amp;Dados!E249&amp;"'")&amp;", "</f>
        <v xml:space="preserve">'Sit. - FL 09', </v>
      </c>
      <c r="F249" t="str">
        <f>IF(Dados!F249="","null",Dados!F249)&amp;", "</f>
        <v xml:space="preserve">245, </v>
      </c>
      <c r="G249" t="str">
        <f>IF(Dados!G249="","null","'"&amp;Dados!G249&amp;"'")&amp;", "</f>
        <v xml:space="preserve">'FILIAL 09', </v>
      </c>
      <c r="H249" t="str">
        <f>IF(Dados!H249="","null","'"&amp;Dados!H249&amp;"'")&amp;", "</f>
        <v xml:space="preserve">'A', </v>
      </c>
      <c r="I249" t="str">
        <f>IF(Dados!I249="","null",Dados!I249)&amp;", "</f>
        <v xml:space="preserve">1, </v>
      </c>
      <c r="J249" t="str">
        <f>IF(Dados!J249="","null",Dados!J249)&amp;", "</f>
        <v xml:space="preserve">0, </v>
      </c>
      <c r="K249" t="str">
        <f>IF(Dados!K249="","null",Dados!K249)&amp;", "</f>
        <v xml:space="preserve">0, </v>
      </c>
      <c r="L249" t="str">
        <f>IF(Dados!L249="","null",Dados!L249)&amp;", "</f>
        <v xml:space="preserve">1, </v>
      </c>
      <c r="M249" t="str">
        <f>IF(Dados!M249="","null","'"&amp;Dados!M249&amp;"'")&amp;", "</f>
        <v xml:space="preserve">'Sitpfl', </v>
      </c>
      <c r="N249" t="str">
        <f>IF(Dados!N249="","null","'"&amp;Dados!N249&amp;"'")&amp;", "</f>
        <v xml:space="preserve">'FILIAL 09', </v>
      </c>
      <c r="O249" t="str">
        <f>IF(Dados!O249="","null",Dados!O249)&amp;", "</f>
        <v xml:space="preserve">227, </v>
      </c>
      <c r="P249" t="str">
        <f>IF(Dados!P249="","null","'"&amp;Dados!P249&amp;"'")&amp;"), "</f>
        <v xml:space="preserve">'Situação da Filial na Grid. (Campo apenas de Consulta, será retornado no serviço de Consulta).'), </v>
      </c>
      <c r="Q249" t="str">
        <f t="shared" si="4"/>
        <v xml:space="preserve">('p', 'Sitpfl_9', 'Sitpfl_9', 'Sit. - FL 09', 245, 'FILIAL 09', 'A', 1, 0, 0, 1, 'Sitpfl', 'FILIAL 09', 227, 'Situação da Filial na Grid. (Campo apenas de Consulta, será retornado no serviço de Consulta).'), </v>
      </c>
      <c r="R249" t="str">
        <f>IF(Dados!D249="","","["&amp;Dados!D249&amp;"] [varchar]("&amp;IF(Dados!H249="N",Dados!I249+1,Dados!I249)&amp;") NULL,")</f>
        <v>[Sitpfl_9] [varchar](1) NULL,</v>
      </c>
    </row>
    <row r="250" spans="2:18" x14ac:dyDescent="0.25">
      <c r="B250" t="str">
        <f>"("&amp;IF(Dados!B250="","null","'"&amp;Dados!B250&amp;"'")&amp;", "</f>
        <v xml:space="preserve">('p', </v>
      </c>
      <c r="C250" t="str">
        <f>IF(Dados!C250="","null","'"&amp;Dados!C250&amp;"'")&amp;", "</f>
        <v xml:space="preserve">'Susppfl_9', </v>
      </c>
      <c r="D250" t="str">
        <f>IF(Dados!D250="","null","'"&amp;Dados!D250&amp;"'")&amp;", "</f>
        <v xml:space="preserve">'Susppfl_9', </v>
      </c>
      <c r="E250" t="str">
        <f>IF(Dados!E250="","null","'"&amp;Dados!E250&amp;"'")&amp;", "</f>
        <v xml:space="preserve">'Susp. - FL 09', </v>
      </c>
      <c r="F250" t="str">
        <f>IF(Dados!F250="","null",Dados!F250)&amp;", "</f>
        <v xml:space="preserve">246, </v>
      </c>
      <c r="G250" t="str">
        <f>IF(Dados!G250="","null","'"&amp;Dados!G250&amp;"'")&amp;", "</f>
        <v xml:space="preserve">'FILIAL 09', </v>
      </c>
      <c r="H250" t="str">
        <f>IF(Dados!H250="","null","'"&amp;Dados!H250&amp;"'")&amp;", "</f>
        <v xml:space="preserve">'A', </v>
      </c>
      <c r="I250" t="str">
        <f>IF(Dados!I250="","null",Dados!I250)&amp;", "</f>
        <v xml:space="preserve">1, </v>
      </c>
      <c r="J250" t="str">
        <f>IF(Dados!J250="","null",Dados!J250)&amp;", "</f>
        <v xml:space="preserve">0, </v>
      </c>
      <c r="K250" t="str">
        <f>IF(Dados!K250="","null",Dados!K250)&amp;", "</f>
        <v xml:space="preserve">0, </v>
      </c>
      <c r="L250" t="str">
        <f>IF(Dados!L250="","null",Dados!L250)&amp;", "</f>
        <v xml:space="preserve">1, </v>
      </c>
      <c r="M250" t="str">
        <f>IF(Dados!M250="","null","'"&amp;Dados!M250&amp;"'")&amp;", "</f>
        <v xml:space="preserve">'Susppfl', </v>
      </c>
      <c r="N250" t="str">
        <f>IF(Dados!N250="","null","'"&amp;Dados!N250&amp;"'")&amp;", "</f>
        <v xml:space="preserve">'FILIAL 09', </v>
      </c>
      <c r="O250" t="str">
        <f>IF(Dados!O250="","null",Dados!O250)&amp;", "</f>
        <v xml:space="preserve">228, </v>
      </c>
      <c r="P250" t="str">
        <f>IF(Dados!P250="","null","'"&amp;Dados!P250&amp;"'")&amp;"), "</f>
        <v xml:space="preserve">'Status de Suspensão. (Na inclusão será permitida a inclusão para igual a "S").'), </v>
      </c>
      <c r="Q250" t="str">
        <f t="shared" si="4"/>
        <v xml:space="preserve">('p', 'Susppfl_9', 'Susppfl_9', 'Susp. - FL 09', 246, 'FILIAL 09', 'A', 1, 0, 0, 1, 'Susppfl', 'FILIAL 09', 228, 'Status de Suspensão. (Na inclusão será permitida a inclusão para igual a "S").'), </v>
      </c>
      <c r="R250" t="str">
        <f>IF(Dados!D250="","","["&amp;Dados!D250&amp;"] [varchar]("&amp;IF(Dados!H250="N",Dados!I250+1,Dados!I250)&amp;") NULL,")</f>
        <v>[Susppfl_9] [varchar](1) NULL,</v>
      </c>
    </row>
    <row r="251" spans="2:18" x14ac:dyDescent="0.25">
      <c r="B251" t="str">
        <f>"("&amp;IF(Dados!B251="","null","'"&amp;Dados!B251&amp;"'")&amp;", "</f>
        <v xml:space="preserve">('p', </v>
      </c>
      <c r="C251" t="str">
        <f>IF(Dados!C251="","null","'"&amp;Dados!C251&amp;"'")&amp;", "</f>
        <v xml:space="preserve">'Msuppfl_9', </v>
      </c>
      <c r="D251" t="str">
        <f>IF(Dados!D251="","null","'"&amp;Dados!D251&amp;"'")&amp;", "</f>
        <v xml:space="preserve">'Msuppfl_9', </v>
      </c>
      <c r="E251" t="str">
        <f>IF(Dados!E251="","null","'"&amp;Dados!E251&amp;"'")&amp;", "</f>
        <v xml:space="preserve">'Mot.Susp. - FL 09', </v>
      </c>
      <c r="F251" t="str">
        <f>IF(Dados!F251="","null",Dados!F251)&amp;", "</f>
        <v xml:space="preserve">247, </v>
      </c>
      <c r="G251" t="str">
        <f>IF(Dados!G251="","null","'"&amp;Dados!G251&amp;"'")&amp;", "</f>
        <v xml:space="preserve">'FILIAL 09', </v>
      </c>
      <c r="H251" t="str">
        <f>IF(Dados!H251="","null","'"&amp;Dados!H251&amp;"'")&amp;", "</f>
        <v xml:space="preserve">'N', </v>
      </c>
      <c r="I251" t="str">
        <f>IF(Dados!I251="","null",Dados!I251)&amp;", "</f>
        <v xml:space="preserve">2, </v>
      </c>
      <c r="J251" t="str">
        <f>IF(Dados!J251="","null",Dados!J251)&amp;", "</f>
        <v xml:space="preserve">0, </v>
      </c>
      <c r="K251" t="str">
        <f>IF(Dados!K251="","null",Dados!K251)&amp;", "</f>
        <v xml:space="preserve">0, </v>
      </c>
      <c r="L251" t="str">
        <f>IF(Dados!L251="","null",Dados!L251)&amp;", "</f>
        <v xml:space="preserve">1, </v>
      </c>
      <c r="M251" t="str">
        <f>IF(Dados!M251="","null","'"&amp;Dados!M251&amp;"'")&amp;", "</f>
        <v xml:space="preserve">'Msuppfl', </v>
      </c>
      <c r="N251" t="str">
        <f>IF(Dados!N251="","null","'"&amp;Dados!N251&amp;"'")&amp;", "</f>
        <v xml:space="preserve">'FILIAL 09', </v>
      </c>
      <c r="O251" t="str">
        <f>IF(Dados!O251="","null",Dados!O251)&amp;", "</f>
        <v xml:space="preserve">229, </v>
      </c>
      <c r="P251" t="str">
        <f>IF(Dados!P251="","null","'"&amp;Dados!P251&amp;"'")&amp;"), "</f>
        <v xml:space="preserve">'Motivo da Suspensão. '), </v>
      </c>
      <c r="Q251" t="str">
        <f t="shared" si="4"/>
        <v xml:space="preserve">('p', 'Msuppfl_9', 'Msuppfl_9', 'Mot.Susp. - FL 09', 247, 'FILIAL 09', 'N', 2, 0, 0, 1, 'Msuppfl', 'FILIAL 09', 229, 'Motivo da Suspensão. '), </v>
      </c>
      <c r="R251" t="str">
        <f>IF(Dados!D251="","","["&amp;Dados!D251&amp;"] [varchar]("&amp;IF(Dados!H251="N",Dados!I251+1,Dados!I251)&amp;") NULL,")</f>
        <v>[Msuppfl_9] [varchar](3) NULL,</v>
      </c>
    </row>
    <row r="252" spans="2:18" x14ac:dyDescent="0.25">
      <c r="B252" t="str">
        <f>"("&amp;IF(Dados!B252="","null","'"&amp;Dados!B252&amp;"'")&amp;", "</f>
        <v xml:space="preserve">('p', </v>
      </c>
      <c r="C252" t="str">
        <f>IF(Dados!C252="","null","'"&amp;Dados!C252&amp;"'")&amp;", "</f>
        <v xml:space="preserve">'Claspfl_9', </v>
      </c>
      <c r="D252" t="str">
        <f>IF(Dados!D252="","null","'"&amp;Dados!D252&amp;"'")&amp;", "</f>
        <v xml:space="preserve">'Claspfl_9', </v>
      </c>
      <c r="E252" t="str">
        <f>IF(Dados!E252="","null","'"&amp;Dados!E252&amp;"'")&amp;", "</f>
        <v xml:space="preserve">'Classe Distr. - FL 09', </v>
      </c>
      <c r="F252" t="str">
        <f>IF(Dados!F252="","null",Dados!F252)&amp;", "</f>
        <v xml:space="preserve">248, </v>
      </c>
      <c r="G252" t="str">
        <f>IF(Dados!G252="","null","'"&amp;Dados!G252&amp;"'")&amp;", "</f>
        <v xml:space="preserve">'FILIAL 09', </v>
      </c>
      <c r="H252" t="str">
        <f>IF(Dados!H252="","null","'"&amp;Dados!H252&amp;"'")&amp;", "</f>
        <v xml:space="preserve">'A', </v>
      </c>
      <c r="I252" t="str">
        <f>IF(Dados!I252="","null",Dados!I252)&amp;", "</f>
        <v xml:space="preserve">1, </v>
      </c>
      <c r="J252" t="str">
        <f>IF(Dados!J252="","null",Dados!J252)&amp;", "</f>
        <v xml:space="preserve">0, </v>
      </c>
      <c r="K252" t="str">
        <f>IF(Dados!K252="","null",Dados!K252)&amp;", "</f>
        <v xml:space="preserve">0, </v>
      </c>
      <c r="L252" t="str">
        <f>IF(Dados!L252="","null",Dados!L252)&amp;", "</f>
        <v xml:space="preserve">1, </v>
      </c>
      <c r="M252" t="str">
        <f>IF(Dados!M252="","null","'"&amp;Dados!M252&amp;"'")&amp;", "</f>
        <v xml:space="preserve">'Claspfl', </v>
      </c>
      <c r="N252" t="str">
        <f>IF(Dados!N252="","null","'"&amp;Dados!N252&amp;"'")&amp;", "</f>
        <v xml:space="preserve">'FILIAL 09', </v>
      </c>
      <c r="O252" t="str">
        <f>IF(Dados!O252="","null",Dados!O252)&amp;", "</f>
        <v xml:space="preserve">230, </v>
      </c>
      <c r="P252" t="str">
        <f>IF(Dados!P252="","null","'"&amp;Dados!P252&amp;"'")&amp;"), "</f>
        <v xml:space="preserve">'Classe de Distribuição.'), </v>
      </c>
      <c r="Q252" t="str">
        <f t="shared" si="4"/>
        <v xml:space="preserve">('p', 'Claspfl_9', 'Claspfl_9', 'Classe Distr. - FL 09', 248, 'FILIAL 09', 'A', 1, 0, 0, 1, 'Claspfl', 'FILIAL 09', 230, 'Classe de Distribuição.'), </v>
      </c>
      <c r="R252" t="str">
        <f>IF(Dados!D252="","","["&amp;Dados!D252&amp;"] [varchar]("&amp;IF(Dados!H252="N",Dados!I252+1,Dados!I252)&amp;") NULL,")</f>
        <v>[Claspfl_9] [varchar](1) NULL,</v>
      </c>
    </row>
    <row r="253" spans="2:18" x14ac:dyDescent="0.25">
      <c r="B253" t="str">
        <f>"("&amp;IF(Dados!B253="","null","'"&amp;Dados!B253&amp;"'")&amp;", "</f>
        <v xml:space="preserve">('p', </v>
      </c>
      <c r="C253" t="str">
        <f>IF(Dados!C253="","null","'"&amp;Dados!C253&amp;"'")&amp;", "</f>
        <v xml:space="preserve">'Cestpfl_9', </v>
      </c>
      <c r="D253" t="str">
        <f>IF(Dados!D253="","null","'"&amp;Dados!D253&amp;"'")&amp;", "</f>
        <v xml:space="preserve">'Cestpfl_9', </v>
      </c>
      <c r="E253" t="str">
        <f>IF(Dados!E253="","null","'"&amp;Dados!E253&amp;"'")&amp;", "</f>
        <v xml:space="preserve">'Cesta - FL 09', </v>
      </c>
      <c r="F253" t="str">
        <f>IF(Dados!F253="","null",Dados!F253)&amp;", "</f>
        <v xml:space="preserve">249, </v>
      </c>
      <c r="G253" t="str">
        <f>IF(Dados!G253="","null","'"&amp;Dados!G253&amp;"'")&amp;", "</f>
        <v xml:space="preserve">'FILIAL 09', </v>
      </c>
      <c r="H253" t="str">
        <f>IF(Dados!H253="","null","'"&amp;Dados!H253&amp;"'")&amp;", "</f>
        <v xml:space="preserve">'A', </v>
      </c>
      <c r="I253" t="str">
        <f>IF(Dados!I253="","null",Dados!I253)&amp;", "</f>
        <v xml:space="preserve">1, </v>
      </c>
      <c r="J253" t="str">
        <f>IF(Dados!J253="","null",Dados!J253)&amp;", "</f>
        <v xml:space="preserve">0, </v>
      </c>
      <c r="K253" t="str">
        <f>IF(Dados!K253="","null",Dados!K253)&amp;", "</f>
        <v xml:space="preserve">0, </v>
      </c>
      <c r="L253" t="str">
        <f>IF(Dados!L253="","null",Dados!L253)&amp;", "</f>
        <v xml:space="preserve">1, </v>
      </c>
      <c r="M253" t="str">
        <f>IF(Dados!M253="","null","'"&amp;Dados!M253&amp;"'")&amp;", "</f>
        <v xml:space="preserve">'Cestpfl', </v>
      </c>
      <c r="N253" t="str">
        <f>IF(Dados!N253="","null","'"&amp;Dados!N253&amp;"'")&amp;", "</f>
        <v xml:space="preserve">'FILIAL 09', </v>
      </c>
      <c r="O253" t="str">
        <f>IF(Dados!O253="","null",Dados!O253)&amp;", "</f>
        <v xml:space="preserve">231, </v>
      </c>
      <c r="P253" t="str">
        <f>IF(Dados!P253="","null","'"&amp;Dados!P253&amp;"'")&amp;"), "</f>
        <v xml:space="preserve">'Flag de sinalização de item de Cesta.'), </v>
      </c>
      <c r="Q253" t="str">
        <f t="shared" si="4"/>
        <v xml:space="preserve">('p', 'Cestpfl_9', 'Cestpfl_9', 'Cesta - FL 09', 249, 'FILIAL 09', 'A', 1, 0, 0, 1, 'Cestpfl', 'FILIAL 09', 231, 'Flag de sinalização de item de Cesta.'), </v>
      </c>
      <c r="R253" t="str">
        <f>IF(Dados!D253="","","["&amp;Dados!D253&amp;"] [varchar]("&amp;IF(Dados!H253="N",Dados!I253+1,Dados!I253)&amp;") NULL,")</f>
        <v>[Cestpfl_9] [varchar](1) NULL,</v>
      </c>
    </row>
    <row r="254" spans="2:18" x14ac:dyDescent="0.25">
      <c r="B254" t="str">
        <f>"("&amp;IF(Dados!B254="","null","'"&amp;Dados!B254&amp;"'")&amp;", "</f>
        <v xml:space="preserve">('p', </v>
      </c>
      <c r="C254" t="str">
        <f>IF(Dados!C254="","null","'"&amp;Dados!C254&amp;"'")&amp;", "</f>
        <v xml:space="preserve">'Cmpupfl_9', </v>
      </c>
      <c r="D254" t="str">
        <f>IF(Dados!D254="","null","'"&amp;Dados!D254&amp;"'")&amp;", "</f>
        <v xml:space="preserve">'Cmpupfl_9', </v>
      </c>
      <c r="E254" t="str">
        <f>IF(Dados!E254="","null","'"&amp;Dados!E254&amp;"'")&amp;", "</f>
        <v xml:space="preserve">'Compra Única - FL 09', </v>
      </c>
      <c r="F254" t="str">
        <f>IF(Dados!F254="","null",Dados!F254)&amp;", "</f>
        <v xml:space="preserve">250, </v>
      </c>
      <c r="G254" t="str">
        <f>IF(Dados!G254="","null","'"&amp;Dados!G254&amp;"'")&amp;", "</f>
        <v xml:space="preserve">'FILIAL 09', </v>
      </c>
      <c r="H254" t="str">
        <f>IF(Dados!H254="","null","'"&amp;Dados!H254&amp;"'")&amp;", "</f>
        <v xml:space="preserve">'A', </v>
      </c>
      <c r="I254" t="str">
        <f>IF(Dados!I254="","null",Dados!I254)&amp;", "</f>
        <v xml:space="preserve">1, </v>
      </c>
      <c r="J254" t="str">
        <f>IF(Dados!J254="","null",Dados!J254)&amp;", "</f>
        <v xml:space="preserve">0, </v>
      </c>
      <c r="K254" t="str">
        <f>IF(Dados!K254="","null",Dados!K254)&amp;", "</f>
        <v xml:space="preserve">0, </v>
      </c>
      <c r="L254" t="str">
        <f>IF(Dados!L254="","null",Dados!L254)&amp;", "</f>
        <v xml:space="preserve">1, </v>
      </c>
      <c r="M254" t="str">
        <f>IF(Dados!M254="","null","'"&amp;Dados!M254&amp;"'")&amp;", "</f>
        <v xml:space="preserve">'Cmpupfl', </v>
      </c>
      <c r="N254" t="str">
        <f>IF(Dados!N254="","null","'"&amp;Dados!N254&amp;"'")&amp;", "</f>
        <v xml:space="preserve">'FILIAL 09', </v>
      </c>
      <c r="O254" t="str">
        <f>IF(Dados!O254="","null",Dados!O254)&amp;", "</f>
        <v xml:space="preserve">232, </v>
      </c>
      <c r="P254" t="str">
        <f>IF(Dados!P254="","null","'"&amp;Dados!P254&amp;"'")&amp;"), "</f>
        <v xml:space="preserve">'Flag de Compra Única.'), </v>
      </c>
      <c r="Q254" t="str">
        <f t="shared" si="4"/>
        <v xml:space="preserve">('p', 'Cmpupfl_9', 'Cmpupfl_9', 'Compra Única - FL 09', 250, 'FILIAL 09', 'A', 1, 0, 0, 1, 'Cmpupfl', 'FILIAL 09', 232, 'Flag de Compra Única.'), </v>
      </c>
      <c r="R254" t="str">
        <f>IF(Dados!D254="","","["&amp;Dados!D254&amp;"] [varchar]("&amp;IF(Dados!H254="N",Dados!I254+1,Dados!I254)&amp;") NULL,")</f>
        <v>[Cmpupfl_9] [varchar](1) NULL,</v>
      </c>
    </row>
    <row r="255" spans="2:18" x14ac:dyDescent="0.25">
      <c r="B255" t="str">
        <f>"("&amp;IF(Dados!B255="","null","'"&amp;Dados!B255&amp;"'")&amp;", "</f>
        <v xml:space="preserve">('p', </v>
      </c>
      <c r="C255" t="str">
        <f>IF(Dados!C255="","null","'"&amp;Dados!C255&amp;"'")&amp;", "</f>
        <v xml:space="preserve">'Referpfl_9', </v>
      </c>
      <c r="D255" t="str">
        <f>IF(Dados!D255="","null","'"&amp;Dados!D255&amp;"'")&amp;", "</f>
        <v xml:space="preserve">'Referpfl_9', </v>
      </c>
      <c r="E255" t="str">
        <f>IF(Dados!E255="","null","'"&amp;Dados!E255&amp;"'")&amp;", "</f>
        <v xml:space="preserve">'Referência - FL 09', </v>
      </c>
      <c r="F255" t="str">
        <f>IF(Dados!F255="","null",Dados!F255)&amp;", "</f>
        <v xml:space="preserve">251, </v>
      </c>
      <c r="G255" t="str">
        <f>IF(Dados!G255="","null","'"&amp;Dados!G255&amp;"'")&amp;", "</f>
        <v xml:space="preserve">'FILIAL 09', </v>
      </c>
      <c r="H255" t="str">
        <f>IF(Dados!H255="","null","'"&amp;Dados!H255&amp;"'")&amp;", "</f>
        <v xml:space="preserve">'A', </v>
      </c>
      <c r="I255" t="str">
        <f>IF(Dados!I255="","null",Dados!I255)&amp;", "</f>
        <v xml:space="preserve">15, </v>
      </c>
      <c r="J255" t="str">
        <f>IF(Dados!J255="","null",Dados!J255)&amp;", "</f>
        <v xml:space="preserve">0, </v>
      </c>
      <c r="K255" t="str">
        <f>IF(Dados!K255="","null",Dados!K255)&amp;", "</f>
        <v xml:space="preserve">0, </v>
      </c>
      <c r="L255" t="str">
        <f>IF(Dados!L255="","null",Dados!L255)&amp;", "</f>
        <v xml:space="preserve">1, </v>
      </c>
      <c r="M255" t="str">
        <f>IF(Dados!M255="","null","'"&amp;Dados!M255&amp;"'")&amp;", "</f>
        <v xml:space="preserve">'Referpfl', </v>
      </c>
      <c r="N255" t="str">
        <f>IF(Dados!N255="","null","'"&amp;Dados!N255&amp;"'")&amp;", "</f>
        <v xml:space="preserve">'FILIAL 09', </v>
      </c>
      <c r="O255" t="str">
        <f>IF(Dados!O255="","null",Dados!O255)&amp;", "</f>
        <v xml:space="preserve">233, </v>
      </c>
      <c r="P255" t="str">
        <f>IF(Dados!P255="","null","'"&amp;Dados!P255&amp;"'")&amp;"), "</f>
        <v xml:space="preserve">'Referência do fornecedor (VSK)'), </v>
      </c>
      <c r="Q255" t="str">
        <f t="shared" si="4"/>
        <v xml:space="preserve">('p', 'Referpfl_9', 'Referpfl_9', 'Referência - FL 09', 251, 'FILIAL 09', 'A', 15, 0, 0, 1, 'Referpfl', 'FILIAL 09', 233, 'Referência do fornecedor (VSK)'), </v>
      </c>
      <c r="R255" t="str">
        <f>IF(Dados!D255="","","["&amp;Dados!D255&amp;"] [varchar]("&amp;IF(Dados!H255="N",Dados!I255+1,Dados!I255)&amp;") NULL,")</f>
        <v>[Referpfl_9] [varchar](15) NULL,</v>
      </c>
    </row>
    <row r="256" spans="2:18" x14ac:dyDescent="0.25">
      <c r="B256" t="str">
        <f>"("&amp;IF(Dados!B256="","null","'"&amp;Dados!B256&amp;"'")&amp;", "</f>
        <v xml:space="preserve">(null, </v>
      </c>
      <c r="C256" t="str">
        <f>IF(Dados!C256="","null","'"&amp;Dados!C256&amp;"'")&amp;", "</f>
        <v xml:space="preserve">null, </v>
      </c>
      <c r="D256" t="str">
        <f>IF(Dados!D256="","null","'"&amp;Dados!D256&amp;"'")&amp;", "</f>
        <v xml:space="preserve">null, </v>
      </c>
      <c r="E256" t="str">
        <f>IF(Dados!E256="","null","'"&amp;Dados!E256&amp;"'")&amp;", "</f>
        <v xml:space="preserve">'Filial 10', </v>
      </c>
      <c r="F256" t="str">
        <f>IF(Dados!F256="","null",Dados!F256)&amp;", "</f>
        <v xml:space="preserve">252, </v>
      </c>
      <c r="G256" t="str">
        <f>IF(Dados!G256="","null","'"&amp;Dados!G256&amp;"'")&amp;", "</f>
        <v xml:space="preserve">null, </v>
      </c>
      <c r="H256" t="str">
        <f>IF(Dados!H256="","null","'"&amp;Dados!H256&amp;"'")&amp;", "</f>
        <v xml:space="preserve">'A', </v>
      </c>
      <c r="I256" t="str">
        <f>IF(Dados!I256="","null",Dados!I256)&amp;", "</f>
        <v xml:space="preserve">1, </v>
      </c>
      <c r="J256" t="str">
        <f>IF(Dados!J256="","null",Dados!J256)&amp;", "</f>
        <v xml:space="preserve">0, </v>
      </c>
      <c r="K256" t="str">
        <f>IF(Dados!K256="","null",Dados!K256)&amp;", "</f>
        <v xml:space="preserve">0, </v>
      </c>
      <c r="L256" t="str">
        <f>IF(Dados!L256="","null",Dados!L256)&amp;", "</f>
        <v xml:space="preserve">0, </v>
      </c>
      <c r="M256" t="str">
        <f>IF(Dados!M256="","null","'"&amp;Dados!M256&amp;"'")&amp;", "</f>
        <v xml:space="preserve">null, </v>
      </c>
      <c r="N256" t="str">
        <f>IF(Dados!N256="","null","'"&amp;Dados!N256&amp;"'")&amp;", "</f>
        <v xml:space="preserve">null, </v>
      </c>
      <c r="O256" t="str">
        <f>IF(Dados!O256="","null",Dados!O256)&amp;", "</f>
        <v xml:space="preserve">null, </v>
      </c>
      <c r="P256" t="str">
        <f>IF(Dados!P256="","null","'"&amp;Dados!P256&amp;"'")&amp;"), "</f>
        <v xml:space="preserve">null), </v>
      </c>
      <c r="Q256" t="str">
        <f t="shared" si="4"/>
        <v xml:space="preserve">(null, null, null, 'Filial 10', 252, null, 'A', 1, 0, 0, 0, null, null, null, null), </v>
      </c>
      <c r="R256" t="str">
        <f>IF(Dados!D256="","","["&amp;Dados!D256&amp;"] [varchar]("&amp;IF(Dados!H256="N",Dados!I256+1,Dados!I256)&amp;") NULL,")</f>
        <v/>
      </c>
    </row>
    <row r="257" spans="2:18" x14ac:dyDescent="0.25">
      <c r="B257" t="str">
        <f>"("&amp;IF(Dados!B257="","null","'"&amp;Dados!B257&amp;"'")&amp;", "</f>
        <v xml:space="preserve">('p', </v>
      </c>
      <c r="C257" t="str">
        <f>IF(Dados!C257="","null","'"&amp;Dados!C257&amp;"'")&amp;", "</f>
        <v xml:space="preserve">'Opcpfl_10', </v>
      </c>
      <c r="D257" t="str">
        <f>IF(Dados!D257="","null","'"&amp;Dados!D257&amp;"'")&amp;", "</f>
        <v xml:space="preserve">'Opcpfl_10', </v>
      </c>
      <c r="E257" t="str">
        <f>IF(Dados!E257="","null","'"&amp;Dados!E257&amp;"'")&amp;", "</f>
        <v xml:space="preserve">'Ação - FL 10', </v>
      </c>
      <c r="F257" t="str">
        <f>IF(Dados!F257="","null",Dados!F257)&amp;", "</f>
        <v xml:space="preserve">253, </v>
      </c>
      <c r="G257" t="str">
        <f>IF(Dados!G257="","null","'"&amp;Dados!G257&amp;"'")&amp;", "</f>
        <v xml:space="preserve">'FILIAL 10', </v>
      </c>
      <c r="H257" t="str">
        <f>IF(Dados!H257="","null","'"&amp;Dados!H257&amp;"'")&amp;", "</f>
        <v xml:space="preserve">'A', </v>
      </c>
      <c r="I257" t="str">
        <f>IF(Dados!I257="","null",Dados!I257)&amp;", "</f>
        <v xml:space="preserve">1, </v>
      </c>
      <c r="J257" t="str">
        <f>IF(Dados!J257="","null",Dados!J257)&amp;", "</f>
        <v xml:space="preserve">0, </v>
      </c>
      <c r="K257" t="str">
        <f>IF(Dados!K257="","null",Dados!K257)&amp;", "</f>
        <v xml:space="preserve">0, </v>
      </c>
      <c r="L257" t="str">
        <f>IF(Dados!L257="","null",Dados!L257)&amp;", "</f>
        <v xml:space="preserve">1, </v>
      </c>
      <c r="M257" t="str">
        <f>IF(Dados!M257="","null","'"&amp;Dados!M257&amp;"'")&amp;", "</f>
        <v xml:space="preserve">'Opcpfl', </v>
      </c>
      <c r="N257" t="str">
        <f>IF(Dados!N257="","null","'"&amp;Dados!N257&amp;"'")&amp;", "</f>
        <v xml:space="preserve">'FILIAL 10', </v>
      </c>
      <c r="O257" t="str">
        <f>IF(Dados!O257="","null",Dados!O257)&amp;", "</f>
        <v xml:space="preserve">234, </v>
      </c>
      <c r="P257" t="str">
        <f>IF(Dados!P257="","null","'"&amp;Dados!P257&amp;"'")&amp;"), "</f>
        <v xml:space="preserve">'"A" - Alteração, "I" - Inclusão ou "D" - Deleção.'), </v>
      </c>
      <c r="Q257" t="str">
        <f t="shared" si="4"/>
        <v xml:space="preserve">('p', 'Opcpfl_10', 'Opcpfl_10', 'Ação - FL 10', 253, 'FILIAL 10', 'A', 1, 0, 0, 1, 'Opcpfl', 'FILIAL 10', 234, '"A" - Alteração, "I" - Inclusão ou "D" - Deleção.'), </v>
      </c>
      <c r="R257" t="str">
        <f>IF(Dados!D257="","","["&amp;Dados!D257&amp;"] [varchar]("&amp;IF(Dados!H257="N",Dados!I257+1,Dados!I257)&amp;") NULL,")</f>
        <v>[Opcpfl_10] [varchar](1) NULL,</v>
      </c>
    </row>
    <row r="258" spans="2:18" x14ac:dyDescent="0.25">
      <c r="B258" t="str">
        <f>"("&amp;IF(Dados!B258="","null","'"&amp;Dados!B258&amp;"'")&amp;", "</f>
        <v xml:space="preserve">('p', </v>
      </c>
      <c r="C258" t="str">
        <f>IF(Dados!C258="","null","'"&amp;Dados!C258&amp;"'")&amp;", "</f>
        <v xml:space="preserve">'Filpfl_10', </v>
      </c>
      <c r="D258" t="str">
        <f>IF(Dados!D258="","null","'"&amp;Dados!D258&amp;"'")&amp;", "</f>
        <v xml:space="preserve">'Filpfl_10', </v>
      </c>
      <c r="E258" t="str">
        <f>IF(Dados!E258="","null","'"&amp;Dados!E258&amp;"'")&amp;", "</f>
        <v xml:space="preserve">'Filial - FL 10', </v>
      </c>
      <c r="F258" t="str">
        <f>IF(Dados!F258="","null",Dados!F258)&amp;", "</f>
        <v xml:space="preserve">254, </v>
      </c>
      <c r="G258" t="str">
        <f>IF(Dados!G258="","null","'"&amp;Dados!G258&amp;"'")&amp;", "</f>
        <v xml:space="preserve">'FILIAL 10', </v>
      </c>
      <c r="H258" t="str">
        <f>IF(Dados!H258="","null","'"&amp;Dados!H258&amp;"'")&amp;", "</f>
        <v xml:space="preserve">'N', </v>
      </c>
      <c r="I258" t="str">
        <f>IF(Dados!I258="","null",Dados!I258)&amp;", "</f>
        <v xml:space="preserve">4, </v>
      </c>
      <c r="J258" t="str">
        <f>IF(Dados!J258="","null",Dados!J258)&amp;", "</f>
        <v xml:space="preserve">0, </v>
      </c>
      <c r="K258" t="str">
        <f>IF(Dados!K258="","null",Dados!K258)&amp;", "</f>
        <v xml:space="preserve">0, </v>
      </c>
      <c r="L258" t="str">
        <f>IF(Dados!L258="","null",Dados!L258)&amp;", "</f>
        <v xml:space="preserve">1, </v>
      </c>
      <c r="M258" t="str">
        <f>IF(Dados!M258="","null","'"&amp;Dados!M258&amp;"'")&amp;", "</f>
        <v xml:space="preserve">'Filpfl', </v>
      </c>
      <c r="N258" t="str">
        <f>IF(Dados!N258="","null","'"&amp;Dados!N258&amp;"'")&amp;", "</f>
        <v xml:space="preserve">'FILIAL 10', </v>
      </c>
      <c r="O258" t="str">
        <f>IF(Dados!O258="","null",Dados!O258)&amp;", "</f>
        <v xml:space="preserve">235, </v>
      </c>
      <c r="P258" t="str">
        <f>IF(Dados!P258="","null","'"&amp;Dados!P258&amp;"'")&amp;"), "</f>
        <v xml:space="preserve">'Código da Filial WM.'), </v>
      </c>
      <c r="Q258" t="str">
        <f t="shared" si="4"/>
        <v xml:space="preserve">('p', 'Filpfl_10', 'Filpfl_10', 'Filial - FL 10', 254, 'FILIAL 10', 'N', 4, 0, 0, 1, 'Filpfl', 'FILIAL 10', 235, 'Código da Filial WM.'), </v>
      </c>
      <c r="R258" t="str">
        <f>IF(Dados!D258="","","["&amp;Dados!D258&amp;"] [varchar]("&amp;IF(Dados!H258="N",Dados!I258+1,Dados!I258)&amp;") NULL,")</f>
        <v>[Filpfl_10] [varchar](5) NULL,</v>
      </c>
    </row>
    <row r="259" spans="2:18" x14ac:dyDescent="0.25">
      <c r="B259" t="str">
        <f>"("&amp;IF(Dados!B259="","null","'"&amp;Dados!B259&amp;"'")&amp;", "</f>
        <v xml:space="preserve">('p', </v>
      </c>
      <c r="C259" t="str">
        <f>IF(Dados!C259="","null","'"&amp;Dados!C259&amp;"'")&amp;", "</f>
        <v xml:space="preserve">'Marpfl_10', </v>
      </c>
      <c r="D259" t="str">
        <f>IF(Dados!D259="","null","'"&amp;Dados!D259&amp;"'")&amp;", "</f>
        <v xml:space="preserve">'Marpfl_10', </v>
      </c>
      <c r="E259" t="str">
        <f>IF(Dados!E259="","null","'"&amp;Dados!E259&amp;"'")&amp;", "</f>
        <v xml:space="preserve">'Margem - FL 10', </v>
      </c>
      <c r="F259" t="str">
        <f>IF(Dados!F259="","null",Dados!F259)&amp;", "</f>
        <v xml:space="preserve">255, </v>
      </c>
      <c r="G259" t="str">
        <f>IF(Dados!G259="","null","'"&amp;Dados!G259&amp;"'")&amp;", "</f>
        <v xml:space="preserve">'FILIAL 10', </v>
      </c>
      <c r="H259" t="str">
        <f>IF(Dados!H259="","null","'"&amp;Dados!H259&amp;"'")&amp;", "</f>
        <v xml:space="preserve">'N', </v>
      </c>
      <c r="I259" t="str">
        <f>IF(Dados!I259="","null",Dados!I259)&amp;", "</f>
        <v xml:space="preserve">5, </v>
      </c>
      <c r="J259" t="str">
        <f>IF(Dados!J259="","null",Dados!J259)&amp;", "</f>
        <v xml:space="preserve">1, </v>
      </c>
      <c r="K259" t="str">
        <f>IF(Dados!K259="","null",Dados!K259)&amp;", "</f>
        <v xml:space="preserve">0, </v>
      </c>
      <c r="L259" t="str">
        <f>IF(Dados!L259="","null",Dados!L259)&amp;", "</f>
        <v xml:space="preserve">1, </v>
      </c>
      <c r="M259" t="str">
        <f>IF(Dados!M259="","null","'"&amp;Dados!M259&amp;"'")&amp;", "</f>
        <v xml:space="preserve">'Marpfl', </v>
      </c>
      <c r="N259" t="str">
        <f>IF(Dados!N259="","null","'"&amp;Dados!N259&amp;"'")&amp;", "</f>
        <v xml:space="preserve">'FILIAL 10', </v>
      </c>
      <c r="O259" t="str">
        <f>IF(Dados!O259="","null",Dados!O259)&amp;", "</f>
        <v xml:space="preserve">236, </v>
      </c>
      <c r="P259" t="str">
        <f>IF(Dados!P259="","null","'"&amp;Dados!P259&amp;"'")&amp;"), "</f>
        <v xml:space="preserve">'Margem.'), </v>
      </c>
      <c r="Q259" t="str">
        <f t="shared" si="4"/>
        <v xml:space="preserve">('p', 'Marpfl_10', 'Marpfl_10', 'Margem - FL 10', 255, 'FILIAL 10', 'N', 5, 1, 0, 1, 'Marpfl', 'FILIAL 10', 236, 'Margem.'), </v>
      </c>
      <c r="R259" t="str">
        <f>IF(Dados!D259="","","["&amp;Dados!D259&amp;"] [varchar]("&amp;IF(Dados!H259="N",Dados!I259+1,Dados!I259)&amp;") NULL,")</f>
        <v>[Marpfl_10] [varchar](6) NULL,</v>
      </c>
    </row>
    <row r="260" spans="2:18" x14ac:dyDescent="0.25">
      <c r="B260" t="str">
        <f>"("&amp;IF(Dados!B260="","null","'"&amp;Dados!B260&amp;"'")&amp;", "</f>
        <v xml:space="preserve">('p', </v>
      </c>
      <c r="C260" t="str">
        <f>IF(Dados!C260="","null","'"&amp;Dados!C260&amp;"'")&amp;", "</f>
        <v xml:space="preserve">'Fornpfl_10', </v>
      </c>
      <c r="D260" t="str">
        <f>IF(Dados!D260="","null","'"&amp;Dados!D260&amp;"'")&amp;", "</f>
        <v xml:space="preserve">'Fornpfl_10', </v>
      </c>
      <c r="E260" t="str">
        <f>IF(Dados!E260="","null","'"&amp;Dados!E260&amp;"'")&amp;", "</f>
        <v xml:space="preserve">'Fornec. - FL 10', </v>
      </c>
      <c r="F260" t="str">
        <f>IF(Dados!F260="","null",Dados!F260)&amp;", "</f>
        <v xml:space="preserve">256, </v>
      </c>
      <c r="G260" t="str">
        <f>IF(Dados!G260="","null","'"&amp;Dados!G260&amp;"'")&amp;", "</f>
        <v xml:space="preserve">'FILIAL 10', </v>
      </c>
      <c r="H260" t="str">
        <f>IF(Dados!H260="","null","'"&amp;Dados!H260&amp;"'")&amp;", "</f>
        <v xml:space="preserve">'N', </v>
      </c>
      <c r="I260" t="str">
        <f>IF(Dados!I260="","null",Dados!I260)&amp;", "</f>
        <v xml:space="preserve">7, </v>
      </c>
      <c r="J260" t="str">
        <f>IF(Dados!J260="","null",Dados!J260)&amp;", "</f>
        <v xml:space="preserve">0, </v>
      </c>
      <c r="K260" t="str">
        <f>IF(Dados!K260="","null",Dados!K260)&amp;", "</f>
        <v xml:space="preserve">0, </v>
      </c>
      <c r="L260" t="str">
        <f>IF(Dados!L260="","null",Dados!L260)&amp;", "</f>
        <v xml:space="preserve">1, </v>
      </c>
      <c r="M260" t="str">
        <f>IF(Dados!M260="","null","'"&amp;Dados!M260&amp;"'")&amp;", "</f>
        <v xml:space="preserve">'Fornpfl', </v>
      </c>
      <c r="N260" t="str">
        <f>IF(Dados!N260="","null","'"&amp;Dados!N260&amp;"'")&amp;", "</f>
        <v xml:space="preserve">'FILIAL 10', </v>
      </c>
      <c r="O260" t="str">
        <f>IF(Dados!O260="","null",Dados!O260)&amp;", "</f>
        <v xml:space="preserve">237, </v>
      </c>
      <c r="P260" t="str">
        <f>IF(Dados!P260="","null","'"&amp;Dados!P260&amp;"'")&amp;"), "</f>
        <v xml:space="preserve">'Código do Fornecedor SAD do Item.'), </v>
      </c>
      <c r="Q260" t="str">
        <f t="shared" si="4"/>
        <v xml:space="preserve">('p', 'Fornpfl_10', 'Fornpfl_10', 'Fornec. - FL 10', 256, 'FILIAL 10', 'N', 7, 0, 0, 1, 'Fornpfl', 'FILIAL 10', 237, 'Código do Fornecedor SAD do Item.'), </v>
      </c>
      <c r="R260" t="str">
        <f>IF(Dados!D260="","","["&amp;Dados!D260&amp;"] [varchar]("&amp;IF(Dados!H260="N",Dados!I260+1,Dados!I260)&amp;") NULL,")</f>
        <v>[Fornpfl_10] [varchar](8) NULL,</v>
      </c>
    </row>
    <row r="261" spans="2:18" x14ac:dyDescent="0.25">
      <c r="B261" t="str">
        <f>"("&amp;IF(Dados!B261="","null","'"&amp;Dados!B261&amp;"'")&amp;", "</f>
        <v xml:space="preserve">('p', </v>
      </c>
      <c r="C261" t="str">
        <f>IF(Dados!C261="","null","'"&amp;Dados!C261&amp;"'")&amp;", "</f>
        <v xml:space="preserve">'Locpfl_10', </v>
      </c>
      <c r="D261" t="str">
        <f>IF(Dados!D261="","null","'"&amp;Dados!D261&amp;"'")&amp;", "</f>
        <v xml:space="preserve">'Locpfl_10', </v>
      </c>
      <c r="E261" t="str">
        <f>IF(Dados!E261="","null","'"&amp;Dados!E261&amp;"'")&amp;", "</f>
        <v xml:space="preserve">'Loc.Entg. - FL 10', </v>
      </c>
      <c r="F261" t="str">
        <f>IF(Dados!F261="","null",Dados!F261)&amp;", "</f>
        <v xml:space="preserve">257, </v>
      </c>
      <c r="G261" t="str">
        <f>IF(Dados!G261="","null","'"&amp;Dados!G261&amp;"'")&amp;", "</f>
        <v xml:space="preserve">'FILIAL 10', </v>
      </c>
      <c r="H261" t="str">
        <f>IF(Dados!H261="","null","'"&amp;Dados!H261&amp;"'")&amp;", "</f>
        <v xml:space="preserve">'N', </v>
      </c>
      <c r="I261" t="str">
        <f>IF(Dados!I261="","null",Dados!I261)&amp;", "</f>
        <v xml:space="preserve">1, </v>
      </c>
      <c r="J261" t="str">
        <f>IF(Dados!J261="","null",Dados!J261)&amp;", "</f>
        <v xml:space="preserve">0, </v>
      </c>
      <c r="K261" t="str">
        <f>IF(Dados!K261="","null",Dados!K261)&amp;", "</f>
        <v xml:space="preserve">0, </v>
      </c>
      <c r="L261" t="str">
        <f>IF(Dados!L261="","null",Dados!L261)&amp;", "</f>
        <v xml:space="preserve">1, </v>
      </c>
      <c r="M261" t="str">
        <f>IF(Dados!M261="","null","'"&amp;Dados!M261&amp;"'")&amp;", "</f>
        <v xml:space="preserve">'Locpfl', </v>
      </c>
      <c r="N261" t="str">
        <f>IF(Dados!N261="","null","'"&amp;Dados!N261&amp;"'")&amp;", "</f>
        <v xml:space="preserve">'FILIAL 10', </v>
      </c>
      <c r="O261" t="str">
        <f>IF(Dados!O261="","null",Dados!O261)&amp;", "</f>
        <v xml:space="preserve">238, </v>
      </c>
      <c r="P261" t="str">
        <f>IF(Dados!P261="","null","'"&amp;Dados!P261&amp;"'")&amp;"), "</f>
        <v xml:space="preserve">'Local de Entrega. 0 - Estocado, 1 - Direto Loja ou 2 - Cross.'), </v>
      </c>
      <c r="Q261" t="str">
        <f t="shared" si="4"/>
        <v xml:space="preserve">('p', 'Locpfl_10', 'Locpfl_10', 'Loc.Entg. - FL 10', 257, 'FILIAL 10', 'N', 1, 0, 0, 1, 'Locpfl', 'FILIAL 10', 238, 'Local de Entrega. 0 - Estocado, 1 - Direto Loja ou 2 - Cross.'), </v>
      </c>
      <c r="R261" t="str">
        <f>IF(Dados!D261="","","["&amp;Dados!D261&amp;"] [varchar]("&amp;IF(Dados!H261="N",Dados!I261+1,Dados!I261)&amp;") NULL,")</f>
        <v>[Locpfl_10] [varchar](2) NULL,</v>
      </c>
    </row>
    <row r="262" spans="2:18" x14ac:dyDescent="0.25">
      <c r="B262" t="str">
        <f>"("&amp;IF(Dados!B262="","null","'"&amp;Dados!B262&amp;"'")&amp;", "</f>
        <v xml:space="preserve">('p', </v>
      </c>
      <c r="C262" t="str">
        <f>IF(Dados!C262="","null","'"&amp;Dados!C262&amp;"'")&amp;", "</f>
        <v xml:space="preserve">'Imppfl_10', </v>
      </c>
      <c r="D262" t="str">
        <f>IF(Dados!D262="","null","'"&amp;Dados!D262&amp;"'")&amp;", "</f>
        <v xml:space="preserve">'Imppfl_10', </v>
      </c>
      <c r="E262" t="str">
        <f>IF(Dados!E262="","null","'"&amp;Dados!E262&amp;"'")&amp;", "</f>
        <v xml:space="preserve">'Impt. - FL 10', </v>
      </c>
      <c r="F262" t="str">
        <f>IF(Dados!F262="","null",Dados!F262)&amp;", "</f>
        <v xml:space="preserve">258, </v>
      </c>
      <c r="G262" t="str">
        <f>IF(Dados!G262="","null","'"&amp;Dados!G262&amp;"'")&amp;", "</f>
        <v xml:space="preserve">'FILIAL 10', </v>
      </c>
      <c r="H262" t="str">
        <f>IF(Dados!H262="","null","'"&amp;Dados!H262&amp;"'")&amp;", "</f>
        <v xml:space="preserve">'A', </v>
      </c>
      <c r="I262" t="str">
        <f>IF(Dados!I262="","null",Dados!I262)&amp;", "</f>
        <v xml:space="preserve">1, </v>
      </c>
      <c r="J262" t="str">
        <f>IF(Dados!J262="","null",Dados!J262)&amp;", "</f>
        <v xml:space="preserve">0, </v>
      </c>
      <c r="K262" t="str">
        <f>IF(Dados!K262="","null",Dados!K262)&amp;", "</f>
        <v xml:space="preserve">0, </v>
      </c>
      <c r="L262" t="str">
        <f>IF(Dados!L262="","null",Dados!L262)&amp;", "</f>
        <v xml:space="preserve">1, </v>
      </c>
      <c r="M262" t="str">
        <f>IF(Dados!M262="","null","'"&amp;Dados!M262&amp;"'")&amp;", "</f>
        <v xml:space="preserve">'Imppfl', </v>
      </c>
      <c r="N262" t="str">
        <f>IF(Dados!N262="","null","'"&amp;Dados!N262&amp;"'")&amp;", "</f>
        <v xml:space="preserve">'FILIAL 10', </v>
      </c>
      <c r="O262" t="str">
        <f>IF(Dados!O262="","null",Dados!O262)&amp;", "</f>
        <v xml:space="preserve">239, </v>
      </c>
      <c r="P262" t="str">
        <f>IF(Dados!P262="","null","'"&amp;Dados!P262&amp;"'")&amp;"), "</f>
        <v xml:space="preserve">'Flag de Item Importado.(N)-NACIONAL,(E)-IMPORTADO'), </v>
      </c>
      <c r="Q262" t="str">
        <f t="shared" ref="Q262:Q325" si="5">IF(H262="null, ","",CONCATENATE(B262,C262,D262,E262,F262,G262,H262,I262,J262,K262,L262,M262,N262,O262,P262))</f>
        <v xml:space="preserve">('p', 'Imppfl_10', 'Imppfl_10', 'Impt. - FL 10', 258, 'FILIAL 10', 'A', 1, 0, 0, 1, 'Imppfl', 'FILIAL 10', 239, 'Flag de Item Importado.(N)-NACIONAL,(E)-IMPORTADO'), </v>
      </c>
      <c r="R262" t="str">
        <f>IF(Dados!D262="","","["&amp;Dados!D262&amp;"] [varchar]("&amp;IF(Dados!H262="N",Dados!I262+1,Dados!I262)&amp;") NULL,")</f>
        <v>[Imppfl_10] [varchar](1) NULL,</v>
      </c>
    </row>
    <row r="263" spans="2:18" x14ac:dyDescent="0.25">
      <c r="B263" t="str">
        <f>"("&amp;IF(Dados!B263="","null","'"&amp;Dados!B263&amp;"'")&amp;", "</f>
        <v xml:space="preserve">('p', </v>
      </c>
      <c r="C263" t="str">
        <f>IF(Dados!C263="","null","'"&amp;Dados!C263&amp;"'")&amp;", "</f>
        <v xml:space="preserve">'Ufpfl_10', </v>
      </c>
      <c r="D263" t="str">
        <f>IF(Dados!D263="","null","'"&amp;Dados!D263&amp;"'")&amp;", "</f>
        <v xml:space="preserve">'Ufpfl_10', </v>
      </c>
      <c r="E263" t="str">
        <f>IF(Dados!E263="","null","'"&amp;Dados!E263&amp;"'")&amp;", "</f>
        <v xml:space="preserve">'UF Fabr. - FL 10', </v>
      </c>
      <c r="F263" t="str">
        <f>IF(Dados!F263="","null",Dados!F263)&amp;", "</f>
        <v xml:space="preserve">259, </v>
      </c>
      <c r="G263" t="str">
        <f>IF(Dados!G263="","null","'"&amp;Dados!G263&amp;"'")&amp;", "</f>
        <v xml:space="preserve">'FILIAL 10', </v>
      </c>
      <c r="H263" t="str">
        <f>IF(Dados!H263="","null","'"&amp;Dados!H263&amp;"'")&amp;", "</f>
        <v xml:space="preserve">'A', </v>
      </c>
      <c r="I263" t="str">
        <f>IF(Dados!I263="","null",Dados!I263)&amp;", "</f>
        <v xml:space="preserve">2, </v>
      </c>
      <c r="J263" t="str">
        <f>IF(Dados!J263="","null",Dados!J263)&amp;", "</f>
        <v xml:space="preserve">0, </v>
      </c>
      <c r="K263" t="str">
        <f>IF(Dados!K263="","null",Dados!K263)&amp;", "</f>
        <v xml:space="preserve">0, </v>
      </c>
      <c r="L263" t="str">
        <f>IF(Dados!L263="","null",Dados!L263)&amp;", "</f>
        <v xml:space="preserve">1, </v>
      </c>
      <c r="M263" t="str">
        <f>IF(Dados!M263="","null","'"&amp;Dados!M263&amp;"'")&amp;", "</f>
        <v xml:space="preserve">'Ufpfl', </v>
      </c>
      <c r="N263" t="str">
        <f>IF(Dados!N263="","null","'"&amp;Dados!N263&amp;"'")&amp;", "</f>
        <v xml:space="preserve">'FILIAL 10', </v>
      </c>
      <c r="O263" t="str">
        <f>IF(Dados!O263="","null",Dados!O263)&amp;", "</f>
        <v xml:space="preserve">240, </v>
      </c>
      <c r="P263" t="str">
        <f>IF(Dados!P263="","null","'"&amp;Dados!P263&amp;"'")&amp;"), "</f>
        <v xml:space="preserve">'UF do Fornecedor SAD'), </v>
      </c>
      <c r="Q263" t="str">
        <f t="shared" si="5"/>
        <v xml:space="preserve">('p', 'Ufpfl_10', 'Ufpfl_10', 'UF Fabr. - FL 10', 259, 'FILIAL 10', 'A', 2, 0, 0, 1, 'Ufpfl', 'FILIAL 10', 240, 'UF do Fornecedor SAD'), </v>
      </c>
      <c r="R263" t="str">
        <f>IF(Dados!D263="","","["&amp;Dados!D263&amp;"] [varchar]("&amp;IF(Dados!H263="N",Dados!I263+1,Dados!I263)&amp;") NULL,")</f>
        <v>[Ufpfl_10] [varchar](2) NULL,</v>
      </c>
    </row>
    <row r="264" spans="2:18" x14ac:dyDescent="0.25">
      <c r="B264" t="str">
        <f>"("&amp;IF(Dados!B264="","null","'"&amp;Dados!B264&amp;"'")&amp;", "</f>
        <v xml:space="preserve">('p', </v>
      </c>
      <c r="C264" t="str">
        <f>IF(Dados!C264="","null","'"&amp;Dados!C264&amp;"'")&amp;", "</f>
        <v xml:space="preserve">'Ntpfl_10', </v>
      </c>
      <c r="D264" t="str">
        <f>IF(Dados!D264="","null","'"&amp;Dados!D264&amp;"'")&amp;", "</f>
        <v xml:space="preserve">'Ntpfl_10', </v>
      </c>
      <c r="E264" t="str">
        <f>IF(Dados!E264="","null","'"&amp;Dados!E264&amp;"'")&amp;", "</f>
        <v xml:space="preserve">'Natz. - FL 10', </v>
      </c>
      <c r="F264" t="str">
        <f>IF(Dados!F264="","null",Dados!F264)&amp;", "</f>
        <v xml:space="preserve">260, </v>
      </c>
      <c r="G264" t="str">
        <f>IF(Dados!G264="","null","'"&amp;Dados!G264&amp;"'")&amp;", "</f>
        <v xml:space="preserve">'FILIAL 10', </v>
      </c>
      <c r="H264" t="str">
        <f>IF(Dados!H264="","null","'"&amp;Dados!H264&amp;"'")&amp;", "</f>
        <v xml:space="preserve">'A', </v>
      </c>
      <c r="I264" t="str">
        <f>IF(Dados!I264="","null",Dados!I264)&amp;", "</f>
        <v xml:space="preserve">2, </v>
      </c>
      <c r="J264" t="str">
        <f>IF(Dados!J264="","null",Dados!J264)&amp;", "</f>
        <v xml:space="preserve">0, </v>
      </c>
      <c r="K264" t="str">
        <f>IF(Dados!K264="","null",Dados!K264)&amp;", "</f>
        <v xml:space="preserve">0, </v>
      </c>
      <c r="L264" t="str">
        <f>IF(Dados!L264="","null",Dados!L264)&amp;", "</f>
        <v xml:space="preserve">1, </v>
      </c>
      <c r="M264" t="str">
        <f>IF(Dados!M264="","null","'"&amp;Dados!M264&amp;"'")&amp;", "</f>
        <v xml:space="preserve">'Ntpfl', </v>
      </c>
      <c r="N264" t="str">
        <f>IF(Dados!N264="","null","'"&amp;Dados!N264&amp;"'")&amp;", "</f>
        <v xml:space="preserve">'FILIAL 10', </v>
      </c>
      <c r="O264" t="str">
        <f>IF(Dados!O264="","null",Dados!O264)&amp;", "</f>
        <v xml:space="preserve">241, </v>
      </c>
      <c r="P264" t="str">
        <f>IF(Dados!P264="","null","'"&amp;Dados!P264&amp;"'")&amp;"), "</f>
        <v xml:space="preserve">'Atividade econômica do Fornecedor SAD'), </v>
      </c>
      <c r="Q264" t="str">
        <f t="shared" si="5"/>
        <v xml:space="preserve">('p', 'Ntpfl_10', 'Ntpfl_10', 'Natz. - FL 10', 260, 'FILIAL 10', 'A', 2, 0, 0, 1, 'Ntpfl', 'FILIAL 10', 241, 'Atividade econômica do Fornecedor SAD'), </v>
      </c>
      <c r="R264" t="str">
        <f>IF(Dados!D264="","","["&amp;Dados!D264&amp;"] [varchar]("&amp;IF(Dados!H264="N",Dados!I264+1,Dados!I264)&amp;") NULL,")</f>
        <v>[Ntpfl_10] [varchar](2) NULL,</v>
      </c>
    </row>
    <row r="265" spans="2:18" x14ac:dyDescent="0.25">
      <c r="B265" t="str">
        <f>"("&amp;IF(Dados!B265="","null","'"&amp;Dados!B265&amp;"'")&amp;", "</f>
        <v xml:space="preserve">('p', </v>
      </c>
      <c r="C265" t="str">
        <f>IF(Dados!C265="","null","'"&amp;Dados!C265&amp;"'")&amp;", "</f>
        <v xml:space="preserve">'Sazpfl_10', </v>
      </c>
      <c r="D265" t="str">
        <f>IF(Dados!D265="","null","'"&amp;Dados!D265&amp;"'")&amp;", "</f>
        <v xml:space="preserve">'Sazpfl_10', </v>
      </c>
      <c r="E265" t="str">
        <f>IF(Dados!E265="","null","'"&amp;Dados!E265&amp;"'")&amp;", "</f>
        <v xml:space="preserve">'Cod.Saz. - FL 10', </v>
      </c>
      <c r="F265" t="str">
        <f>IF(Dados!F265="","null",Dados!F265)&amp;", "</f>
        <v xml:space="preserve">261, </v>
      </c>
      <c r="G265" t="str">
        <f>IF(Dados!G265="","null","'"&amp;Dados!G265&amp;"'")&amp;", "</f>
        <v xml:space="preserve">'FILIAL 10', </v>
      </c>
      <c r="H265" t="str">
        <f>IF(Dados!H265="","null","'"&amp;Dados!H265&amp;"'")&amp;", "</f>
        <v xml:space="preserve">'A', </v>
      </c>
      <c r="I265" t="str">
        <f>IF(Dados!I265="","null",Dados!I265)&amp;", "</f>
        <v xml:space="preserve">1, </v>
      </c>
      <c r="J265" t="str">
        <f>IF(Dados!J265="","null",Dados!J265)&amp;", "</f>
        <v xml:space="preserve">0, </v>
      </c>
      <c r="K265" t="str">
        <f>IF(Dados!K265="","null",Dados!K265)&amp;", "</f>
        <v xml:space="preserve">0, </v>
      </c>
      <c r="L265" t="str">
        <f>IF(Dados!L265="","null",Dados!L265)&amp;", "</f>
        <v xml:space="preserve">1, </v>
      </c>
      <c r="M265" t="str">
        <f>IF(Dados!M265="","null","'"&amp;Dados!M265&amp;"'")&amp;", "</f>
        <v xml:space="preserve">'Sazpfl', </v>
      </c>
      <c r="N265" t="str">
        <f>IF(Dados!N265="","null","'"&amp;Dados!N265&amp;"'")&amp;", "</f>
        <v xml:space="preserve">'FILIAL 10', </v>
      </c>
      <c r="O265" t="str">
        <f>IF(Dados!O265="","null",Dados!O265)&amp;", "</f>
        <v xml:space="preserve">242, </v>
      </c>
      <c r="P265" t="str">
        <f>IF(Dados!P265="","null","'"&amp;Dados!P265&amp;"'")&amp;"), "</f>
        <v xml:space="preserve">'Código de Sazonalidade.'), </v>
      </c>
      <c r="Q265" t="str">
        <f t="shared" si="5"/>
        <v xml:space="preserve">('p', 'Sazpfl_10', 'Sazpfl_10', 'Cod.Saz. - FL 10', 261, 'FILIAL 10', 'A', 1, 0, 0, 1, 'Sazpfl', 'FILIAL 10', 242, 'Código de Sazonalidade.'), </v>
      </c>
      <c r="R265" t="str">
        <f>IF(Dados!D265="","","["&amp;Dados!D265&amp;"] [varchar]("&amp;IF(Dados!H265="N",Dados!I265+1,Dados!I265)&amp;") NULL,")</f>
        <v>[Sazpfl_10] [varchar](1) NULL,</v>
      </c>
    </row>
    <row r="266" spans="2:18" x14ac:dyDescent="0.25">
      <c r="B266" t="str">
        <f>"("&amp;IF(Dados!B266="","null","'"&amp;Dados!B266&amp;"'")&amp;", "</f>
        <v xml:space="preserve">('p', </v>
      </c>
      <c r="C266" t="str">
        <f>IF(Dados!C266="","null","'"&amp;Dados!C266&amp;"'")&amp;", "</f>
        <v xml:space="preserve">'Sbgpfl_10', </v>
      </c>
      <c r="D266" t="str">
        <f>IF(Dados!D266="","null","'"&amp;Dados!D266&amp;"'")&amp;", "</f>
        <v xml:space="preserve">'Sbgpfl_10', </v>
      </c>
      <c r="E266" t="str">
        <f>IF(Dados!E266="","null","'"&amp;Dados!E266&amp;"'")&amp;", "</f>
        <v xml:space="preserve">'Sub Grupo - FL 10', </v>
      </c>
      <c r="F266" t="str">
        <f>IF(Dados!F266="","null",Dados!F266)&amp;", "</f>
        <v xml:space="preserve">262, </v>
      </c>
      <c r="G266" t="str">
        <f>IF(Dados!G266="","null","'"&amp;Dados!G266&amp;"'")&amp;", "</f>
        <v xml:space="preserve">'FILIAL 10', </v>
      </c>
      <c r="H266" t="str">
        <f>IF(Dados!H266="","null","'"&amp;Dados!H266&amp;"'")&amp;", "</f>
        <v xml:space="preserve">'A', </v>
      </c>
      <c r="I266" t="str">
        <f>IF(Dados!I266="","null",Dados!I266)&amp;", "</f>
        <v xml:space="preserve">1, </v>
      </c>
      <c r="J266" t="str">
        <f>IF(Dados!J266="","null",Dados!J266)&amp;", "</f>
        <v xml:space="preserve">0, </v>
      </c>
      <c r="K266" t="str">
        <f>IF(Dados!K266="","null",Dados!K266)&amp;", "</f>
        <v xml:space="preserve">0, </v>
      </c>
      <c r="L266" t="str">
        <f>IF(Dados!L266="","null",Dados!L266)&amp;", "</f>
        <v xml:space="preserve">1, </v>
      </c>
      <c r="M266" t="str">
        <f>IF(Dados!M266="","null","'"&amp;Dados!M266&amp;"'")&amp;", "</f>
        <v xml:space="preserve">'Sbgpfl', </v>
      </c>
      <c r="N266" t="str">
        <f>IF(Dados!N266="","null","'"&amp;Dados!N266&amp;"'")&amp;", "</f>
        <v xml:space="preserve">'FILIAL 10', </v>
      </c>
      <c r="O266" t="str">
        <f>IF(Dados!O266="","null",Dados!O266)&amp;", "</f>
        <v xml:space="preserve">243, </v>
      </c>
      <c r="P266" t="str">
        <f>IF(Dados!P266="","null","'"&amp;Dados!P266&amp;"'")&amp;"), "</f>
        <v xml:space="preserve">'Flag de subgrupo de faturamento.'), </v>
      </c>
      <c r="Q266" t="str">
        <f t="shared" si="5"/>
        <v xml:space="preserve">('p', 'Sbgpfl_10', 'Sbgpfl_10', 'Sub Grupo - FL 10', 262, 'FILIAL 10', 'A', 1, 0, 0, 1, 'Sbgpfl', 'FILIAL 10', 243, 'Flag de subgrupo de faturamento.'), </v>
      </c>
      <c r="R266" t="str">
        <f>IF(Dados!D266="","","["&amp;Dados!D266&amp;"] [varchar]("&amp;IF(Dados!H266="N",Dados!I266+1,Dados!I266)&amp;") NULL,")</f>
        <v>[Sbgpfl_10] [varchar](1) NULL,</v>
      </c>
    </row>
    <row r="267" spans="2:18" x14ac:dyDescent="0.25">
      <c r="B267" t="str">
        <f>"("&amp;IF(Dados!B267="","null","'"&amp;Dados!B267&amp;"'")&amp;", "</f>
        <v xml:space="preserve">('p', </v>
      </c>
      <c r="C267" t="str">
        <f>IF(Dados!C267="","null","'"&amp;Dados!C267&amp;"'")&amp;", "</f>
        <v xml:space="preserve">'Sitpfl_10', </v>
      </c>
      <c r="D267" t="str">
        <f>IF(Dados!D267="","null","'"&amp;Dados!D267&amp;"'")&amp;", "</f>
        <v xml:space="preserve">'Sitpfl_10', </v>
      </c>
      <c r="E267" t="str">
        <f>IF(Dados!E267="","null","'"&amp;Dados!E267&amp;"'")&amp;", "</f>
        <v xml:space="preserve">'Sit. - FL 10', </v>
      </c>
      <c r="F267" t="str">
        <f>IF(Dados!F267="","null",Dados!F267)&amp;", "</f>
        <v xml:space="preserve">263, </v>
      </c>
      <c r="G267" t="str">
        <f>IF(Dados!G267="","null","'"&amp;Dados!G267&amp;"'")&amp;", "</f>
        <v xml:space="preserve">'FILIAL 10', </v>
      </c>
      <c r="H267" t="str">
        <f>IF(Dados!H267="","null","'"&amp;Dados!H267&amp;"'")&amp;", "</f>
        <v xml:space="preserve">'A', </v>
      </c>
      <c r="I267" t="str">
        <f>IF(Dados!I267="","null",Dados!I267)&amp;", "</f>
        <v xml:space="preserve">1, </v>
      </c>
      <c r="J267" t="str">
        <f>IF(Dados!J267="","null",Dados!J267)&amp;", "</f>
        <v xml:space="preserve">0, </v>
      </c>
      <c r="K267" t="str">
        <f>IF(Dados!K267="","null",Dados!K267)&amp;", "</f>
        <v xml:space="preserve">0, </v>
      </c>
      <c r="L267" t="str">
        <f>IF(Dados!L267="","null",Dados!L267)&amp;", "</f>
        <v xml:space="preserve">1, </v>
      </c>
      <c r="M267" t="str">
        <f>IF(Dados!M267="","null","'"&amp;Dados!M267&amp;"'")&amp;", "</f>
        <v xml:space="preserve">'Sitpfl', </v>
      </c>
      <c r="N267" t="str">
        <f>IF(Dados!N267="","null","'"&amp;Dados!N267&amp;"'")&amp;", "</f>
        <v xml:space="preserve">'FILIAL 10', </v>
      </c>
      <c r="O267" t="str">
        <f>IF(Dados!O267="","null",Dados!O267)&amp;", "</f>
        <v xml:space="preserve">244, </v>
      </c>
      <c r="P267" t="str">
        <f>IF(Dados!P267="","null","'"&amp;Dados!P267&amp;"'")&amp;"), "</f>
        <v xml:space="preserve">'Situação da Filial na Grid. (Campo apenas de Consulta, será retornado no serviço de Consulta).'), </v>
      </c>
      <c r="Q267" t="str">
        <f t="shared" si="5"/>
        <v xml:space="preserve">('p', 'Sitpfl_10', 'Sitpfl_10', 'Sit. - FL 10', 263, 'FILIAL 10', 'A', 1, 0, 0, 1, 'Sitpfl', 'FILIAL 10', 244, 'Situação da Filial na Grid. (Campo apenas de Consulta, será retornado no serviço de Consulta).'), </v>
      </c>
      <c r="R267" t="str">
        <f>IF(Dados!D267="","","["&amp;Dados!D267&amp;"] [varchar]("&amp;IF(Dados!H267="N",Dados!I267+1,Dados!I267)&amp;") NULL,")</f>
        <v>[Sitpfl_10] [varchar](1) NULL,</v>
      </c>
    </row>
    <row r="268" spans="2:18" x14ac:dyDescent="0.25">
      <c r="B268" t="str">
        <f>"("&amp;IF(Dados!B268="","null","'"&amp;Dados!B268&amp;"'")&amp;", "</f>
        <v xml:space="preserve">('p', </v>
      </c>
      <c r="C268" t="str">
        <f>IF(Dados!C268="","null","'"&amp;Dados!C268&amp;"'")&amp;", "</f>
        <v xml:space="preserve">'Susppfl_10', </v>
      </c>
      <c r="D268" t="str">
        <f>IF(Dados!D268="","null","'"&amp;Dados!D268&amp;"'")&amp;", "</f>
        <v xml:space="preserve">'Susppfl_10', </v>
      </c>
      <c r="E268" t="str">
        <f>IF(Dados!E268="","null","'"&amp;Dados!E268&amp;"'")&amp;", "</f>
        <v xml:space="preserve">'Susp. - FL 10', </v>
      </c>
      <c r="F268" t="str">
        <f>IF(Dados!F268="","null",Dados!F268)&amp;", "</f>
        <v xml:space="preserve">264, </v>
      </c>
      <c r="G268" t="str">
        <f>IF(Dados!G268="","null","'"&amp;Dados!G268&amp;"'")&amp;", "</f>
        <v xml:space="preserve">'FILIAL 10', </v>
      </c>
      <c r="H268" t="str">
        <f>IF(Dados!H268="","null","'"&amp;Dados!H268&amp;"'")&amp;", "</f>
        <v xml:space="preserve">'A', </v>
      </c>
      <c r="I268" t="str">
        <f>IF(Dados!I268="","null",Dados!I268)&amp;", "</f>
        <v xml:space="preserve">1, </v>
      </c>
      <c r="J268" t="str">
        <f>IF(Dados!J268="","null",Dados!J268)&amp;", "</f>
        <v xml:space="preserve">0, </v>
      </c>
      <c r="K268" t="str">
        <f>IF(Dados!K268="","null",Dados!K268)&amp;", "</f>
        <v xml:space="preserve">0, </v>
      </c>
      <c r="L268" t="str">
        <f>IF(Dados!L268="","null",Dados!L268)&amp;", "</f>
        <v xml:space="preserve">1, </v>
      </c>
      <c r="M268" t="str">
        <f>IF(Dados!M268="","null","'"&amp;Dados!M268&amp;"'")&amp;", "</f>
        <v xml:space="preserve">'Susppfl', </v>
      </c>
      <c r="N268" t="str">
        <f>IF(Dados!N268="","null","'"&amp;Dados!N268&amp;"'")&amp;", "</f>
        <v xml:space="preserve">'FILIAL 10', </v>
      </c>
      <c r="O268" t="str">
        <f>IF(Dados!O268="","null",Dados!O268)&amp;", "</f>
        <v xml:space="preserve">245, </v>
      </c>
      <c r="P268" t="str">
        <f>IF(Dados!P268="","null","'"&amp;Dados!P268&amp;"'")&amp;"), "</f>
        <v xml:space="preserve">'Status de Suspensão. (Na inclusão será permitida a inclusão para igual a "S").'), </v>
      </c>
      <c r="Q268" t="str">
        <f t="shared" si="5"/>
        <v xml:space="preserve">('p', 'Susppfl_10', 'Susppfl_10', 'Susp. - FL 10', 264, 'FILIAL 10', 'A', 1, 0, 0, 1, 'Susppfl', 'FILIAL 10', 245, 'Status de Suspensão. (Na inclusão será permitida a inclusão para igual a "S").'), </v>
      </c>
      <c r="R268" t="str">
        <f>IF(Dados!D268="","","["&amp;Dados!D268&amp;"] [varchar]("&amp;IF(Dados!H268="N",Dados!I268+1,Dados!I268)&amp;") NULL,")</f>
        <v>[Susppfl_10] [varchar](1) NULL,</v>
      </c>
    </row>
    <row r="269" spans="2:18" x14ac:dyDescent="0.25">
      <c r="B269" t="str">
        <f>"("&amp;IF(Dados!B269="","null","'"&amp;Dados!B269&amp;"'")&amp;", "</f>
        <v xml:space="preserve">('p', </v>
      </c>
      <c r="C269" t="str">
        <f>IF(Dados!C269="","null","'"&amp;Dados!C269&amp;"'")&amp;", "</f>
        <v xml:space="preserve">'Msuppfl_10', </v>
      </c>
      <c r="D269" t="str">
        <f>IF(Dados!D269="","null","'"&amp;Dados!D269&amp;"'")&amp;", "</f>
        <v xml:space="preserve">'Msuppfl_10', </v>
      </c>
      <c r="E269" t="str">
        <f>IF(Dados!E269="","null","'"&amp;Dados!E269&amp;"'")&amp;", "</f>
        <v xml:space="preserve">'Mot.Susp. - FL 10', </v>
      </c>
      <c r="F269" t="str">
        <f>IF(Dados!F269="","null",Dados!F269)&amp;", "</f>
        <v xml:space="preserve">265, </v>
      </c>
      <c r="G269" t="str">
        <f>IF(Dados!G269="","null","'"&amp;Dados!G269&amp;"'")&amp;", "</f>
        <v xml:space="preserve">'FILIAL 10', </v>
      </c>
      <c r="H269" t="str">
        <f>IF(Dados!H269="","null","'"&amp;Dados!H269&amp;"'")&amp;", "</f>
        <v xml:space="preserve">'N', </v>
      </c>
      <c r="I269" t="str">
        <f>IF(Dados!I269="","null",Dados!I269)&amp;", "</f>
        <v xml:space="preserve">2, </v>
      </c>
      <c r="J269" t="str">
        <f>IF(Dados!J269="","null",Dados!J269)&amp;", "</f>
        <v xml:space="preserve">0, </v>
      </c>
      <c r="K269" t="str">
        <f>IF(Dados!K269="","null",Dados!K269)&amp;", "</f>
        <v xml:space="preserve">0, </v>
      </c>
      <c r="L269" t="str">
        <f>IF(Dados!L269="","null",Dados!L269)&amp;", "</f>
        <v xml:space="preserve">1, </v>
      </c>
      <c r="M269" t="str">
        <f>IF(Dados!M269="","null","'"&amp;Dados!M269&amp;"'")&amp;", "</f>
        <v xml:space="preserve">'Msuppfl', </v>
      </c>
      <c r="N269" t="str">
        <f>IF(Dados!N269="","null","'"&amp;Dados!N269&amp;"'")&amp;", "</f>
        <v xml:space="preserve">'FILIAL 10', </v>
      </c>
      <c r="O269" t="str">
        <f>IF(Dados!O269="","null",Dados!O269)&amp;", "</f>
        <v xml:space="preserve">246, </v>
      </c>
      <c r="P269" t="str">
        <f>IF(Dados!P269="","null","'"&amp;Dados!P269&amp;"'")&amp;"), "</f>
        <v xml:space="preserve">'Motivo da Suspensão. '), </v>
      </c>
      <c r="Q269" t="str">
        <f t="shared" si="5"/>
        <v xml:space="preserve">('p', 'Msuppfl_10', 'Msuppfl_10', 'Mot.Susp. - FL 10', 265, 'FILIAL 10', 'N', 2, 0, 0, 1, 'Msuppfl', 'FILIAL 10', 246, 'Motivo da Suspensão. '), </v>
      </c>
      <c r="R269" t="str">
        <f>IF(Dados!D269="","","["&amp;Dados!D269&amp;"] [varchar]("&amp;IF(Dados!H269="N",Dados!I269+1,Dados!I269)&amp;") NULL,")</f>
        <v>[Msuppfl_10] [varchar](3) NULL,</v>
      </c>
    </row>
    <row r="270" spans="2:18" x14ac:dyDescent="0.25">
      <c r="B270" t="str">
        <f>"("&amp;IF(Dados!B270="","null","'"&amp;Dados!B270&amp;"'")&amp;", "</f>
        <v xml:space="preserve">('p', </v>
      </c>
      <c r="C270" t="str">
        <f>IF(Dados!C270="","null","'"&amp;Dados!C270&amp;"'")&amp;", "</f>
        <v xml:space="preserve">'Claspfl_10', </v>
      </c>
      <c r="D270" t="str">
        <f>IF(Dados!D270="","null","'"&amp;Dados!D270&amp;"'")&amp;", "</f>
        <v xml:space="preserve">'Claspfl_10', </v>
      </c>
      <c r="E270" t="str">
        <f>IF(Dados!E270="","null","'"&amp;Dados!E270&amp;"'")&amp;", "</f>
        <v xml:space="preserve">'Classe Distr. - FL 10', </v>
      </c>
      <c r="F270" t="str">
        <f>IF(Dados!F270="","null",Dados!F270)&amp;", "</f>
        <v xml:space="preserve">266, </v>
      </c>
      <c r="G270" t="str">
        <f>IF(Dados!G270="","null","'"&amp;Dados!G270&amp;"'")&amp;", "</f>
        <v xml:space="preserve">'FILIAL 10', </v>
      </c>
      <c r="H270" t="str">
        <f>IF(Dados!H270="","null","'"&amp;Dados!H270&amp;"'")&amp;", "</f>
        <v xml:space="preserve">'A', </v>
      </c>
      <c r="I270" t="str">
        <f>IF(Dados!I270="","null",Dados!I270)&amp;", "</f>
        <v xml:space="preserve">1, </v>
      </c>
      <c r="J270" t="str">
        <f>IF(Dados!J270="","null",Dados!J270)&amp;", "</f>
        <v xml:space="preserve">0, </v>
      </c>
      <c r="K270" t="str">
        <f>IF(Dados!K270="","null",Dados!K270)&amp;", "</f>
        <v xml:space="preserve">0, </v>
      </c>
      <c r="L270" t="str">
        <f>IF(Dados!L270="","null",Dados!L270)&amp;", "</f>
        <v xml:space="preserve">1, </v>
      </c>
      <c r="M270" t="str">
        <f>IF(Dados!M270="","null","'"&amp;Dados!M270&amp;"'")&amp;", "</f>
        <v xml:space="preserve">'Claspfl', </v>
      </c>
      <c r="N270" t="str">
        <f>IF(Dados!N270="","null","'"&amp;Dados!N270&amp;"'")&amp;", "</f>
        <v xml:space="preserve">'FILIAL 10', </v>
      </c>
      <c r="O270" t="str">
        <f>IF(Dados!O270="","null",Dados!O270)&amp;", "</f>
        <v xml:space="preserve">247, </v>
      </c>
      <c r="P270" t="str">
        <f>IF(Dados!P270="","null","'"&amp;Dados!P270&amp;"'")&amp;"), "</f>
        <v xml:space="preserve">'Classe de Distribuição.'), </v>
      </c>
      <c r="Q270" t="str">
        <f t="shared" si="5"/>
        <v xml:space="preserve">('p', 'Claspfl_10', 'Claspfl_10', 'Classe Distr. - FL 10', 266, 'FILIAL 10', 'A', 1, 0, 0, 1, 'Claspfl', 'FILIAL 10', 247, 'Classe de Distribuição.'), </v>
      </c>
      <c r="R270" t="str">
        <f>IF(Dados!D270="","","["&amp;Dados!D270&amp;"] [varchar]("&amp;IF(Dados!H270="N",Dados!I270+1,Dados!I270)&amp;") NULL,")</f>
        <v>[Claspfl_10] [varchar](1) NULL,</v>
      </c>
    </row>
    <row r="271" spans="2:18" x14ac:dyDescent="0.25">
      <c r="B271" t="str">
        <f>"("&amp;IF(Dados!B271="","null","'"&amp;Dados!B271&amp;"'")&amp;", "</f>
        <v xml:space="preserve">('p', </v>
      </c>
      <c r="C271" t="str">
        <f>IF(Dados!C271="","null","'"&amp;Dados!C271&amp;"'")&amp;", "</f>
        <v xml:space="preserve">'Cestpfl_10', </v>
      </c>
      <c r="D271" t="str">
        <f>IF(Dados!D271="","null","'"&amp;Dados!D271&amp;"'")&amp;", "</f>
        <v xml:space="preserve">'Cestpfl_10', </v>
      </c>
      <c r="E271" t="str">
        <f>IF(Dados!E271="","null","'"&amp;Dados!E271&amp;"'")&amp;", "</f>
        <v xml:space="preserve">'Cesta - FL 10', </v>
      </c>
      <c r="F271" t="str">
        <f>IF(Dados!F271="","null",Dados!F271)&amp;", "</f>
        <v xml:space="preserve">267, </v>
      </c>
      <c r="G271" t="str">
        <f>IF(Dados!G271="","null","'"&amp;Dados!G271&amp;"'")&amp;", "</f>
        <v xml:space="preserve">'FILIAL 10', </v>
      </c>
      <c r="H271" t="str">
        <f>IF(Dados!H271="","null","'"&amp;Dados!H271&amp;"'")&amp;", "</f>
        <v xml:space="preserve">'A', </v>
      </c>
      <c r="I271" t="str">
        <f>IF(Dados!I271="","null",Dados!I271)&amp;", "</f>
        <v xml:space="preserve">1, </v>
      </c>
      <c r="J271" t="str">
        <f>IF(Dados!J271="","null",Dados!J271)&amp;", "</f>
        <v xml:space="preserve">0, </v>
      </c>
      <c r="K271" t="str">
        <f>IF(Dados!K271="","null",Dados!K271)&amp;", "</f>
        <v xml:space="preserve">0, </v>
      </c>
      <c r="L271" t="str">
        <f>IF(Dados!L271="","null",Dados!L271)&amp;", "</f>
        <v xml:space="preserve">1, </v>
      </c>
      <c r="M271" t="str">
        <f>IF(Dados!M271="","null","'"&amp;Dados!M271&amp;"'")&amp;", "</f>
        <v xml:space="preserve">'Cestpfl', </v>
      </c>
      <c r="N271" t="str">
        <f>IF(Dados!N271="","null","'"&amp;Dados!N271&amp;"'")&amp;", "</f>
        <v xml:space="preserve">'FILIAL 10', </v>
      </c>
      <c r="O271" t="str">
        <f>IF(Dados!O271="","null",Dados!O271)&amp;", "</f>
        <v xml:space="preserve">248, </v>
      </c>
      <c r="P271" t="str">
        <f>IF(Dados!P271="","null","'"&amp;Dados!P271&amp;"'")&amp;"), "</f>
        <v xml:space="preserve">'Flag de sinalização de item de Cesta.'), </v>
      </c>
      <c r="Q271" t="str">
        <f t="shared" si="5"/>
        <v xml:space="preserve">('p', 'Cestpfl_10', 'Cestpfl_10', 'Cesta - FL 10', 267, 'FILIAL 10', 'A', 1, 0, 0, 1, 'Cestpfl', 'FILIAL 10', 248, 'Flag de sinalização de item de Cesta.'), </v>
      </c>
      <c r="R271" t="str">
        <f>IF(Dados!D271="","","["&amp;Dados!D271&amp;"] [varchar]("&amp;IF(Dados!H271="N",Dados!I271+1,Dados!I271)&amp;") NULL,")</f>
        <v>[Cestpfl_10] [varchar](1) NULL,</v>
      </c>
    </row>
    <row r="272" spans="2:18" x14ac:dyDescent="0.25">
      <c r="B272" t="str">
        <f>"("&amp;IF(Dados!B272="","null","'"&amp;Dados!B272&amp;"'")&amp;", "</f>
        <v xml:space="preserve">('p', </v>
      </c>
      <c r="C272" t="str">
        <f>IF(Dados!C272="","null","'"&amp;Dados!C272&amp;"'")&amp;", "</f>
        <v xml:space="preserve">'Cmpupfl_10', </v>
      </c>
      <c r="D272" t="str">
        <f>IF(Dados!D272="","null","'"&amp;Dados!D272&amp;"'")&amp;", "</f>
        <v xml:space="preserve">'Cmpupfl_10', </v>
      </c>
      <c r="E272" t="str">
        <f>IF(Dados!E272="","null","'"&amp;Dados!E272&amp;"'")&amp;", "</f>
        <v xml:space="preserve">'Compra Única - FL 10', </v>
      </c>
      <c r="F272" t="str">
        <f>IF(Dados!F272="","null",Dados!F272)&amp;", "</f>
        <v xml:space="preserve">268, </v>
      </c>
      <c r="G272" t="str">
        <f>IF(Dados!G272="","null","'"&amp;Dados!G272&amp;"'")&amp;", "</f>
        <v xml:space="preserve">'FILIAL 10', </v>
      </c>
      <c r="H272" t="str">
        <f>IF(Dados!H272="","null","'"&amp;Dados!H272&amp;"'")&amp;", "</f>
        <v xml:space="preserve">'A', </v>
      </c>
      <c r="I272" t="str">
        <f>IF(Dados!I272="","null",Dados!I272)&amp;", "</f>
        <v xml:space="preserve">1, </v>
      </c>
      <c r="J272" t="str">
        <f>IF(Dados!J272="","null",Dados!J272)&amp;", "</f>
        <v xml:space="preserve">0, </v>
      </c>
      <c r="K272" t="str">
        <f>IF(Dados!K272="","null",Dados!K272)&amp;", "</f>
        <v xml:space="preserve">0, </v>
      </c>
      <c r="L272" t="str">
        <f>IF(Dados!L272="","null",Dados!L272)&amp;", "</f>
        <v xml:space="preserve">1, </v>
      </c>
      <c r="M272" t="str">
        <f>IF(Dados!M272="","null","'"&amp;Dados!M272&amp;"'")&amp;", "</f>
        <v xml:space="preserve">'Cmpupfl', </v>
      </c>
      <c r="N272" t="str">
        <f>IF(Dados!N272="","null","'"&amp;Dados!N272&amp;"'")&amp;", "</f>
        <v xml:space="preserve">'FILIAL 10', </v>
      </c>
      <c r="O272" t="str">
        <f>IF(Dados!O272="","null",Dados!O272)&amp;", "</f>
        <v xml:space="preserve">249, </v>
      </c>
      <c r="P272" t="str">
        <f>IF(Dados!P272="","null","'"&amp;Dados!P272&amp;"'")&amp;"), "</f>
        <v xml:space="preserve">'Flag de Compra Única.'), </v>
      </c>
      <c r="Q272" t="str">
        <f t="shared" si="5"/>
        <v xml:space="preserve">('p', 'Cmpupfl_10', 'Cmpupfl_10', 'Compra Única - FL 10', 268, 'FILIAL 10', 'A', 1, 0, 0, 1, 'Cmpupfl', 'FILIAL 10', 249, 'Flag de Compra Única.'), </v>
      </c>
      <c r="R272" t="str">
        <f>IF(Dados!D272="","","["&amp;Dados!D272&amp;"] [varchar]("&amp;IF(Dados!H272="N",Dados!I272+1,Dados!I272)&amp;") NULL,")</f>
        <v>[Cmpupfl_10] [varchar](1) NULL,</v>
      </c>
    </row>
    <row r="273" spans="2:18" x14ac:dyDescent="0.25">
      <c r="B273" t="str">
        <f>"("&amp;IF(Dados!B273="","null","'"&amp;Dados!B273&amp;"'")&amp;", "</f>
        <v xml:space="preserve">('p', </v>
      </c>
      <c r="C273" t="str">
        <f>IF(Dados!C273="","null","'"&amp;Dados!C273&amp;"'")&amp;", "</f>
        <v xml:space="preserve">'Referpfl_10', </v>
      </c>
      <c r="D273" t="str">
        <f>IF(Dados!D273="","null","'"&amp;Dados!D273&amp;"'")&amp;", "</f>
        <v xml:space="preserve">'Referpfl_10', </v>
      </c>
      <c r="E273" t="str">
        <f>IF(Dados!E273="","null","'"&amp;Dados!E273&amp;"'")&amp;", "</f>
        <v xml:space="preserve">'Referência - FL 10', </v>
      </c>
      <c r="F273" t="str">
        <f>IF(Dados!F273="","null",Dados!F273)&amp;", "</f>
        <v xml:space="preserve">269, </v>
      </c>
      <c r="G273" t="str">
        <f>IF(Dados!G273="","null","'"&amp;Dados!G273&amp;"'")&amp;", "</f>
        <v xml:space="preserve">'FILIAL 10', </v>
      </c>
      <c r="H273" t="str">
        <f>IF(Dados!H273="","null","'"&amp;Dados!H273&amp;"'")&amp;", "</f>
        <v xml:space="preserve">'A', </v>
      </c>
      <c r="I273" t="str">
        <f>IF(Dados!I273="","null",Dados!I273)&amp;", "</f>
        <v xml:space="preserve">15, </v>
      </c>
      <c r="J273" t="str">
        <f>IF(Dados!J273="","null",Dados!J273)&amp;", "</f>
        <v xml:space="preserve">0, </v>
      </c>
      <c r="K273" t="str">
        <f>IF(Dados!K273="","null",Dados!K273)&amp;", "</f>
        <v xml:space="preserve">0, </v>
      </c>
      <c r="L273" t="str">
        <f>IF(Dados!L273="","null",Dados!L273)&amp;", "</f>
        <v xml:space="preserve">1, </v>
      </c>
      <c r="M273" t="str">
        <f>IF(Dados!M273="","null","'"&amp;Dados!M273&amp;"'")&amp;", "</f>
        <v xml:space="preserve">'Referpfl', </v>
      </c>
      <c r="N273" t="str">
        <f>IF(Dados!N273="","null","'"&amp;Dados!N273&amp;"'")&amp;", "</f>
        <v xml:space="preserve">'FILIAL 10', </v>
      </c>
      <c r="O273" t="str">
        <f>IF(Dados!O273="","null",Dados!O273)&amp;", "</f>
        <v xml:space="preserve">250, </v>
      </c>
      <c r="P273" t="str">
        <f>IF(Dados!P273="","null","'"&amp;Dados!P273&amp;"'")&amp;"), "</f>
        <v xml:space="preserve">'Referência do fornecedor (VSK)'), </v>
      </c>
      <c r="Q273" t="str">
        <f t="shared" si="5"/>
        <v xml:space="preserve">('p', 'Referpfl_10', 'Referpfl_10', 'Referência - FL 10', 269, 'FILIAL 10', 'A', 15, 0, 0, 1, 'Referpfl', 'FILIAL 10', 250, 'Referência do fornecedor (VSK)'), </v>
      </c>
      <c r="R273" t="str">
        <f>IF(Dados!D273="","","["&amp;Dados!D273&amp;"] [varchar]("&amp;IF(Dados!H273="N",Dados!I273+1,Dados!I273)&amp;") NULL,")</f>
        <v>[Referpfl_10] [varchar](15) NULL,</v>
      </c>
    </row>
    <row r="274" spans="2:18" x14ac:dyDescent="0.25">
      <c r="B274" t="str">
        <f>"("&amp;IF(Dados!B274="","null","'"&amp;Dados!B274&amp;"'")&amp;", "</f>
        <v xml:space="preserve">(null, </v>
      </c>
      <c r="C274" t="str">
        <f>IF(Dados!C274="","null","'"&amp;Dados!C274&amp;"'")&amp;", "</f>
        <v xml:space="preserve">null, </v>
      </c>
      <c r="D274" t="str">
        <f>IF(Dados!D274="","null","'"&amp;Dados!D274&amp;"'")&amp;", "</f>
        <v xml:space="preserve">null, </v>
      </c>
      <c r="E274" t="str">
        <f>IF(Dados!E274="","null","'"&amp;Dados!E274&amp;"'")&amp;", "</f>
        <v xml:space="preserve">'Filial 11', </v>
      </c>
      <c r="F274" t="str">
        <f>IF(Dados!F274="","null",Dados!F274)&amp;", "</f>
        <v xml:space="preserve">270, </v>
      </c>
      <c r="G274" t="str">
        <f>IF(Dados!G274="","null","'"&amp;Dados!G274&amp;"'")&amp;", "</f>
        <v xml:space="preserve">null, </v>
      </c>
      <c r="H274" t="str">
        <f>IF(Dados!H274="","null","'"&amp;Dados!H274&amp;"'")&amp;", "</f>
        <v xml:space="preserve">'A', </v>
      </c>
      <c r="I274" t="str">
        <f>IF(Dados!I274="","null",Dados!I274)&amp;", "</f>
        <v xml:space="preserve">1, </v>
      </c>
      <c r="J274" t="str">
        <f>IF(Dados!J274="","null",Dados!J274)&amp;", "</f>
        <v xml:space="preserve">0, </v>
      </c>
      <c r="K274" t="str">
        <f>IF(Dados!K274="","null",Dados!K274)&amp;", "</f>
        <v xml:space="preserve">0, </v>
      </c>
      <c r="L274" t="str">
        <f>IF(Dados!L274="","null",Dados!L274)&amp;", "</f>
        <v xml:space="preserve">0, </v>
      </c>
      <c r="M274" t="str">
        <f>IF(Dados!M274="","null","'"&amp;Dados!M274&amp;"'")&amp;", "</f>
        <v xml:space="preserve">null, </v>
      </c>
      <c r="N274" t="str">
        <f>IF(Dados!N274="","null","'"&amp;Dados!N274&amp;"'")&amp;", "</f>
        <v xml:space="preserve">null, </v>
      </c>
      <c r="O274" t="str">
        <f>IF(Dados!O274="","null",Dados!O274)&amp;", "</f>
        <v xml:space="preserve">null, </v>
      </c>
      <c r="P274" t="str">
        <f>IF(Dados!P274="","null","'"&amp;Dados!P274&amp;"'")&amp;"), "</f>
        <v xml:space="preserve">null), </v>
      </c>
      <c r="Q274" t="str">
        <f t="shared" si="5"/>
        <v xml:space="preserve">(null, null, null, 'Filial 11', 270, null, 'A', 1, 0, 0, 0, null, null, null, null), </v>
      </c>
      <c r="R274" t="str">
        <f>IF(Dados!D274="","","["&amp;Dados!D274&amp;"] [varchar]("&amp;IF(Dados!H274="N",Dados!I274+1,Dados!I274)&amp;") NULL,")</f>
        <v/>
      </c>
    </row>
    <row r="275" spans="2:18" x14ac:dyDescent="0.25">
      <c r="B275" t="str">
        <f>"("&amp;IF(Dados!B275="","null","'"&amp;Dados!B275&amp;"'")&amp;", "</f>
        <v xml:space="preserve">('p', </v>
      </c>
      <c r="C275" t="str">
        <f>IF(Dados!C275="","null","'"&amp;Dados!C275&amp;"'")&amp;", "</f>
        <v xml:space="preserve">'Opcpfl_11', </v>
      </c>
      <c r="D275" t="str">
        <f>IF(Dados!D275="","null","'"&amp;Dados!D275&amp;"'")&amp;", "</f>
        <v xml:space="preserve">'Opcpfl_11', </v>
      </c>
      <c r="E275" t="str">
        <f>IF(Dados!E275="","null","'"&amp;Dados!E275&amp;"'")&amp;", "</f>
        <v xml:space="preserve">'Ação - FL 11', </v>
      </c>
      <c r="F275" t="str">
        <f>IF(Dados!F275="","null",Dados!F275)&amp;", "</f>
        <v xml:space="preserve">271, </v>
      </c>
      <c r="G275" t="str">
        <f>IF(Dados!G275="","null","'"&amp;Dados!G275&amp;"'")&amp;", "</f>
        <v xml:space="preserve">'FILIAL 11', </v>
      </c>
      <c r="H275" t="str">
        <f>IF(Dados!H275="","null","'"&amp;Dados!H275&amp;"'")&amp;", "</f>
        <v xml:space="preserve">'A', </v>
      </c>
      <c r="I275" t="str">
        <f>IF(Dados!I275="","null",Dados!I275)&amp;", "</f>
        <v xml:space="preserve">1, </v>
      </c>
      <c r="J275" t="str">
        <f>IF(Dados!J275="","null",Dados!J275)&amp;", "</f>
        <v xml:space="preserve">0, </v>
      </c>
      <c r="K275" t="str">
        <f>IF(Dados!K275="","null",Dados!K275)&amp;", "</f>
        <v xml:space="preserve">0, </v>
      </c>
      <c r="L275" t="str">
        <f>IF(Dados!L275="","null",Dados!L275)&amp;", "</f>
        <v xml:space="preserve">1, </v>
      </c>
      <c r="M275" t="str">
        <f>IF(Dados!M275="","null","'"&amp;Dados!M275&amp;"'")&amp;", "</f>
        <v xml:space="preserve">'Opcpfl', </v>
      </c>
      <c r="N275" t="str">
        <f>IF(Dados!N275="","null","'"&amp;Dados!N275&amp;"'")&amp;", "</f>
        <v xml:space="preserve">'FILIAL 11', </v>
      </c>
      <c r="O275" t="str">
        <f>IF(Dados!O275="","null",Dados!O275)&amp;", "</f>
        <v xml:space="preserve">251, </v>
      </c>
      <c r="P275" t="str">
        <f>IF(Dados!P275="","null","'"&amp;Dados!P275&amp;"'")&amp;"), "</f>
        <v xml:space="preserve">'"A" - Alteração, "I" - Inclusão ou "D" - Deleção.'), </v>
      </c>
      <c r="Q275" t="str">
        <f t="shared" si="5"/>
        <v xml:space="preserve">('p', 'Opcpfl_11', 'Opcpfl_11', 'Ação - FL 11', 271, 'FILIAL 11', 'A', 1, 0, 0, 1, 'Opcpfl', 'FILIAL 11', 251, '"A" - Alteração, "I" - Inclusão ou "D" - Deleção.'), </v>
      </c>
      <c r="R275" t="str">
        <f>IF(Dados!D275="","","["&amp;Dados!D275&amp;"] [varchar]("&amp;IF(Dados!H275="N",Dados!I275+1,Dados!I275)&amp;") NULL,")</f>
        <v>[Opcpfl_11] [varchar](1) NULL,</v>
      </c>
    </row>
    <row r="276" spans="2:18" x14ac:dyDescent="0.25">
      <c r="B276" t="str">
        <f>"("&amp;IF(Dados!B276="","null","'"&amp;Dados!B276&amp;"'")&amp;", "</f>
        <v xml:space="preserve">('p', </v>
      </c>
      <c r="C276" t="str">
        <f>IF(Dados!C276="","null","'"&amp;Dados!C276&amp;"'")&amp;", "</f>
        <v xml:space="preserve">'Filpfl_11', </v>
      </c>
      <c r="D276" t="str">
        <f>IF(Dados!D276="","null","'"&amp;Dados!D276&amp;"'")&amp;", "</f>
        <v xml:space="preserve">'Filpfl_11', </v>
      </c>
      <c r="E276" t="str">
        <f>IF(Dados!E276="","null","'"&amp;Dados!E276&amp;"'")&amp;", "</f>
        <v xml:space="preserve">'Filial - FL 11', </v>
      </c>
      <c r="F276" t="str">
        <f>IF(Dados!F276="","null",Dados!F276)&amp;", "</f>
        <v xml:space="preserve">272, </v>
      </c>
      <c r="G276" t="str">
        <f>IF(Dados!G276="","null","'"&amp;Dados!G276&amp;"'")&amp;", "</f>
        <v xml:space="preserve">'FILIAL 11', </v>
      </c>
      <c r="H276" t="str">
        <f>IF(Dados!H276="","null","'"&amp;Dados!H276&amp;"'")&amp;", "</f>
        <v xml:space="preserve">'N', </v>
      </c>
      <c r="I276" t="str">
        <f>IF(Dados!I276="","null",Dados!I276)&amp;", "</f>
        <v xml:space="preserve">4, </v>
      </c>
      <c r="J276" t="str">
        <f>IF(Dados!J276="","null",Dados!J276)&amp;", "</f>
        <v xml:space="preserve">0, </v>
      </c>
      <c r="K276" t="str">
        <f>IF(Dados!K276="","null",Dados!K276)&amp;", "</f>
        <v xml:space="preserve">0, </v>
      </c>
      <c r="L276" t="str">
        <f>IF(Dados!L276="","null",Dados!L276)&amp;", "</f>
        <v xml:space="preserve">1, </v>
      </c>
      <c r="M276" t="str">
        <f>IF(Dados!M276="","null","'"&amp;Dados!M276&amp;"'")&amp;", "</f>
        <v xml:space="preserve">'Filpfl', </v>
      </c>
      <c r="N276" t="str">
        <f>IF(Dados!N276="","null","'"&amp;Dados!N276&amp;"'")&amp;", "</f>
        <v xml:space="preserve">'FILIAL 11', </v>
      </c>
      <c r="O276" t="str">
        <f>IF(Dados!O276="","null",Dados!O276)&amp;", "</f>
        <v xml:space="preserve">252, </v>
      </c>
      <c r="P276" t="str">
        <f>IF(Dados!P276="","null","'"&amp;Dados!P276&amp;"'")&amp;"), "</f>
        <v xml:space="preserve">'Código da Filial WM.'), </v>
      </c>
      <c r="Q276" t="str">
        <f t="shared" si="5"/>
        <v xml:space="preserve">('p', 'Filpfl_11', 'Filpfl_11', 'Filial - FL 11', 272, 'FILIAL 11', 'N', 4, 0, 0, 1, 'Filpfl', 'FILIAL 11', 252, 'Código da Filial WM.'), </v>
      </c>
      <c r="R276" t="str">
        <f>IF(Dados!D276="","","["&amp;Dados!D276&amp;"] [varchar]("&amp;IF(Dados!H276="N",Dados!I276+1,Dados!I276)&amp;") NULL,")</f>
        <v>[Filpfl_11] [varchar](5) NULL,</v>
      </c>
    </row>
    <row r="277" spans="2:18" x14ac:dyDescent="0.25">
      <c r="B277" t="str">
        <f>"("&amp;IF(Dados!B277="","null","'"&amp;Dados!B277&amp;"'")&amp;", "</f>
        <v xml:space="preserve">('p', </v>
      </c>
      <c r="C277" t="str">
        <f>IF(Dados!C277="","null","'"&amp;Dados!C277&amp;"'")&amp;", "</f>
        <v xml:space="preserve">'Marpfl_11', </v>
      </c>
      <c r="D277" t="str">
        <f>IF(Dados!D277="","null","'"&amp;Dados!D277&amp;"'")&amp;", "</f>
        <v xml:space="preserve">'Marpfl_11', </v>
      </c>
      <c r="E277" t="str">
        <f>IF(Dados!E277="","null","'"&amp;Dados!E277&amp;"'")&amp;", "</f>
        <v xml:space="preserve">'Margem - FL 11', </v>
      </c>
      <c r="F277" t="str">
        <f>IF(Dados!F277="","null",Dados!F277)&amp;", "</f>
        <v xml:space="preserve">273, </v>
      </c>
      <c r="G277" t="str">
        <f>IF(Dados!G277="","null","'"&amp;Dados!G277&amp;"'")&amp;", "</f>
        <v xml:space="preserve">'FILIAL 11', </v>
      </c>
      <c r="H277" t="str">
        <f>IF(Dados!H277="","null","'"&amp;Dados!H277&amp;"'")&amp;", "</f>
        <v xml:space="preserve">'N', </v>
      </c>
      <c r="I277" t="str">
        <f>IF(Dados!I277="","null",Dados!I277)&amp;", "</f>
        <v xml:space="preserve">5, </v>
      </c>
      <c r="J277" t="str">
        <f>IF(Dados!J277="","null",Dados!J277)&amp;", "</f>
        <v xml:space="preserve">1, </v>
      </c>
      <c r="K277" t="str">
        <f>IF(Dados!K277="","null",Dados!K277)&amp;", "</f>
        <v xml:space="preserve">0, </v>
      </c>
      <c r="L277" t="str">
        <f>IF(Dados!L277="","null",Dados!L277)&amp;", "</f>
        <v xml:space="preserve">1, </v>
      </c>
      <c r="M277" t="str">
        <f>IF(Dados!M277="","null","'"&amp;Dados!M277&amp;"'")&amp;", "</f>
        <v xml:space="preserve">'Marpfl', </v>
      </c>
      <c r="N277" t="str">
        <f>IF(Dados!N277="","null","'"&amp;Dados!N277&amp;"'")&amp;", "</f>
        <v xml:space="preserve">'FILIAL 11', </v>
      </c>
      <c r="O277" t="str">
        <f>IF(Dados!O277="","null",Dados!O277)&amp;", "</f>
        <v xml:space="preserve">253, </v>
      </c>
      <c r="P277" t="str">
        <f>IF(Dados!P277="","null","'"&amp;Dados!P277&amp;"'")&amp;"), "</f>
        <v xml:space="preserve">'Margem.'), </v>
      </c>
      <c r="Q277" t="str">
        <f t="shared" si="5"/>
        <v xml:space="preserve">('p', 'Marpfl_11', 'Marpfl_11', 'Margem - FL 11', 273, 'FILIAL 11', 'N', 5, 1, 0, 1, 'Marpfl', 'FILIAL 11', 253, 'Margem.'), </v>
      </c>
      <c r="R277" t="str">
        <f>IF(Dados!D277="","","["&amp;Dados!D277&amp;"] [varchar]("&amp;IF(Dados!H277="N",Dados!I277+1,Dados!I277)&amp;") NULL,")</f>
        <v>[Marpfl_11] [varchar](6) NULL,</v>
      </c>
    </row>
    <row r="278" spans="2:18" x14ac:dyDescent="0.25">
      <c r="B278" t="str">
        <f>"("&amp;IF(Dados!B278="","null","'"&amp;Dados!B278&amp;"'")&amp;", "</f>
        <v xml:space="preserve">('p', </v>
      </c>
      <c r="C278" t="str">
        <f>IF(Dados!C278="","null","'"&amp;Dados!C278&amp;"'")&amp;", "</f>
        <v xml:space="preserve">'Fornpfl_11', </v>
      </c>
      <c r="D278" t="str">
        <f>IF(Dados!D278="","null","'"&amp;Dados!D278&amp;"'")&amp;", "</f>
        <v xml:space="preserve">'Fornpfl_11', </v>
      </c>
      <c r="E278" t="str">
        <f>IF(Dados!E278="","null","'"&amp;Dados!E278&amp;"'")&amp;", "</f>
        <v xml:space="preserve">'Fornec. - FL 11', </v>
      </c>
      <c r="F278" t="str">
        <f>IF(Dados!F278="","null",Dados!F278)&amp;", "</f>
        <v xml:space="preserve">274, </v>
      </c>
      <c r="G278" t="str">
        <f>IF(Dados!G278="","null","'"&amp;Dados!G278&amp;"'")&amp;", "</f>
        <v xml:space="preserve">'FILIAL 11', </v>
      </c>
      <c r="H278" t="str">
        <f>IF(Dados!H278="","null","'"&amp;Dados!H278&amp;"'")&amp;", "</f>
        <v xml:space="preserve">'N', </v>
      </c>
      <c r="I278" t="str">
        <f>IF(Dados!I278="","null",Dados!I278)&amp;", "</f>
        <v xml:space="preserve">7, </v>
      </c>
      <c r="J278" t="str">
        <f>IF(Dados!J278="","null",Dados!J278)&amp;", "</f>
        <v xml:space="preserve">0, </v>
      </c>
      <c r="K278" t="str">
        <f>IF(Dados!K278="","null",Dados!K278)&amp;", "</f>
        <v xml:space="preserve">0, </v>
      </c>
      <c r="L278" t="str">
        <f>IF(Dados!L278="","null",Dados!L278)&amp;", "</f>
        <v xml:space="preserve">1, </v>
      </c>
      <c r="M278" t="str">
        <f>IF(Dados!M278="","null","'"&amp;Dados!M278&amp;"'")&amp;", "</f>
        <v xml:space="preserve">'Fornpfl', </v>
      </c>
      <c r="N278" t="str">
        <f>IF(Dados!N278="","null","'"&amp;Dados!N278&amp;"'")&amp;", "</f>
        <v xml:space="preserve">'FILIAL 11', </v>
      </c>
      <c r="O278" t="str">
        <f>IF(Dados!O278="","null",Dados!O278)&amp;", "</f>
        <v xml:space="preserve">254, </v>
      </c>
      <c r="P278" t="str">
        <f>IF(Dados!P278="","null","'"&amp;Dados!P278&amp;"'")&amp;"), "</f>
        <v xml:space="preserve">'Código do Fornecedor SAD do Item.'), </v>
      </c>
      <c r="Q278" t="str">
        <f t="shared" si="5"/>
        <v xml:space="preserve">('p', 'Fornpfl_11', 'Fornpfl_11', 'Fornec. - FL 11', 274, 'FILIAL 11', 'N', 7, 0, 0, 1, 'Fornpfl', 'FILIAL 11', 254, 'Código do Fornecedor SAD do Item.'), </v>
      </c>
      <c r="R278" t="str">
        <f>IF(Dados!D278="","","["&amp;Dados!D278&amp;"] [varchar]("&amp;IF(Dados!H278="N",Dados!I278+1,Dados!I278)&amp;") NULL,")</f>
        <v>[Fornpfl_11] [varchar](8) NULL,</v>
      </c>
    </row>
    <row r="279" spans="2:18" x14ac:dyDescent="0.25">
      <c r="B279" t="str">
        <f>"("&amp;IF(Dados!B279="","null","'"&amp;Dados!B279&amp;"'")&amp;", "</f>
        <v xml:space="preserve">('p', </v>
      </c>
      <c r="C279" t="str">
        <f>IF(Dados!C279="","null","'"&amp;Dados!C279&amp;"'")&amp;", "</f>
        <v xml:space="preserve">'Locpfl_11', </v>
      </c>
      <c r="D279" t="str">
        <f>IF(Dados!D279="","null","'"&amp;Dados!D279&amp;"'")&amp;", "</f>
        <v xml:space="preserve">'Locpfl_11', </v>
      </c>
      <c r="E279" t="str">
        <f>IF(Dados!E279="","null","'"&amp;Dados!E279&amp;"'")&amp;", "</f>
        <v xml:space="preserve">'Loc.Entg. - FL 11', </v>
      </c>
      <c r="F279" t="str">
        <f>IF(Dados!F279="","null",Dados!F279)&amp;", "</f>
        <v xml:space="preserve">275, </v>
      </c>
      <c r="G279" t="str">
        <f>IF(Dados!G279="","null","'"&amp;Dados!G279&amp;"'")&amp;", "</f>
        <v xml:space="preserve">'FILIAL 11', </v>
      </c>
      <c r="H279" t="str">
        <f>IF(Dados!H279="","null","'"&amp;Dados!H279&amp;"'")&amp;", "</f>
        <v xml:space="preserve">'N', </v>
      </c>
      <c r="I279" t="str">
        <f>IF(Dados!I279="","null",Dados!I279)&amp;", "</f>
        <v xml:space="preserve">1, </v>
      </c>
      <c r="J279" t="str">
        <f>IF(Dados!J279="","null",Dados!J279)&amp;", "</f>
        <v xml:space="preserve">0, </v>
      </c>
      <c r="K279" t="str">
        <f>IF(Dados!K279="","null",Dados!K279)&amp;", "</f>
        <v xml:space="preserve">0, </v>
      </c>
      <c r="L279" t="str">
        <f>IF(Dados!L279="","null",Dados!L279)&amp;", "</f>
        <v xml:space="preserve">1, </v>
      </c>
      <c r="M279" t="str">
        <f>IF(Dados!M279="","null","'"&amp;Dados!M279&amp;"'")&amp;", "</f>
        <v xml:space="preserve">'Locpfl', </v>
      </c>
      <c r="N279" t="str">
        <f>IF(Dados!N279="","null","'"&amp;Dados!N279&amp;"'")&amp;", "</f>
        <v xml:space="preserve">'FILIAL 11', </v>
      </c>
      <c r="O279" t="str">
        <f>IF(Dados!O279="","null",Dados!O279)&amp;", "</f>
        <v xml:space="preserve">255, </v>
      </c>
      <c r="P279" t="str">
        <f>IF(Dados!P279="","null","'"&amp;Dados!P279&amp;"'")&amp;"), "</f>
        <v xml:space="preserve">'Local de Entrega. 0 - Estocado, 1 - Direto Loja ou 2 - Cross.'), </v>
      </c>
      <c r="Q279" t="str">
        <f t="shared" si="5"/>
        <v xml:space="preserve">('p', 'Locpfl_11', 'Locpfl_11', 'Loc.Entg. - FL 11', 275, 'FILIAL 11', 'N', 1, 0, 0, 1, 'Locpfl', 'FILIAL 11', 255, 'Local de Entrega. 0 - Estocado, 1 - Direto Loja ou 2 - Cross.'), </v>
      </c>
      <c r="R279" t="str">
        <f>IF(Dados!D279="","","["&amp;Dados!D279&amp;"] [varchar]("&amp;IF(Dados!H279="N",Dados!I279+1,Dados!I279)&amp;") NULL,")</f>
        <v>[Locpfl_11] [varchar](2) NULL,</v>
      </c>
    </row>
    <row r="280" spans="2:18" x14ac:dyDescent="0.25">
      <c r="B280" t="str">
        <f>"("&amp;IF(Dados!B280="","null","'"&amp;Dados!B280&amp;"'")&amp;", "</f>
        <v xml:space="preserve">('p', </v>
      </c>
      <c r="C280" t="str">
        <f>IF(Dados!C280="","null","'"&amp;Dados!C280&amp;"'")&amp;", "</f>
        <v xml:space="preserve">'Imppfl_11', </v>
      </c>
      <c r="D280" t="str">
        <f>IF(Dados!D280="","null","'"&amp;Dados!D280&amp;"'")&amp;", "</f>
        <v xml:space="preserve">'Imppfl_11', </v>
      </c>
      <c r="E280" t="str">
        <f>IF(Dados!E280="","null","'"&amp;Dados!E280&amp;"'")&amp;", "</f>
        <v xml:space="preserve">'Impt. - FL 11', </v>
      </c>
      <c r="F280" t="str">
        <f>IF(Dados!F280="","null",Dados!F280)&amp;", "</f>
        <v xml:space="preserve">276, </v>
      </c>
      <c r="G280" t="str">
        <f>IF(Dados!G280="","null","'"&amp;Dados!G280&amp;"'")&amp;", "</f>
        <v xml:space="preserve">'FILIAL 11', </v>
      </c>
      <c r="H280" t="str">
        <f>IF(Dados!H280="","null","'"&amp;Dados!H280&amp;"'")&amp;", "</f>
        <v xml:space="preserve">'A', </v>
      </c>
      <c r="I280" t="str">
        <f>IF(Dados!I280="","null",Dados!I280)&amp;", "</f>
        <v xml:space="preserve">1, </v>
      </c>
      <c r="J280" t="str">
        <f>IF(Dados!J280="","null",Dados!J280)&amp;", "</f>
        <v xml:space="preserve">0, </v>
      </c>
      <c r="K280" t="str">
        <f>IF(Dados!K280="","null",Dados!K280)&amp;", "</f>
        <v xml:space="preserve">0, </v>
      </c>
      <c r="L280" t="str">
        <f>IF(Dados!L280="","null",Dados!L280)&amp;", "</f>
        <v xml:space="preserve">1, </v>
      </c>
      <c r="M280" t="str">
        <f>IF(Dados!M280="","null","'"&amp;Dados!M280&amp;"'")&amp;", "</f>
        <v xml:space="preserve">'Imppfl', </v>
      </c>
      <c r="N280" t="str">
        <f>IF(Dados!N280="","null","'"&amp;Dados!N280&amp;"'")&amp;", "</f>
        <v xml:space="preserve">'FILIAL 11', </v>
      </c>
      <c r="O280" t="str">
        <f>IF(Dados!O280="","null",Dados!O280)&amp;", "</f>
        <v xml:space="preserve">256, </v>
      </c>
      <c r="P280" t="str">
        <f>IF(Dados!P280="","null","'"&amp;Dados!P280&amp;"'")&amp;"), "</f>
        <v xml:space="preserve">'Flag de Item Importado.(N)-NACIONAL,(E)-IMPORTADO'), </v>
      </c>
      <c r="Q280" t="str">
        <f t="shared" si="5"/>
        <v xml:space="preserve">('p', 'Imppfl_11', 'Imppfl_11', 'Impt. - FL 11', 276, 'FILIAL 11', 'A', 1, 0, 0, 1, 'Imppfl', 'FILIAL 11', 256, 'Flag de Item Importado.(N)-NACIONAL,(E)-IMPORTADO'), </v>
      </c>
      <c r="R280" t="str">
        <f>IF(Dados!D280="","","["&amp;Dados!D280&amp;"] [varchar]("&amp;IF(Dados!H280="N",Dados!I280+1,Dados!I280)&amp;") NULL,")</f>
        <v>[Imppfl_11] [varchar](1) NULL,</v>
      </c>
    </row>
    <row r="281" spans="2:18" x14ac:dyDescent="0.25">
      <c r="B281" t="str">
        <f>"("&amp;IF(Dados!B281="","null","'"&amp;Dados!B281&amp;"'")&amp;", "</f>
        <v xml:space="preserve">('p', </v>
      </c>
      <c r="C281" t="str">
        <f>IF(Dados!C281="","null","'"&amp;Dados!C281&amp;"'")&amp;", "</f>
        <v xml:space="preserve">'Ufpfl_11', </v>
      </c>
      <c r="D281" t="str">
        <f>IF(Dados!D281="","null","'"&amp;Dados!D281&amp;"'")&amp;", "</f>
        <v xml:space="preserve">'Ufpfl_11', </v>
      </c>
      <c r="E281" t="str">
        <f>IF(Dados!E281="","null","'"&amp;Dados!E281&amp;"'")&amp;", "</f>
        <v xml:space="preserve">'UF Fabr. - FL 11', </v>
      </c>
      <c r="F281" t="str">
        <f>IF(Dados!F281="","null",Dados!F281)&amp;", "</f>
        <v xml:space="preserve">277, </v>
      </c>
      <c r="G281" t="str">
        <f>IF(Dados!G281="","null","'"&amp;Dados!G281&amp;"'")&amp;", "</f>
        <v xml:space="preserve">'FILIAL 11', </v>
      </c>
      <c r="H281" t="str">
        <f>IF(Dados!H281="","null","'"&amp;Dados!H281&amp;"'")&amp;", "</f>
        <v xml:space="preserve">'A', </v>
      </c>
      <c r="I281" t="str">
        <f>IF(Dados!I281="","null",Dados!I281)&amp;", "</f>
        <v xml:space="preserve">2, </v>
      </c>
      <c r="J281" t="str">
        <f>IF(Dados!J281="","null",Dados!J281)&amp;", "</f>
        <v xml:space="preserve">0, </v>
      </c>
      <c r="K281" t="str">
        <f>IF(Dados!K281="","null",Dados!K281)&amp;", "</f>
        <v xml:space="preserve">0, </v>
      </c>
      <c r="L281" t="str">
        <f>IF(Dados!L281="","null",Dados!L281)&amp;", "</f>
        <v xml:space="preserve">1, </v>
      </c>
      <c r="M281" t="str">
        <f>IF(Dados!M281="","null","'"&amp;Dados!M281&amp;"'")&amp;", "</f>
        <v xml:space="preserve">'Ufpfl', </v>
      </c>
      <c r="N281" t="str">
        <f>IF(Dados!N281="","null","'"&amp;Dados!N281&amp;"'")&amp;", "</f>
        <v xml:space="preserve">'FILIAL 11', </v>
      </c>
      <c r="O281" t="str">
        <f>IF(Dados!O281="","null",Dados!O281)&amp;", "</f>
        <v xml:space="preserve">257, </v>
      </c>
      <c r="P281" t="str">
        <f>IF(Dados!P281="","null","'"&amp;Dados!P281&amp;"'")&amp;"), "</f>
        <v xml:space="preserve">'UF do Fornecedor SAD'), </v>
      </c>
      <c r="Q281" t="str">
        <f t="shared" si="5"/>
        <v xml:space="preserve">('p', 'Ufpfl_11', 'Ufpfl_11', 'UF Fabr. - FL 11', 277, 'FILIAL 11', 'A', 2, 0, 0, 1, 'Ufpfl', 'FILIAL 11', 257, 'UF do Fornecedor SAD'), </v>
      </c>
      <c r="R281" t="str">
        <f>IF(Dados!D281="","","["&amp;Dados!D281&amp;"] [varchar]("&amp;IF(Dados!H281="N",Dados!I281+1,Dados!I281)&amp;") NULL,")</f>
        <v>[Ufpfl_11] [varchar](2) NULL,</v>
      </c>
    </row>
    <row r="282" spans="2:18" x14ac:dyDescent="0.25">
      <c r="B282" t="str">
        <f>"("&amp;IF(Dados!B282="","null","'"&amp;Dados!B282&amp;"'")&amp;", "</f>
        <v xml:space="preserve">('p', </v>
      </c>
      <c r="C282" t="str">
        <f>IF(Dados!C282="","null","'"&amp;Dados!C282&amp;"'")&amp;", "</f>
        <v xml:space="preserve">'Ntpfl_11', </v>
      </c>
      <c r="D282" t="str">
        <f>IF(Dados!D282="","null","'"&amp;Dados!D282&amp;"'")&amp;", "</f>
        <v xml:space="preserve">'Ntpfl_11', </v>
      </c>
      <c r="E282" t="str">
        <f>IF(Dados!E282="","null","'"&amp;Dados!E282&amp;"'")&amp;", "</f>
        <v xml:space="preserve">'Natz. - FL 11', </v>
      </c>
      <c r="F282" t="str">
        <f>IF(Dados!F282="","null",Dados!F282)&amp;", "</f>
        <v xml:space="preserve">278, </v>
      </c>
      <c r="G282" t="str">
        <f>IF(Dados!G282="","null","'"&amp;Dados!G282&amp;"'")&amp;", "</f>
        <v xml:space="preserve">'FILIAL 11', </v>
      </c>
      <c r="H282" t="str">
        <f>IF(Dados!H282="","null","'"&amp;Dados!H282&amp;"'")&amp;", "</f>
        <v xml:space="preserve">'A', </v>
      </c>
      <c r="I282" t="str">
        <f>IF(Dados!I282="","null",Dados!I282)&amp;", "</f>
        <v xml:space="preserve">2, </v>
      </c>
      <c r="J282" t="str">
        <f>IF(Dados!J282="","null",Dados!J282)&amp;", "</f>
        <v xml:space="preserve">0, </v>
      </c>
      <c r="K282" t="str">
        <f>IF(Dados!K282="","null",Dados!K282)&amp;", "</f>
        <v xml:space="preserve">0, </v>
      </c>
      <c r="L282" t="str">
        <f>IF(Dados!L282="","null",Dados!L282)&amp;", "</f>
        <v xml:space="preserve">1, </v>
      </c>
      <c r="M282" t="str">
        <f>IF(Dados!M282="","null","'"&amp;Dados!M282&amp;"'")&amp;", "</f>
        <v xml:space="preserve">'Ntpfl', </v>
      </c>
      <c r="N282" t="str">
        <f>IF(Dados!N282="","null","'"&amp;Dados!N282&amp;"'")&amp;", "</f>
        <v xml:space="preserve">'FILIAL 11', </v>
      </c>
      <c r="O282" t="str">
        <f>IF(Dados!O282="","null",Dados!O282)&amp;", "</f>
        <v xml:space="preserve">258, </v>
      </c>
      <c r="P282" t="str">
        <f>IF(Dados!P282="","null","'"&amp;Dados!P282&amp;"'")&amp;"), "</f>
        <v xml:space="preserve">'Atividade econômica do Fornecedor SAD'), </v>
      </c>
      <c r="Q282" t="str">
        <f t="shared" si="5"/>
        <v xml:space="preserve">('p', 'Ntpfl_11', 'Ntpfl_11', 'Natz. - FL 11', 278, 'FILIAL 11', 'A', 2, 0, 0, 1, 'Ntpfl', 'FILIAL 11', 258, 'Atividade econômica do Fornecedor SAD'), </v>
      </c>
      <c r="R282" t="str">
        <f>IF(Dados!D282="","","["&amp;Dados!D282&amp;"] [varchar]("&amp;IF(Dados!H282="N",Dados!I282+1,Dados!I282)&amp;") NULL,")</f>
        <v>[Ntpfl_11] [varchar](2) NULL,</v>
      </c>
    </row>
    <row r="283" spans="2:18" x14ac:dyDescent="0.25">
      <c r="B283" t="str">
        <f>"("&amp;IF(Dados!B283="","null","'"&amp;Dados!B283&amp;"'")&amp;", "</f>
        <v xml:space="preserve">('p', </v>
      </c>
      <c r="C283" t="str">
        <f>IF(Dados!C283="","null","'"&amp;Dados!C283&amp;"'")&amp;", "</f>
        <v xml:space="preserve">'Sazpfl_11', </v>
      </c>
      <c r="D283" t="str">
        <f>IF(Dados!D283="","null","'"&amp;Dados!D283&amp;"'")&amp;", "</f>
        <v xml:space="preserve">'Sazpfl_11', </v>
      </c>
      <c r="E283" t="str">
        <f>IF(Dados!E283="","null","'"&amp;Dados!E283&amp;"'")&amp;", "</f>
        <v xml:space="preserve">'Cod.Saz. - FL 11', </v>
      </c>
      <c r="F283" t="str">
        <f>IF(Dados!F283="","null",Dados!F283)&amp;", "</f>
        <v xml:space="preserve">279, </v>
      </c>
      <c r="G283" t="str">
        <f>IF(Dados!G283="","null","'"&amp;Dados!G283&amp;"'")&amp;", "</f>
        <v xml:space="preserve">'FILIAL 11', </v>
      </c>
      <c r="H283" t="str">
        <f>IF(Dados!H283="","null","'"&amp;Dados!H283&amp;"'")&amp;", "</f>
        <v xml:space="preserve">'A', </v>
      </c>
      <c r="I283" t="str">
        <f>IF(Dados!I283="","null",Dados!I283)&amp;", "</f>
        <v xml:space="preserve">1, </v>
      </c>
      <c r="J283" t="str">
        <f>IF(Dados!J283="","null",Dados!J283)&amp;", "</f>
        <v xml:space="preserve">0, </v>
      </c>
      <c r="K283" t="str">
        <f>IF(Dados!K283="","null",Dados!K283)&amp;", "</f>
        <v xml:space="preserve">0, </v>
      </c>
      <c r="L283" t="str">
        <f>IF(Dados!L283="","null",Dados!L283)&amp;", "</f>
        <v xml:space="preserve">1, </v>
      </c>
      <c r="M283" t="str">
        <f>IF(Dados!M283="","null","'"&amp;Dados!M283&amp;"'")&amp;", "</f>
        <v xml:space="preserve">'Sazpfl', </v>
      </c>
      <c r="N283" t="str">
        <f>IF(Dados!N283="","null","'"&amp;Dados!N283&amp;"'")&amp;", "</f>
        <v xml:space="preserve">'FILIAL 11', </v>
      </c>
      <c r="O283" t="str">
        <f>IF(Dados!O283="","null",Dados!O283)&amp;", "</f>
        <v xml:space="preserve">259, </v>
      </c>
      <c r="P283" t="str">
        <f>IF(Dados!P283="","null","'"&amp;Dados!P283&amp;"'")&amp;"), "</f>
        <v xml:space="preserve">'Código de Sazonalidade.'), </v>
      </c>
      <c r="Q283" t="str">
        <f t="shared" si="5"/>
        <v xml:space="preserve">('p', 'Sazpfl_11', 'Sazpfl_11', 'Cod.Saz. - FL 11', 279, 'FILIAL 11', 'A', 1, 0, 0, 1, 'Sazpfl', 'FILIAL 11', 259, 'Código de Sazonalidade.'), </v>
      </c>
      <c r="R283" t="str">
        <f>IF(Dados!D283="","","["&amp;Dados!D283&amp;"] [varchar]("&amp;IF(Dados!H283="N",Dados!I283+1,Dados!I283)&amp;") NULL,")</f>
        <v>[Sazpfl_11] [varchar](1) NULL,</v>
      </c>
    </row>
    <row r="284" spans="2:18" x14ac:dyDescent="0.25">
      <c r="B284" t="str">
        <f>"("&amp;IF(Dados!B284="","null","'"&amp;Dados!B284&amp;"'")&amp;", "</f>
        <v xml:space="preserve">('p', </v>
      </c>
      <c r="C284" t="str">
        <f>IF(Dados!C284="","null","'"&amp;Dados!C284&amp;"'")&amp;", "</f>
        <v xml:space="preserve">'Sbgpfl_11', </v>
      </c>
      <c r="D284" t="str">
        <f>IF(Dados!D284="","null","'"&amp;Dados!D284&amp;"'")&amp;", "</f>
        <v xml:space="preserve">'Sbgpfl_11', </v>
      </c>
      <c r="E284" t="str">
        <f>IF(Dados!E284="","null","'"&amp;Dados!E284&amp;"'")&amp;", "</f>
        <v xml:space="preserve">'Sub Grupo - FL 11', </v>
      </c>
      <c r="F284" t="str">
        <f>IF(Dados!F284="","null",Dados!F284)&amp;", "</f>
        <v xml:space="preserve">280, </v>
      </c>
      <c r="G284" t="str">
        <f>IF(Dados!G284="","null","'"&amp;Dados!G284&amp;"'")&amp;", "</f>
        <v xml:space="preserve">'FILIAL 11', </v>
      </c>
      <c r="H284" t="str">
        <f>IF(Dados!H284="","null","'"&amp;Dados!H284&amp;"'")&amp;", "</f>
        <v xml:space="preserve">'A', </v>
      </c>
      <c r="I284" t="str">
        <f>IF(Dados!I284="","null",Dados!I284)&amp;", "</f>
        <v xml:space="preserve">1, </v>
      </c>
      <c r="J284" t="str">
        <f>IF(Dados!J284="","null",Dados!J284)&amp;", "</f>
        <v xml:space="preserve">0, </v>
      </c>
      <c r="K284" t="str">
        <f>IF(Dados!K284="","null",Dados!K284)&amp;", "</f>
        <v xml:space="preserve">0, </v>
      </c>
      <c r="L284" t="str">
        <f>IF(Dados!L284="","null",Dados!L284)&amp;", "</f>
        <v xml:space="preserve">1, </v>
      </c>
      <c r="M284" t="str">
        <f>IF(Dados!M284="","null","'"&amp;Dados!M284&amp;"'")&amp;", "</f>
        <v xml:space="preserve">'Sbgpfl', </v>
      </c>
      <c r="N284" t="str">
        <f>IF(Dados!N284="","null","'"&amp;Dados!N284&amp;"'")&amp;", "</f>
        <v xml:space="preserve">'FILIAL 11', </v>
      </c>
      <c r="O284" t="str">
        <f>IF(Dados!O284="","null",Dados!O284)&amp;", "</f>
        <v xml:space="preserve">260, </v>
      </c>
      <c r="P284" t="str">
        <f>IF(Dados!P284="","null","'"&amp;Dados!P284&amp;"'")&amp;"), "</f>
        <v xml:space="preserve">'Flag de subgrupo de faturamento.'), </v>
      </c>
      <c r="Q284" t="str">
        <f t="shared" si="5"/>
        <v xml:space="preserve">('p', 'Sbgpfl_11', 'Sbgpfl_11', 'Sub Grupo - FL 11', 280, 'FILIAL 11', 'A', 1, 0, 0, 1, 'Sbgpfl', 'FILIAL 11', 260, 'Flag de subgrupo de faturamento.'), </v>
      </c>
      <c r="R284" t="str">
        <f>IF(Dados!D284="","","["&amp;Dados!D284&amp;"] [varchar]("&amp;IF(Dados!H284="N",Dados!I284+1,Dados!I284)&amp;") NULL,")</f>
        <v>[Sbgpfl_11] [varchar](1) NULL,</v>
      </c>
    </row>
    <row r="285" spans="2:18" x14ac:dyDescent="0.25">
      <c r="B285" t="str">
        <f>"("&amp;IF(Dados!B285="","null","'"&amp;Dados!B285&amp;"'")&amp;", "</f>
        <v xml:space="preserve">('p', </v>
      </c>
      <c r="C285" t="str">
        <f>IF(Dados!C285="","null","'"&amp;Dados!C285&amp;"'")&amp;", "</f>
        <v xml:space="preserve">'Sitpfl_11', </v>
      </c>
      <c r="D285" t="str">
        <f>IF(Dados!D285="","null","'"&amp;Dados!D285&amp;"'")&amp;", "</f>
        <v xml:space="preserve">'Sitpfl_11', </v>
      </c>
      <c r="E285" t="str">
        <f>IF(Dados!E285="","null","'"&amp;Dados!E285&amp;"'")&amp;", "</f>
        <v xml:space="preserve">'Sit. - FL 11', </v>
      </c>
      <c r="F285" t="str">
        <f>IF(Dados!F285="","null",Dados!F285)&amp;", "</f>
        <v xml:space="preserve">281, </v>
      </c>
      <c r="G285" t="str">
        <f>IF(Dados!G285="","null","'"&amp;Dados!G285&amp;"'")&amp;", "</f>
        <v xml:space="preserve">'FILIAL 11', </v>
      </c>
      <c r="H285" t="str">
        <f>IF(Dados!H285="","null","'"&amp;Dados!H285&amp;"'")&amp;", "</f>
        <v xml:space="preserve">'A', </v>
      </c>
      <c r="I285" t="str">
        <f>IF(Dados!I285="","null",Dados!I285)&amp;", "</f>
        <v xml:space="preserve">1, </v>
      </c>
      <c r="J285" t="str">
        <f>IF(Dados!J285="","null",Dados!J285)&amp;", "</f>
        <v xml:space="preserve">0, </v>
      </c>
      <c r="K285" t="str">
        <f>IF(Dados!K285="","null",Dados!K285)&amp;", "</f>
        <v xml:space="preserve">0, </v>
      </c>
      <c r="L285" t="str">
        <f>IF(Dados!L285="","null",Dados!L285)&amp;", "</f>
        <v xml:space="preserve">1, </v>
      </c>
      <c r="M285" t="str">
        <f>IF(Dados!M285="","null","'"&amp;Dados!M285&amp;"'")&amp;", "</f>
        <v xml:space="preserve">'Sitpfl', </v>
      </c>
      <c r="N285" t="str">
        <f>IF(Dados!N285="","null","'"&amp;Dados!N285&amp;"'")&amp;", "</f>
        <v xml:space="preserve">'FILIAL 11', </v>
      </c>
      <c r="O285" t="str">
        <f>IF(Dados!O285="","null",Dados!O285)&amp;", "</f>
        <v xml:space="preserve">261, </v>
      </c>
      <c r="P285" t="str">
        <f>IF(Dados!P285="","null","'"&amp;Dados!P285&amp;"'")&amp;"), "</f>
        <v xml:space="preserve">'Situação da Filial na Grid. (Campo apenas de Consulta, será retornado no serviço de Consulta).'), </v>
      </c>
      <c r="Q285" t="str">
        <f t="shared" si="5"/>
        <v xml:space="preserve">('p', 'Sitpfl_11', 'Sitpfl_11', 'Sit. - FL 11', 281, 'FILIAL 11', 'A', 1, 0, 0, 1, 'Sitpfl', 'FILIAL 11', 261, 'Situação da Filial na Grid. (Campo apenas de Consulta, será retornado no serviço de Consulta).'), </v>
      </c>
      <c r="R285" t="str">
        <f>IF(Dados!D285="","","["&amp;Dados!D285&amp;"] [varchar]("&amp;IF(Dados!H285="N",Dados!I285+1,Dados!I285)&amp;") NULL,")</f>
        <v>[Sitpfl_11] [varchar](1) NULL,</v>
      </c>
    </row>
    <row r="286" spans="2:18" x14ac:dyDescent="0.25">
      <c r="B286" t="str">
        <f>"("&amp;IF(Dados!B286="","null","'"&amp;Dados!B286&amp;"'")&amp;", "</f>
        <v xml:space="preserve">('p', </v>
      </c>
      <c r="C286" t="str">
        <f>IF(Dados!C286="","null","'"&amp;Dados!C286&amp;"'")&amp;", "</f>
        <v xml:space="preserve">'Susppfl_11', </v>
      </c>
      <c r="D286" t="str">
        <f>IF(Dados!D286="","null","'"&amp;Dados!D286&amp;"'")&amp;", "</f>
        <v xml:space="preserve">'Susppfl_11', </v>
      </c>
      <c r="E286" t="str">
        <f>IF(Dados!E286="","null","'"&amp;Dados!E286&amp;"'")&amp;", "</f>
        <v xml:space="preserve">'Susp. - FL 11', </v>
      </c>
      <c r="F286" t="str">
        <f>IF(Dados!F286="","null",Dados!F286)&amp;", "</f>
        <v xml:space="preserve">282, </v>
      </c>
      <c r="G286" t="str">
        <f>IF(Dados!G286="","null","'"&amp;Dados!G286&amp;"'")&amp;", "</f>
        <v xml:space="preserve">'FILIAL 11', </v>
      </c>
      <c r="H286" t="str">
        <f>IF(Dados!H286="","null","'"&amp;Dados!H286&amp;"'")&amp;", "</f>
        <v xml:space="preserve">'A', </v>
      </c>
      <c r="I286" t="str">
        <f>IF(Dados!I286="","null",Dados!I286)&amp;", "</f>
        <v xml:space="preserve">1, </v>
      </c>
      <c r="J286" t="str">
        <f>IF(Dados!J286="","null",Dados!J286)&amp;", "</f>
        <v xml:space="preserve">0, </v>
      </c>
      <c r="K286" t="str">
        <f>IF(Dados!K286="","null",Dados!K286)&amp;", "</f>
        <v xml:space="preserve">0, </v>
      </c>
      <c r="L286" t="str">
        <f>IF(Dados!L286="","null",Dados!L286)&amp;", "</f>
        <v xml:space="preserve">1, </v>
      </c>
      <c r="M286" t="str">
        <f>IF(Dados!M286="","null","'"&amp;Dados!M286&amp;"'")&amp;", "</f>
        <v xml:space="preserve">'Susppfl', </v>
      </c>
      <c r="N286" t="str">
        <f>IF(Dados!N286="","null","'"&amp;Dados!N286&amp;"'")&amp;", "</f>
        <v xml:space="preserve">'FILIAL 11', </v>
      </c>
      <c r="O286" t="str">
        <f>IF(Dados!O286="","null",Dados!O286)&amp;", "</f>
        <v xml:space="preserve">262, </v>
      </c>
      <c r="P286" t="str">
        <f>IF(Dados!P286="","null","'"&amp;Dados!P286&amp;"'")&amp;"), "</f>
        <v xml:space="preserve">'Status de Suspensão. (Na inclusão será permitida a inclusão para igual a "S").'), </v>
      </c>
      <c r="Q286" t="str">
        <f t="shared" si="5"/>
        <v xml:space="preserve">('p', 'Susppfl_11', 'Susppfl_11', 'Susp. - FL 11', 282, 'FILIAL 11', 'A', 1, 0, 0, 1, 'Susppfl', 'FILIAL 11', 262, 'Status de Suspensão. (Na inclusão será permitida a inclusão para igual a "S").'), </v>
      </c>
      <c r="R286" t="str">
        <f>IF(Dados!D286="","","["&amp;Dados!D286&amp;"] [varchar]("&amp;IF(Dados!H286="N",Dados!I286+1,Dados!I286)&amp;") NULL,")</f>
        <v>[Susppfl_11] [varchar](1) NULL,</v>
      </c>
    </row>
    <row r="287" spans="2:18" x14ac:dyDescent="0.25">
      <c r="B287" t="str">
        <f>"("&amp;IF(Dados!B287="","null","'"&amp;Dados!B287&amp;"'")&amp;", "</f>
        <v xml:space="preserve">('p', </v>
      </c>
      <c r="C287" t="str">
        <f>IF(Dados!C287="","null","'"&amp;Dados!C287&amp;"'")&amp;", "</f>
        <v xml:space="preserve">'Msuppfl_11', </v>
      </c>
      <c r="D287" t="str">
        <f>IF(Dados!D287="","null","'"&amp;Dados!D287&amp;"'")&amp;", "</f>
        <v xml:space="preserve">'Msuppfl_11', </v>
      </c>
      <c r="E287" t="str">
        <f>IF(Dados!E287="","null","'"&amp;Dados!E287&amp;"'")&amp;", "</f>
        <v xml:space="preserve">'Mot.Susp. - FL 11', </v>
      </c>
      <c r="F287" t="str">
        <f>IF(Dados!F287="","null",Dados!F287)&amp;", "</f>
        <v xml:space="preserve">283, </v>
      </c>
      <c r="G287" t="str">
        <f>IF(Dados!G287="","null","'"&amp;Dados!G287&amp;"'")&amp;", "</f>
        <v xml:space="preserve">'FILIAL 11', </v>
      </c>
      <c r="H287" t="str">
        <f>IF(Dados!H287="","null","'"&amp;Dados!H287&amp;"'")&amp;", "</f>
        <v xml:space="preserve">'N', </v>
      </c>
      <c r="I287" t="str">
        <f>IF(Dados!I287="","null",Dados!I287)&amp;", "</f>
        <v xml:space="preserve">2, </v>
      </c>
      <c r="J287" t="str">
        <f>IF(Dados!J287="","null",Dados!J287)&amp;", "</f>
        <v xml:space="preserve">0, </v>
      </c>
      <c r="K287" t="str">
        <f>IF(Dados!K287="","null",Dados!K287)&amp;", "</f>
        <v xml:space="preserve">0, </v>
      </c>
      <c r="L287" t="str">
        <f>IF(Dados!L287="","null",Dados!L287)&amp;", "</f>
        <v xml:space="preserve">1, </v>
      </c>
      <c r="M287" t="str">
        <f>IF(Dados!M287="","null","'"&amp;Dados!M287&amp;"'")&amp;", "</f>
        <v xml:space="preserve">'Msuppfl', </v>
      </c>
      <c r="N287" t="str">
        <f>IF(Dados!N287="","null","'"&amp;Dados!N287&amp;"'")&amp;", "</f>
        <v xml:space="preserve">'FILIAL 11', </v>
      </c>
      <c r="O287" t="str">
        <f>IF(Dados!O287="","null",Dados!O287)&amp;", "</f>
        <v xml:space="preserve">263, </v>
      </c>
      <c r="P287" t="str">
        <f>IF(Dados!P287="","null","'"&amp;Dados!P287&amp;"'")&amp;"), "</f>
        <v xml:space="preserve">'Motivo da Suspensão. '), </v>
      </c>
      <c r="Q287" t="str">
        <f t="shared" si="5"/>
        <v xml:space="preserve">('p', 'Msuppfl_11', 'Msuppfl_11', 'Mot.Susp. - FL 11', 283, 'FILIAL 11', 'N', 2, 0, 0, 1, 'Msuppfl', 'FILIAL 11', 263, 'Motivo da Suspensão. '), </v>
      </c>
      <c r="R287" t="str">
        <f>IF(Dados!D287="","","["&amp;Dados!D287&amp;"] [varchar]("&amp;IF(Dados!H287="N",Dados!I287+1,Dados!I287)&amp;") NULL,")</f>
        <v>[Msuppfl_11] [varchar](3) NULL,</v>
      </c>
    </row>
    <row r="288" spans="2:18" x14ac:dyDescent="0.25">
      <c r="B288" t="str">
        <f>"("&amp;IF(Dados!B288="","null","'"&amp;Dados!B288&amp;"'")&amp;", "</f>
        <v xml:space="preserve">('p', </v>
      </c>
      <c r="C288" t="str">
        <f>IF(Dados!C288="","null","'"&amp;Dados!C288&amp;"'")&amp;", "</f>
        <v xml:space="preserve">'Claspfl_11', </v>
      </c>
      <c r="D288" t="str">
        <f>IF(Dados!D288="","null","'"&amp;Dados!D288&amp;"'")&amp;", "</f>
        <v xml:space="preserve">'Claspfl_11', </v>
      </c>
      <c r="E288" t="str">
        <f>IF(Dados!E288="","null","'"&amp;Dados!E288&amp;"'")&amp;", "</f>
        <v xml:space="preserve">'Classe Distr. - FL 11', </v>
      </c>
      <c r="F288" t="str">
        <f>IF(Dados!F288="","null",Dados!F288)&amp;", "</f>
        <v xml:space="preserve">284, </v>
      </c>
      <c r="G288" t="str">
        <f>IF(Dados!G288="","null","'"&amp;Dados!G288&amp;"'")&amp;", "</f>
        <v xml:space="preserve">'FILIAL 11', </v>
      </c>
      <c r="H288" t="str">
        <f>IF(Dados!H288="","null","'"&amp;Dados!H288&amp;"'")&amp;", "</f>
        <v xml:space="preserve">'A', </v>
      </c>
      <c r="I288" t="str">
        <f>IF(Dados!I288="","null",Dados!I288)&amp;", "</f>
        <v xml:space="preserve">1, </v>
      </c>
      <c r="J288" t="str">
        <f>IF(Dados!J288="","null",Dados!J288)&amp;", "</f>
        <v xml:space="preserve">0, </v>
      </c>
      <c r="K288" t="str">
        <f>IF(Dados!K288="","null",Dados!K288)&amp;", "</f>
        <v xml:space="preserve">0, </v>
      </c>
      <c r="L288" t="str">
        <f>IF(Dados!L288="","null",Dados!L288)&amp;", "</f>
        <v xml:space="preserve">1, </v>
      </c>
      <c r="M288" t="str">
        <f>IF(Dados!M288="","null","'"&amp;Dados!M288&amp;"'")&amp;", "</f>
        <v xml:space="preserve">'Claspfl', </v>
      </c>
      <c r="N288" t="str">
        <f>IF(Dados!N288="","null","'"&amp;Dados!N288&amp;"'")&amp;", "</f>
        <v xml:space="preserve">'FILIAL 11', </v>
      </c>
      <c r="O288" t="str">
        <f>IF(Dados!O288="","null",Dados!O288)&amp;", "</f>
        <v xml:space="preserve">264, </v>
      </c>
      <c r="P288" t="str">
        <f>IF(Dados!P288="","null","'"&amp;Dados!P288&amp;"'")&amp;"), "</f>
        <v xml:space="preserve">'Classe de Distribuição.'), </v>
      </c>
      <c r="Q288" t="str">
        <f t="shared" si="5"/>
        <v xml:space="preserve">('p', 'Claspfl_11', 'Claspfl_11', 'Classe Distr. - FL 11', 284, 'FILIAL 11', 'A', 1, 0, 0, 1, 'Claspfl', 'FILIAL 11', 264, 'Classe de Distribuição.'), </v>
      </c>
      <c r="R288" t="str">
        <f>IF(Dados!D288="","","["&amp;Dados!D288&amp;"] [varchar]("&amp;IF(Dados!H288="N",Dados!I288+1,Dados!I288)&amp;") NULL,")</f>
        <v>[Claspfl_11] [varchar](1) NULL,</v>
      </c>
    </row>
    <row r="289" spans="2:18" x14ac:dyDescent="0.25">
      <c r="B289" t="str">
        <f>"("&amp;IF(Dados!B289="","null","'"&amp;Dados!B289&amp;"'")&amp;", "</f>
        <v xml:space="preserve">('p', </v>
      </c>
      <c r="C289" t="str">
        <f>IF(Dados!C289="","null","'"&amp;Dados!C289&amp;"'")&amp;", "</f>
        <v xml:space="preserve">'Cestpfl_11', </v>
      </c>
      <c r="D289" t="str">
        <f>IF(Dados!D289="","null","'"&amp;Dados!D289&amp;"'")&amp;", "</f>
        <v xml:space="preserve">'Cestpfl_11', </v>
      </c>
      <c r="E289" t="str">
        <f>IF(Dados!E289="","null","'"&amp;Dados!E289&amp;"'")&amp;", "</f>
        <v xml:space="preserve">'Cesta - FL 11', </v>
      </c>
      <c r="F289" t="str">
        <f>IF(Dados!F289="","null",Dados!F289)&amp;", "</f>
        <v xml:space="preserve">285, </v>
      </c>
      <c r="G289" t="str">
        <f>IF(Dados!G289="","null","'"&amp;Dados!G289&amp;"'")&amp;", "</f>
        <v xml:space="preserve">'FILIAL 11', </v>
      </c>
      <c r="H289" t="str">
        <f>IF(Dados!H289="","null","'"&amp;Dados!H289&amp;"'")&amp;", "</f>
        <v xml:space="preserve">'A', </v>
      </c>
      <c r="I289" t="str">
        <f>IF(Dados!I289="","null",Dados!I289)&amp;", "</f>
        <v xml:space="preserve">1, </v>
      </c>
      <c r="J289" t="str">
        <f>IF(Dados!J289="","null",Dados!J289)&amp;", "</f>
        <v xml:space="preserve">0, </v>
      </c>
      <c r="K289" t="str">
        <f>IF(Dados!K289="","null",Dados!K289)&amp;", "</f>
        <v xml:space="preserve">0, </v>
      </c>
      <c r="L289" t="str">
        <f>IF(Dados!L289="","null",Dados!L289)&amp;", "</f>
        <v xml:space="preserve">1, </v>
      </c>
      <c r="M289" t="str">
        <f>IF(Dados!M289="","null","'"&amp;Dados!M289&amp;"'")&amp;", "</f>
        <v xml:space="preserve">'Cestpfl', </v>
      </c>
      <c r="N289" t="str">
        <f>IF(Dados!N289="","null","'"&amp;Dados!N289&amp;"'")&amp;", "</f>
        <v xml:space="preserve">'FILIAL 11', </v>
      </c>
      <c r="O289" t="str">
        <f>IF(Dados!O289="","null",Dados!O289)&amp;", "</f>
        <v xml:space="preserve">265, </v>
      </c>
      <c r="P289" t="str">
        <f>IF(Dados!P289="","null","'"&amp;Dados!P289&amp;"'")&amp;"), "</f>
        <v xml:space="preserve">'Flag de sinalização de item de Cesta.'), </v>
      </c>
      <c r="Q289" t="str">
        <f t="shared" si="5"/>
        <v xml:space="preserve">('p', 'Cestpfl_11', 'Cestpfl_11', 'Cesta - FL 11', 285, 'FILIAL 11', 'A', 1, 0, 0, 1, 'Cestpfl', 'FILIAL 11', 265, 'Flag de sinalização de item de Cesta.'), </v>
      </c>
      <c r="R289" t="str">
        <f>IF(Dados!D289="","","["&amp;Dados!D289&amp;"] [varchar]("&amp;IF(Dados!H289="N",Dados!I289+1,Dados!I289)&amp;") NULL,")</f>
        <v>[Cestpfl_11] [varchar](1) NULL,</v>
      </c>
    </row>
    <row r="290" spans="2:18" x14ac:dyDescent="0.25">
      <c r="B290" t="str">
        <f>"("&amp;IF(Dados!B290="","null","'"&amp;Dados!B290&amp;"'")&amp;", "</f>
        <v xml:space="preserve">('p', </v>
      </c>
      <c r="C290" t="str">
        <f>IF(Dados!C290="","null","'"&amp;Dados!C290&amp;"'")&amp;", "</f>
        <v xml:space="preserve">'Cmpupfl_11', </v>
      </c>
      <c r="D290" t="str">
        <f>IF(Dados!D290="","null","'"&amp;Dados!D290&amp;"'")&amp;", "</f>
        <v xml:space="preserve">'Cmpupfl_11', </v>
      </c>
      <c r="E290" t="str">
        <f>IF(Dados!E290="","null","'"&amp;Dados!E290&amp;"'")&amp;", "</f>
        <v xml:space="preserve">'Compra Única - FL 11', </v>
      </c>
      <c r="F290" t="str">
        <f>IF(Dados!F290="","null",Dados!F290)&amp;", "</f>
        <v xml:space="preserve">286, </v>
      </c>
      <c r="G290" t="str">
        <f>IF(Dados!G290="","null","'"&amp;Dados!G290&amp;"'")&amp;", "</f>
        <v xml:space="preserve">'FILIAL 11', </v>
      </c>
      <c r="H290" t="str">
        <f>IF(Dados!H290="","null","'"&amp;Dados!H290&amp;"'")&amp;", "</f>
        <v xml:space="preserve">'A', </v>
      </c>
      <c r="I290" t="str">
        <f>IF(Dados!I290="","null",Dados!I290)&amp;", "</f>
        <v xml:space="preserve">1, </v>
      </c>
      <c r="J290" t="str">
        <f>IF(Dados!J290="","null",Dados!J290)&amp;", "</f>
        <v xml:space="preserve">0, </v>
      </c>
      <c r="K290" t="str">
        <f>IF(Dados!K290="","null",Dados!K290)&amp;", "</f>
        <v xml:space="preserve">0, </v>
      </c>
      <c r="L290" t="str">
        <f>IF(Dados!L290="","null",Dados!L290)&amp;", "</f>
        <v xml:space="preserve">1, </v>
      </c>
      <c r="M290" t="str">
        <f>IF(Dados!M290="","null","'"&amp;Dados!M290&amp;"'")&amp;", "</f>
        <v xml:space="preserve">'Cmpupfl', </v>
      </c>
      <c r="N290" t="str">
        <f>IF(Dados!N290="","null","'"&amp;Dados!N290&amp;"'")&amp;", "</f>
        <v xml:space="preserve">'FILIAL 11', </v>
      </c>
      <c r="O290" t="str">
        <f>IF(Dados!O290="","null",Dados!O290)&amp;", "</f>
        <v xml:space="preserve">266, </v>
      </c>
      <c r="P290" t="str">
        <f>IF(Dados!P290="","null","'"&amp;Dados!P290&amp;"'")&amp;"), "</f>
        <v xml:space="preserve">'Flag de Compra Única.'), </v>
      </c>
      <c r="Q290" t="str">
        <f t="shared" si="5"/>
        <v xml:space="preserve">('p', 'Cmpupfl_11', 'Cmpupfl_11', 'Compra Única - FL 11', 286, 'FILIAL 11', 'A', 1, 0, 0, 1, 'Cmpupfl', 'FILIAL 11', 266, 'Flag de Compra Única.'), </v>
      </c>
      <c r="R290" t="str">
        <f>IF(Dados!D290="","","["&amp;Dados!D290&amp;"] [varchar]("&amp;IF(Dados!H290="N",Dados!I290+1,Dados!I290)&amp;") NULL,")</f>
        <v>[Cmpupfl_11] [varchar](1) NULL,</v>
      </c>
    </row>
    <row r="291" spans="2:18" x14ac:dyDescent="0.25">
      <c r="B291" t="str">
        <f>"("&amp;IF(Dados!B291="","null","'"&amp;Dados!B291&amp;"'")&amp;", "</f>
        <v xml:space="preserve">('p', </v>
      </c>
      <c r="C291" t="str">
        <f>IF(Dados!C291="","null","'"&amp;Dados!C291&amp;"'")&amp;", "</f>
        <v xml:space="preserve">'Referpfl_11', </v>
      </c>
      <c r="D291" t="str">
        <f>IF(Dados!D291="","null","'"&amp;Dados!D291&amp;"'")&amp;", "</f>
        <v xml:space="preserve">'Referpfl_11', </v>
      </c>
      <c r="E291" t="str">
        <f>IF(Dados!E291="","null","'"&amp;Dados!E291&amp;"'")&amp;", "</f>
        <v xml:space="preserve">'Referência - FL 11', </v>
      </c>
      <c r="F291" t="str">
        <f>IF(Dados!F291="","null",Dados!F291)&amp;", "</f>
        <v xml:space="preserve">287, </v>
      </c>
      <c r="G291" t="str">
        <f>IF(Dados!G291="","null","'"&amp;Dados!G291&amp;"'")&amp;", "</f>
        <v xml:space="preserve">'FILIAL 11', </v>
      </c>
      <c r="H291" t="str">
        <f>IF(Dados!H291="","null","'"&amp;Dados!H291&amp;"'")&amp;", "</f>
        <v xml:space="preserve">'A', </v>
      </c>
      <c r="I291" t="str">
        <f>IF(Dados!I291="","null",Dados!I291)&amp;", "</f>
        <v xml:space="preserve">15, </v>
      </c>
      <c r="J291" t="str">
        <f>IF(Dados!J291="","null",Dados!J291)&amp;", "</f>
        <v xml:space="preserve">0, </v>
      </c>
      <c r="K291" t="str">
        <f>IF(Dados!K291="","null",Dados!K291)&amp;", "</f>
        <v xml:space="preserve">0, </v>
      </c>
      <c r="L291" t="str">
        <f>IF(Dados!L291="","null",Dados!L291)&amp;", "</f>
        <v xml:space="preserve">1, </v>
      </c>
      <c r="M291" t="str">
        <f>IF(Dados!M291="","null","'"&amp;Dados!M291&amp;"'")&amp;", "</f>
        <v xml:space="preserve">'Referpfl', </v>
      </c>
      <c r="N291" t="str">
        <f>IF(Dados!N291="","null","'"&amp;Dados!N291&amp;"'")&amp;", "</f>
        <v xml:space="preserve">'FILIAL 11', </v>
      </c>
      <c r="O291" t="str">
        <f>IF(Dados!O291="","null",Dados!O291)&amp;", "</f>
        <v xml:space="preserve">267, </v>
      </c>
      <c r="P291" t="str">
        <f>IF(Dados!P291="","null","'"&amp;Dados!P291&amp;"'")&amp;"), "</f>
        <v xml:space="preserve">'Referência do fornecedor (VSK)'), </v>
      </c>
      <c r="Q291" t="str">
        <f t="shared" si="5"/>
        <v xml:space="preserve">('p', 'Referpfl_11', 'Referpfl_11', 'Referência - FL 11', 287, 'FILIAL 11', 'A', 15, 0, 0, 1, 'Referpfl', 'FILIAL 11', 267, 'Referência do fornecedor (VSK)'), </v>
      </c>
      <c r="R291" t="str">
        <f>IF(Dados!D291="","","["&amp;Dados!D291&amp;"] [varchar]("&amp;IF(Dados!H291="N",Dados!I291+1,Dados!I291)&amp;") NULL,")</f>
        <v>[Referpfl_11] [varchar](15) NULL,</v>
      </c>
    </row>
    <row r="292" spans="2:18" x14ac:dyDescent="0.25">
      <c r="B292" t="str">
        <f>"("&amp;IF(Dados!B292="","null","'"&amp;Dados!B292&amp;"'")&amp;", "</f>
        <v xml:space="preserve">(null, </v>
      </c>
      <c r="C292" t="str">
        <f>IF(Dados!C292="","null","'"&amp;Dados!C292&amp;"'")&amp;", "</f>
        <v xml:space="preserve">null, </v>
      </c>
      <c r="D292" t="str">
        <f>IF(Dados!D292="","null","'"&amp;Dados!D292&amp;"'")&amp;", "</f>
        <v xml:space="preserve">null, </v>
      </c>
      <c r="E292" t="str">
        <f>IF(Dados!E292="","null","'"&amp;Dados!E292&amp;"'")&amp;", "</f>
        <v xml:space="preserve">'Filial 12', </v>
      </c>
      <c r="F292" t="str">
        <f>IF(Dados!F292="","null",Dados!F292)&amp;", "</f>
        <v xml:space="preserve">288, </v>
      </c>
      <c r="G292" t="str">
        <f>IF(Dados!G292="","null","'"&amp;Dados!G292&amp;"'")&amp;", "</f>
        <v xml:space="preserve">null, </v>
      </c>
      <c r="H292" t="str">
        <f>IF(Dados!H292="","null","'"&amp;Dados!H292&amp;"'")&amp;", "</f>
        <v xml:space="preserve">'A', </v>
      </c>
      <c r="I292" t="str">
        <f>IF(Dados!I292="","null",Dados!I292)&amp;", "</f>
        <v xml:space="preserve">1, </v>
      </c>
      <c r="J292" t="str">
        <f>IF(Dados!J292="","null",Dados!J292)&amp;", "</f>
        <v xml:space="preserve">0, </v>
      </c>
      <c r="K292" t="str">
        <f>IF(Dados!K292="","null",Dados!K292)&amp;", "</f>
        <v xml:space="preserve">0, </v>
      </c>
      <c r="L292" t="str">
        <f>IF(Dados!L292="","null",Dados!L292)&amp;", "</f>
        <v xml:space="preserve">0, </v>
      </c>
      <c r="M292" t="str">
        <f>IF(Dados!M292="","null","'"&amp;Dados!M292&amp;"'")&amp;", "</f>
        <v xml:space="preserve">null, </v>
      </c>
      <c r="N292" t="str">
        <f>IF(Dados!N292="","null","'"&amp;Dados!N292&amp;"'")&amp;", "</f>
        <v xml:space="preserve">null, </v>
      </c>
      <c r="O292" t="str">
        <f>IF(Dados!O292="","null",Dados!O292)&amp;", "</f>
        <v xml:space="preserve">null, </v>
      </c>
      <c r="P292" t="str">
        <f>IF(Dados!P292="","null","'"&amp;Dados!P292&amp;"'")&amp;"), "</f>
        <v xml:space="preserve">null), </v>
      </c>
      <c r="Q292" t="str">
        <f t="shared" si="5"/>
        <v xml:space="preserve">(null, null, null, 'Filial 12', 288, null, 'A', 1, 0, 0, 0, null, null, null, null), </v>
      </c>
      <c r="R292" t="str">
        <f>IF(Dados!D292="","","["&amp;Dados!D292&amp;"] [varchar]("&amp;IF(Dados!H292="N",Dados!I292+1,Dados!I292)&amp;") NULL,")</f>
        <v/>
      </c>
    </row>
    <row r="293" spans="2:18" x14ac:dyDescent="0.25">
      <c r="B293" t="str">
        <f>"("&amp;IF(Dados!B293="","null","'"&amp;Dados!B293&amp;"'")&amp;", "</f>
        <v xml:space="preserve">('p', </v>
      </c>
      <c r="C293" t="str">
        <f>IF(Dados!C293="","null","'"&amp;Dados!C293&amp;"'")&amp;", "</f>
        <v xml:space="preserve">'Opcpfl_12', </v>
      </c>
      <c r="D293" t="str">
        <f>IF(Dados!D293="","null","'"&amp;Dados!D293&amp;"'")&amp;", "</f>
        <v xml:space="preserve">'Opcpfl_12', </v>
      </c>
      <c r="E293" t="str">
        <f>IF(Dados!E293="","null","'"&amp;Dados!E293&amp;"'")&amp;", "</f>
        <v xml:space="preserve">'Ação - FL 12', </v>
      </c>
      <c r="F293" t="str">
        <f>IF(Dados!F293="","null",Dados!F293)&amp;", "</f>
        <v xml:space="preserve">289, </v>
      </c>
      <c r="G293" t="str">
        <f>IF(Dados!G293="","null","'"&amp;Dados!G293&amp;"'")&amp;", "</f>
        <v xml:space="preserve">'FILIAL 12', </v>
      </c>
      <c r="H293" t="str">
        <f>IF(Dados!H293="","null","'"&amp;Dados!H293&amp;"'")&amp;", "</f>
        <v xml:space="preserve">'A', </v>
      </c>
      <c r="I293" t="str">
        <f>IF(Dados!I293="","null",Dados!I293)&amp;", "</f>
        <v xml:space="preserve">1, </v>
      </c>
      <c r="J293" t="str">
        <f>IF(Dados!J293="","null",Dados!J293)&amp;", "</f>
        <v xml:space="preserve">0, </v>
      </c>
      <c r="K293" t="str">
        <f>IF(Dados!K293="","null",Dados!K293)&amp;", "</f>
        <v xml:space="preserve">0, </v>
      </c>
      <c r="L293" t="str">
        <f>IF(Dados!L293="","null",Dados!L293)&amp;", "</f>
        <v xml:space="preserve">1, </v>
      </c>
      <c r="M293" t="str">
        <f>IF(Dados!M293="","null","'"&amp;Dados!M293&amp;"'")&amp;", "</f>
        <v xml:space="preserve">'Opcpfl', </v>
      </c>
      <c r="N293" t="str">
        <f>IF(Dados!N293="","null","'"&amp;Dados!N293&amp;"'")&amp;", "</f>
        <v xml:space="preserve">'FILIAL 12', </v>
      </c>
      <c r="O293" t="str">
        <f>IF(Dados!O293="","null",Dados!O293)&amp;", "</f>
        <v xml:space="preserve">268, </v>
      </c>
      <c r="P293" t="str">
        <f>IF(Dados!P293="","null","'"&amp;Dados!P293&amp;"'")&amp;"), "</f>
        <v xml:space="preserve">'"A" - Alteração, "I" - Inclusão ou "D" - Deleção.'), </v>
      </c>
      <c r="Q293" t="str">
        <f t="shared" si="5"/>
        <v xml:space="preserve">('p', 'Opcpfl_12', 'Opcpfl_12', 'Ação - FL 12', 289, 'FILIAL 12', 'A', 1, 0, 0, 1, 'Opcpfl', 'FILIAL 12', 268, '"A" - Alteração, "I" - Inclusão ou "D" - Deleção.'), </v>
      </c>
      <c r="R293" t="str">
        <f>IF(Dados!D293="","","["&amp;Dados!D293&amp;"] [varchar]("&amp;IF(Dados!H293="N",Dados!I293+1,Dados!I293)&amp;") NULL,")</f>
        <v>[Opcpfl_12] [varchar](1) NULL,</v>
      </c>
    </row>
    <row r="294" spans="2:18" x14ac:dyDescent="0.25">
      <c r="B294" t="str">
        <f>"("&amp;IF(Dados!B294="","null","'"&amp;Dados!B294&amp;"'")&amp;", "</f>
        <v xml:space="preserve">('p', </v>
      </c>
      <c r="C294" t="str">
        <f>IF(Dados!C294="","null","'"&amp;Dados!C294&amp;"'")&amp;", "</f>
        <v xml:space="preserve">'Filpfl_12', </v>
      </c>
      <c r="D294" t="str">
        <f>IF(Dados!D294="","null","'"&amp;Dados!D294&amp;"'")&amp;", "</f>
        <v xml:space="preserve">'Filpfl_12', </v>
      </c>
      <c r="E294" t="str">
        <f>IF(Dados!E294="","null","'"&amp;Dados!E294&amp;"'")&amp;", "</f>
        <v xml:space="preserve">'Filial - FL 12', </v>
      </c>
      <c r="F294" t="str">
        <f>IF(Dados!F294="","null",Dados!F294)&amp;", "</f>
        <v xml:space="preserve">290, </v>
      </c>
      <c r="G294" t="str">
        <f>IF(Dados!G294="","null","'"&amp;Dados!G294&amp;"'")&amp;", "</f>
        <v xml:space="preserve">'FILIAL 12', </v>
      </c>
      <c r="H294" t="str">
        <f>IF(Dados!H294="","null","'"&amp;Dados!H294&amp;"'")&amp;", "</f>
        <v xml:space="preserve">'N', </v>
      </c>
      <c r="I294" t="str">
        <f>IF(Dados!I294="","null",Dados!I294)&amp;", "</f>
        <v xml:space="preserve">4, </v>
      </c>
      <c r="J294" t="str">
        <f>IF(Dados!J294="","null",Dados!J294)&amp;", "</f>
        <v xml:space="preserve">0, </v>
      </c>
      <c r="K294" t="str">
        <f>IF(Dados!K294="","null",Dados!K294)&amp;", "</f>
        <v xml:space="preserve">0, </v>
      </c>
      <c r="L294" t="str">
        <f>IF(Dados!L294="","null",Dados!L294)&amp;", "</f>
        <v xml:space="preserve">1, </v>
      </c>
      <c r="M294" t="str">
        <f>IF(Dados!M294="","null","'"&amp;Dados!M294&amp;"'")&amp;", "</f>
        <v xml:space="preserve">'Filpfl', </v>
      </c>
      <c r="N294" t="str">
        <f>IF(Dados!N294="","null","'"&amp;Dados!N294&amp;"'")&amp;", "</f>
        <v xml:space="preserve">'FILIAL 12', </v>
      </c>
      <c r="O294" t="str">
        <f>IF(Dados!O294="","null",Dados!O294)&amp;", "</f>
        <v xml:space="preserve">269, </v>
      </c>
      <c r="P294" t="str">
        <f>IF(Dados!P294="","null","'"&amp;Dados!P294&amp;"'")&amp;"), "</f>
        <v xml:space="preserve">'Código da Filial WM.'), </v>
      </c>
      <c r="Q294" t="str">
        <f t="shared" si="5"/>
        <v xml:space="preserve">('p', 'Filpfl_12', 'Filpfl_12', 'Filial - FL 12', 290, 'FILIAL 12', 'N', 4, 0, 0, 1, 'Filpfl', 'FILIAL 12', 269, 'Código da Filial WM.'), </v>
      </c>
      <c r="R294" t="str">
        <f>IF(Dados!D294="","","["&amp;Dados!D294&amp;"] [varchar]("&amp;IF(Dados!H294="N",Dados!I294+1,Dados!I294)&amp;") NULL,")</f>
        <v>[Filpfl_12] [varchar](5) NULL,</v>
      </c>
    </row>
    <row r="295" spans="2:18" x14ac:dyDescent="0.25">
      <c r="B295" t="str">
        <f>"("&amp;IF(Dados!B295="","null","'"&amp;Dados!B295&amp;"'")&amp;", "</f>
        <v xml:space="preserve">('p', </v>
      </c>
      <c r="C295" t="str">
        <f>IF(Dados!C295="","null","'"&amp;Dados!C295&amp;"'")&amp;", "</f>
        <v xml:space="preserve">'Marpfl_12', </v>
      </c>
      <c r="D295" t="str">
        <f>IF(Dados!D295="","null","'"&amp;Dados!D295&amp;"'")&amp;", "</f>
        <v xml:space="preserve">'Marpfl_12', </v>
      </c>
      <c r="E295" t="str">
        <f>IF(Dados!E295="","null","'"&amp;Dados!E295&amp;"'")&amp;", "</f>
        <v xml:space="preserve">'Margem - FL 12', </v>
      </c>
      <c r="F295" t="str">
        <f>IF(Dados!F295="","null",Dados!F295)&amp;", "</f>
        <v xml:space="preserve">291, </v>
      </c>
      <c r="G295" t="str">
        <f>IF(Dados!G295="","null","'"&amp;Dados!G295&amp;"'")&amp;", "</f>
        <v xml:space="preserve">'FILIAL 12', </v>
      </c>
      <c r="H295" t="str">
        <f>IF(Dados!H295="","null","'"&amp;Dados!H295&amp;"'")&amp;", "</f>
        <v xml:space="preserve">'N', </v>
      </c>
      <c r="I295" t="str">
        <f>IF(Dados!I295="","null",Dados!I295)&amp;", "</f>
        <v xml:space="preserve">5, </v>
      </c>
      <c r="J295" t="str">
        <f>IF(Dados!J295="","null",Dados!J295)&amp;", "</f>
        <v xml:space="preserve">1, </v>
      </c>
      <c r="K295" t="str">
        <f>IF(Dados!K295="","null",Dados!K295)&amp;", "</f>
        <v xml:space="preserve">0, </v>
      </c>
      <c r="L295" t="str">
        <f>IF(Dados!L295="","null",Dados!L295)&amp;", "</f>
        <v xml:space="preserve">1, </v>
      </c>
      <c r="M295" t="str">
        <f>IF(Dados!M295="","null","'"&amp;Dados!M295&amp;"'")&amp;", "</f>
        <v xml:space="preserve">'Marpfl', </v>
      </c>
      <c r="N295" t="str">
        <f>IF(Dados!N295="","null","'"&amp;Dados!N295&amp;"'")&amp;", "</f>
        <v xml:space="preserve">'FILIAL 12', </v>
      </c>
      <c r="O295" t="str">
        <f>IF(Dados!O295="","null",Dados!O295)&amp;", "</f>
        <v xml:space="preserve">270, </v>
      </c>
      <c r="P295" t="str">
        <f>IF(Dados!P295="","null","'"&amp;Dados!P295&amp;"'")&amp;"), "</f>
        <v xml:space="preserve">'Margem.'), </v>
      </c>
      <c r="Q295" t="str">
        <f t="shared" si="5"/>
        <v xml:space="preserve">('p', 'Marpfl_12', 'Marpfl_12', 'Margem - FL 12', 291, 'FILIAL 12', 'N', 5, 1, 0, 1, 'Marpfl', 'FILIAL 12', 270, 'Margem.'), </v>
      </c>
      <c r="R295" t="str">
        <f>IF(Dados!D295="","","["&amp;Dados!D295&amp;"] [varchar]("&amp;IF(Dados!H295="N",Dados!I295+1,Dados!I295)&amp;") NULL,")</f>
        <v>[Marpfl_12] [varchar](6) NULL,</v>
      </c>
    </row>
    <row r="296" spans="2:18" x14ac:dyDescent="0.25">
      <c r="B296" t="str">
        <f>"("&amp;IF(Dados!B296="","null","'"&amp;Dados!B296&amp;"'")&amp;", "</f>
        <v xml:space="preserve">('p', </v>
      </c>
      <c r="C296" t="str">
        <f>IF(Dados!C296="","null","'"&amp;Dados!C296&amp;"'")&amp;", "</f>
        <v xml:space="preserve">'Fornpfl_12', </v>
      </c>
      <c r="D296" t="str">
        <f>IF(Dados!D296="","null","'"&amp;Dados!D296&amp;"'")&amp;", "</f>
        <v xml:space="preserve">'Fornpfl_12', </v>
      </c>
      <c r="E296" t="str">
        <f>IF(Dados!E296="","null","'"&amp;Dados!E296&amp;"'")&amp;", "</f>
        <v xml:space="preserve">'Fornec. - FL 12', </v>
      </c>
      <c r="F296" t="str">
        <f>IF(Dados!F296="","null",Dados!F296)&amp;", "</f>
        <v xml:space="preserve">292, </v>
      </c>
      <c r="G296" t="str">
        <f>IF(Dados!G296="","null","'"&amp;Dados!G296&amp;"'")&amp;", "</f>
        <v xml:space="preserve">'FILIAL 12', </v>
      </c>
      <c r="H296" t="str">
        <f>IF(Dados!H296="","null","'"&amp;Dados!H296&amp;"'")&amp;", "</f>
        <v xml:space="preserve">'N', </v>
      </c>
      <c r="I296" t="str">
        <f>IF(Dados!I296="","null",Dados!I296)&amp;", "</f>
        <v xml:space="preserve">7, </v>
      </c>
      <c r="J296" t="str">
        <f>IF(Dados!J296="","null",Dados!J296)&amp;", "</f>
        <v xml:space="preserve">0, </v>
      </c>
      <c r="K296" t="str">
        <f>IF(Dados!K296="","null",Dados!K296)&amp;", "</f>
        <v xml:space="preserve">0, </v>
      </c>
      <c r="L296" t="str">
        <f>IF(Dados!L296="","null",Dados!L296)&amp;", "</f>
        <v xml:space="preserve">1, </v>
      </c>
      <c r="M296" t="str">
        <f>IF(Dados!M296="","null","'"&amp;Dados!M296&amp;"'")&amp;", "</f>
        <v xml:space="preserve">'Fornpfl', </v>
      </c>
      <c r="N296" t="str">
        <f>IF(Dados!N296="","null","'"&amp;Dados!N296&amp;"'")&amp;", "</f>
        <v xml:space="preserve">'FILIAL 12', </v>
      </c>
      <c r="O296" t="str">
        <f>IF(Dados!O296="","null",Dados!O296)&amp;", "</f>
        <v xml:space="preserve">271, </v>
      </c>
      <c r="P296" t="str">
        <f>IF(Dados!P296="","null","'"&amp;Dados!P296&amp;"'")&amp;"), "</f>
        <v xml:space="preserve">'Código do Fornecedor SAD do Item.'), </v>
      </c>
      <c r="Q296" t="str">
        <f t="shared" si="5"/>
        <v xml:space="preserve">('p', 'Fornpfl_12', 'Fornpfl_12', 'Fornec. - FL 12', 292, 'FILIAL 12', 'N', 7, 0, 0, 1, 'Fornpfl', 'FILIAL 12', 271, 'Código do Fornecedor SAD do Item.'), </v>
      </c>
      <c r="R296" t="str">
        <f>IF(Dados!D296="","","["&amp;Dados!D296&amp;"] [varchar]("&amp;IF(Dados!H296="N",Dados!I296+1,Dados!I296)&amp;") NULL,")</f>
        <v>[Fornpfl_12] [varchar](8) NULL,</v>
      </c>
    </row>
    <row r="297" spans="2:18" x14ac:dyDescent="0.25">
      <c r="B297" t="str">
        <f>"("&amp;IF(Dados!B297="","null","'"&amp;Dados!B297&amp;"'")&amp;", "</f>
        <v xml:space="preserve">('p', </v>
      </c>
      <c r="C297" t="str">
        <f>IF(Dados!C297="","null","'"&amp;Dados!C297&amp;"'")&amp;", "</f>
        <v xml:space="preserve">'Locpfl_12', </v>
      </c>
      <c r="D297" t="str">
        <f>IF(Dados!D297="","null","'"&amp;Dados!D297&amp;"'")&amp;", "</f>
        <v xml:space="preserve">'Locpfl_12', </v>
      </c>
      <c r="E297" t="str">
        <f>IF(Dados!E297="","null","'"&amp;Dados!E297&amp;"'")&amp;", "</f>
        <v xml:space="preserve">'Loc.Entg. - FL 12', </v>
      </c>
      <c r="F297" t="str">
        <f>IF(Dados!F297="","null",Dados!F297)&amp;", "</f>
        <v xml:space="preserve">293, </v>
      </c>
      <c r="G297" t="str">
        <f>IF(Dados!G297="","null","'"&amp;Dados!G297&amp;"'")&amp;", "</f>
        <v xml:space="preserve">'FILIAL 12', </v>
      </c>
      <c r="H297" t="str">
        <f>IF(Dados!H297="","null","'"&amp;Dados!H297&amp;"'")&amp;", "</f>
        <v xml:space="preserve">'N', </v>
      </c>
      <c r="I297" t="str">
        <f>IF(Dados!I297="","null",Dados!I297)&amp;", "</f>
        <v xml:space="preserve">1, </v>
      </c>
      <c r="J297" t="str">
        <f>IF(Dados!J297="","null",Dados!J297)&amp;", "</f>
        <v xml:space="preserve">0, </v>
      </c>
      <c r="K297" t="str">
        <f>IF(Dados!K297="","null",Dados!K297)&amp;", "</f>
        <v xml:space="preserve">0, </v>
      </c>
      <c r="L297" t="str">
        <f>IF(Dados!L297="","null",Dados!L297)&amp;", "</f>
        <v xml:space="preserve">1, </v>
      </c>
      <c r="M297" t="str">
        <f>IF(Dados!M297="","null","'"&amp;Dados!M297&amp;"'")&amp;", "</f>
        <v xml:space="preserve">'Locpfl', </v>
      </c>
      <c r="N297" t="str">
        <f>IF(Dados!N297="","null","'"&amp;Dados!N297&amp;"'")&amp;", "</f>
        <v xml:space="preserve">'FILIAL 12', </v>
      </c>
      <c r="O297" t="str">
        <f>IF(Dados!O297="","null",Dados!O297)&amp;", "</f>
        <v xml:space="preserve">272, </v>
      </c>
      <c r="P297" t="str">
        <f>IF(Dados!P297="","null","'"&amp;Dados!P297&amp;"'")&amp;"), "</f>
        <v xml:space="preserve">'Local de Entrega. 0 - Estocado, 1 - Direto Loja ou 2 - Cross.'), </v>
      </c>
      <c r="Q297" t="str">
        <f t="shared" si="5"/>
        <v xml:space="preserve">('p', 'Locpfl_12', 'Locpfl_12', 'Loc.Entg. - FL 12', 293, 'FILIAL 12', 'N', 1, 0, 0, 1, 'Locpfl', 'FILIAL 12', 272, 'Local de Entrega. 0 - Estocado, 1 - Direto Loja ou 2 - Cross.'), </v>
      </c>
      <c r="R297" t="str">
        <f>IF(Dados!D297="","","["&amp;Dados!D297&amp;"] [varchar]("&amp;IF(Dados!H297="N",Dados!I297+1,Dados!I297)&amp;") NULL,")</f>
        <v>[Locpfl_12] [varchar](2) NULL,</v>
      </c>
    </row>
    <row r="298" spans="2:18" x14ac:dyDescent="0.25">
      <c r="B298" t="str">
        <f>"("&amp;IF(Dados!B298="","null","'"&amp;Dados!B298&amp;"'")&amp;", "</f>
        <v xml:space="preserve">('p', </v>
      </c>
      <c r="C298" t="str">
        <f>IF(Dados!C298="","null","'"&amp;Dados!C298&amp;"'")&amp;", "</f>
        <v xml:space="preserve">'Imppfl_12', </v>
      </c>
      <c r="D298" t="str">
        <f>IF(Dados!D298="","null","'"&amp;Dados!D298&amp;"'")&amp;", "</f>
        <v xml:space="preserve">'Imppfl_12', </v>
      </c>
      <c r="E298" t="str">
        <f>IF(Dados!E298="","null","'"&amp;Dados!E298&amp;"'")&amp;", "</f>
        <v xml:space="preserve">'Impt. - FL 12', </v>
      </c>
      <c r="F298" t="str">
        <f>IF(Dados!F298="","null",Dados!F298)&amp;", "</f>
        <v xml:space="preserve">294, </v>
      </c>
      <c r="G298" t="str">
        <f>IF(Dados!G298="","null","'"&amp;Dados!G298&amp;"'")&amp;", "</f>
        <v xml:space="preserve">'FILIAL 12', </v>
      </c>
      <c r="H298" t="str">
        <f>IF(Dados!H298="","null","'"&amp;Dados!H298&amp;"'")&amp;", "</f>
        <v xml:space="preserve">'A', </v>
      </c>
      <c r="I298" t="str">
        <f>IF(Dados!I298="","null",Dados!I298)&amp;", "</f>
        <v xml:space="preserve">1, </v>
      </c>
      <c r="J298" t="str">
        <f>IF(Dados!J298="","null",Dados!J298)&amp;", "</f>
        <v xml:space="preserve">0, </v>
      </c>
      <c r="K298" t="str">
        <f>IF(Dados!K298="","null",Dados!K298)&amp;", "</f>
        <v xml:space="preserve">0, </v>
      </c>
      <c r="L298" t="str">
        <f>IF(Dados!L298="","null",Dados!L298)&amp;", "</f>
        <v xml:space="preserve">1, </v>
      </c>
      <c r="M298" t="str">
        <f>IF(Dados!M298="","null","'"&amp;Dados!M298&amp;"'")&amp;", "</f>
        <v xml:space="preserve">'Imppfl', </v>
      </c>
      <c r="N298" t="str">
        <f>IF(Dados!N298="","null","'"&amp;Dados!N298&amp;"'")&amp;", "</f>
        <v xml:space="preserve">'FILIAL 12', </v>
      </c>
      <c r="O298" t="str">
        <f>IF(Dados!O298="","null",Dados!O298)&amp;", "</f>
        <v xml:space="preserve">273, </v>
      </c>
      <c r="P298" t="str">
        <f>IF(Dados!P298="","null","'"&amp;Dados!P298&amp;"'")&amp;"), "</f>
        <v xml:space="preserve">'Flag de Item Importado.(N)-NACIONAL,(E)-IMPORTADO'), </v>
      </c>
      <c r="Q298" t="str">
        <f t="shared" si="5"/>
        <v xml:space="preserve">('p', 'Imppfl_12', 'Imppfl_12', 'Impt. - FL 12', 294, 'FILIAL 12', 'A', 1, 0, 0, 1, 'Imppfl', 'FILIAL 12', 273, 'Flag de Item Importado.(N)-NACIONAL,(E)-IMPORTADO'), </v>
      </c>
      <c r="R298" t="str">
        <f>IF(Dados!D298="","","["&amp;Dados!D298&amp;"] [varchar]("&amp;IF(Dados!H298="N",Dados!I298+1,Dados!I298)&amp;") NULL,")</f>
        <v>[Imppfl_12] [varchar](1) NULL,</v>
      </c>
    </row>
    <row r="299" spans="2:18" x14ac:dyDescent="0.25">
      <c r="B299" t="str">
        <f>"("&amp;IF(Dados!B299="","null","'"&amp;Dados!B299&amp;"'")&amp;", "</f>
        <v xml:space="preserve">('p', </v>
      </c>
      <c r="C299" t="str">
        <f>IF(Dados!C299="","null","'"&amp;Dados!C299&amp;"'")&amp;", "</f>
        <v xml:space="preserve">'Ufpfl_12', </v>
      </c>
      <c r="D299" t="str">
        <f>IF(Dados!D299="","null","'"&amp;Dados!D299&amp;"'")&amp;", "</f>
        <v xml:space="preserve">'Ufpfl_12', </v>
      </c>
      <c r="E299" t="str">
        <f>IF(Dados!E299="","null","'"&amp;Dados!E299&amp;"'")&amp;", "</f>
        <v xml:space="preserve">'UF Fabr. - FL 12', </v>
      </c>
      <c r="F299" t="str">
        <f>IF(Dados!F299="","null",Dados!F299)&amp;", "</f>
        <v xml:space="preserve">295, </v>
      </c>
      <c r="G299" t="str">
        <f>IF(Dados!G299="","null","'"&amp;Dados!G299&amp;"'")&amp;", "</f>
        <v xml:space="preserve">'FILIAL 12', </v>
      </c>
      <c r="H299" t="str">
        <f>IF(Dados!H299="","null","'"&amp;Dados!H299&amp;"'")&amp;", "</f>
        <v xml:space="preserve">'A', </v>
      </c>
      <c r="I299" t="str">
        <f>IF(Dados!I299="","null",Dados!I299)&amp;", "</f>
        <v xml:space="preserve">2, </v>
      </c>
      <c r="J299" t="str">
        <f>IF(Dados!J299="","null",Dados!J299)&amp;", "</f>
        <v xml:space="preserve">0, </v>
      </c>
      <c r="K299" t="str">
        <f>IF(Dados!K299="","null",Dados!K299)&amp;", "</f>
        <v xml:space="preserve">0, </v>
      </c>
      <c r="L299" t="str">
        <f>IF(Dados!L299="","null",Dados!L299)&amp;", "</f>
        <v xml:space="preserve">1, </v>
      </c>
      <c r="M299" t="str">
        <f>IF(Dados!M299="","null","'"&amp;Dados!M299&amp;"'")&amp;", "</f>
        <v xml:space="preserve">'Ufpfl', </v>
      </c>
      <c r="N299" t="str">
        <f>IF(Dados!N299="","null","'"&amp;Dados!N299&amp;"'")&amp;", "</f>
        <v xml:space="preserve">'FILIAL 12', </v>
      </c>
      <c r="O299" t="str">
        <f>IF(Dados!O299="","null",Dados!O299)&amp;", "</f>
        <v xml:space="preserve">274, </v>
      </c>
      <c r="P299" t="str">
        <f>IF(Dados!P299="","null","'"&amp;Dados!P299&amp;"'")&amp;"), "</f>
        <v xml:space="preserve">'UF do Fornecedor SAD'), </v>
      </c>
      <c r="Q299" t="str">
        <f t="shared" si="5"/>
        <v xml:space="preserve">('p', 'Ufpfl_12', 'Ufpfl_12', 'UF Fabr. - FL 12', 295, 'FILIAL 12', 'A', 2, 0, 0, 1, 'Ufpfl', 'FILIAL 12', 274, 'UF do Fornecedor SAD'), </v>
      </c>
      <c r="R299" t="str">
        <f>IF(Dados!D299="","","["&amp;Dados!D299&amp;"] [varchar]("&amp;IF(Dados!H299="N",Dados!I299+1,Dados!I299)&amp;") NULL,")</f>
        <v>[Ufpfl_12] [varchar](2) NULL,</v>
      </c>
    </row>
    <row r="300" spans="2:18" x14ac:dyDescent="0.25">
      <c r="B300" t="str">
        <f>"("&amp;IF(Dados!B300="","null","'"&amp;Dados!B300&amp;"'")&amp;", "</f>
        <v xml:space="preserve">('p', </v>
      </c>
      <c r="C300" t="str">
        <f>IF(Dados!C300="","null","'"&amp;Dados!C300&amp;"'")&amp;", "</f>
        <v xml:space="preserve">'Ntpfl_12', </v>
      </c>
      <c r="D300" t="str">
        <f>IF(Dados!D300="","null","'"&amp;Dados!D300&amp;"'")&amp;", "</f>
        <v xml:space="preserve">'Ntpfl_12', </v>
      </c>
      <c r="E300" t="str">
        <f>IF(Dados!E300="","null","'"&amp;Dados!E300&amp;"'")&amp;", "</f>
        <v xml:space="preserve">'Natz. - FL 12', </v>
      </c>
      <c r="F300" t="str">
        <f>IF(Dados!F300="","null",Dados!F300)&amp;", "</f>
        <v xml:space="preserve">296, </v>
      </c>
      <c r="G300" t="str">
        <f>IF(Dados!G300="","null","'"&amp;Dados!G300&amp;"'")&amp;", "</f>
        <v xml:space="preserve">'FILIAL 12', </v>
      </c>
      <c r="H300" t="str">
        <f>IF(Dados!H300="","null","'"&amp;Dados!H300&amp;"'")&amp;", "</f>
        <v xml:space="preserve">'A', </v>
      </c>
      <c r="I300" t="str">
        <f>IF(Dados!I300="","null",Dados!I300)&amp;", "</f>
        <v xml:space="preserve">2, </v>
      </c>
      <c r="J300" t="str">
        <f>IF(Dados!J300="","null",Dados!J300)&amp;", "</f>
        <v xml:space="preserve">0, </v>
      </c>
      <c r="K300" t="str">
        <f>IF(Dados!K300="","null",Dados!K300)&amp;", "</f>
        <v xml:space="preserve">0, </v>
      </c>
      <c r="L300" t="str">
        <f>IF(Dados!L300="","null",Dados!L300)&amp;", "</f>
        <v xml:space="preserve">1, </v>
      </c>
      <c r="M300" t="str">
        <f>IF(Dados!M300="","null","'"&amp;Dados!M300&amp;"'")&amp;", "</f>
        <v xml:space="preserve">'Ntpfl', </v>
      </c>
      <c r="N300" t="str">
        <f>IF(Dados!N300="","null","'"&amp;Dados!N300&amp;"'")&amp;", "</f>
        <v xml:space="preserve">'FILIAL 12', </v>
      </c>
      <c r="O300" t="str">
        <f>IF(Dados!O300="","null",Dados!O300)&amp;", "</f>
        <v xml:space="preserve">275, </v>
      </c>
      <c r="P300" t="str">
        <f>IF(Dados!P300="","null","'"&amp;Dados!P300&amp;"'")&amp;"), "</f>
        <v xml:space="preserve">'Atividade econômica do Fornecedor SAD'), </v>
      </c>
      <c r="Q300" t="str">
        <f t="shared" si="5"/>
        <v xml:space="preserve">('p', 'Ntpfl_12', 'Ntpfl_12', 'Natz. - FL 12', 296, 'FILIAL 12', 'A', 2, 0, 0, 1, 'Ntpfl', 'FILIAL 12', 275, 'Atividade econômica do Fornecedor SAD'), </v>
      </c>
      <c r="R300" t="str">
        <f>IF(Dados!D300="","","["&amp;Dados!D300&amp;"] [varchar]("&amp;IF(Dados!H300="N",Dados!I300+1,Dados!I300)&amp;") NULL,")</f>
        <v>[Ntpfl_12] [varchar](2) NULL,</v>
      </c>
    </row>
    <row r="301" spans="2:18" x14ac:dyDescent="0.25">
      <c r="B301" t="str">
        <f>"("&amp;IF(Dados!B301="","null","'"&amp;Dados!B301&amp;"'")&amp;", "</f>
        <v xml:space="preserve">('p', </v>
      </c>
      <c r="C301" t="str">
        <f>IF(Dados!C301="","null","'"&amp;Dados!C301&amp;"'")&amp;", "</f>
        <v xml:space="preserve">'Sazpfl_12', </v>
      </c>
      <c r="D301" t="str">
        <f>IF(Dados!D301="","null","'"&amp;Dados!D301&amp;"'")&amp;", "</f>
        <v xml:space="preserve">'Sazpfl_12', </v>
      </c>
      <c r="E301" t="str">
        <f>IF(Dados!E301="","null","'"&amp;Dados!E301&amp;"'")&amp;", "</f>
        <v xml:space="preserve">'Cod.Saz. - FL 12', </v>
      </c>
      <c r="F301" t="str">
        <f>IF(Dados!F301="","null",Dados!F301)&amp;", "</f>
        <v xml:space="preserve">297, </v>
      </c>
      <c r="G301" t="str">
        <f>IF(Dados!G301="","null","'"&amp;Dados!G301&amp;"'")&amp;", "</f>
        <v xml:space="preserve">'FILIAL 12', </v>
      </c>
      <c r="H301" t="str">
        <f>IF(Dados!H301="","null","'"&amp;Dados!H301&amp;"'")&amp;", "</f>
        <v xml:space="preserve">'A', </v>
      </c>
      <c r="I301" t="str">
        <f>IF(Dados!I301="","null",Dados!I301)&amp;", "</f>
        <v xml:space="preserve">1, </v>
      </c>
      <c r="J301" t="str">
        <f>IF(Dados!J301="","null",Dados!J301)&amp;", "</f>
        <v xml:space="preserve">0, </v>
      </c>
      <c r="K301" t="str">
        <f>IF(Dados!K301="","null",Dados!K301)&amp;", "</f>
        <v xml:space="preserve">0, </v>
      </c>
      <c r="L301" t="str">
        <f>IF(Dados!L301="","null",Dados!L301)&amp;", "</f>
        <v xml:space="preserve">1, </v>
      </c>
      <c r="M301" t="str">
        <f>IF(Dados!M301="","null","'"&amp;Dados!M301&amp;"'")&amp;", "</f>
        <v xml:space="preserve">'Sazpfl', </v>
      </c>
      <c r="N301" t="str">
        <f>IF(Dados!N301="","null","'"&amp;Dados!N301&amp;"'")&amp;", "</f>
        <v xml:space="preserve">'FILIAL 12', </v>
      </c>
      <c r="O301" t="str">
        <f>IF(Dados!O301="","null",Dados!O301)&amp;", "</f>
        <v xml:space="preserve">276, </v>
      </c>
      <c r="P301" t="str">
        <f>IF(Dados!P301="","null","'"&amp;Dados!P301&amp;"'")&amp;"), "</f>
        <v xml:space="preserve">'Código de Sazonalidade.'), </v>
      </c>
      <c r="Q301" t="str">
        <f t="shared" si="5"/>
        <v xml:space="preserve">('p', 'Sazpfl_12', 'Sazpfl_12', 'Cod.Saz. - FL 12', 297, 'FILIAL 12', 'A', 1, 0, 0, 1, 'Sazpfl', 'FILIAL 12', 276, 'Código de Sazonalidade.'), </v>
      </c>
      <c r="R301" t="str">
        <f>IF(Dados!D301="","","["&amp;Dados!D301&amp;"] [varchar]("&amp;IF(Dados!H301="N",Dados!I301+1,Dados!I301)&amp;") NULL,")</f>
        <v>[Sazpfl_12] [varchar](1) NULL,</v>
      </c>
    </row>
    <row r="302" spans="2:18" x14ac:dyDescent="0.25">
      <c r="B302" t="str">
        <f>"("&amp;IF(Dados!B302="","null","'"&amp;Dados!B302&amp;"'")&amp;", "</f>
        <v xml:space="preserve">('p', </v>
      </c>
      <c r="C302" t="str">
        <f>IF(Dados!C302="","null","'"&amp;Dados!C302&amp;"'")&amp;", "</f>
        <v xml:space="preserve">'Sbgpfl_12', </v>
      </c>
      <c r="D302" t="str">
        <f>IF(Dados!D302="","null","'"&amp;Dados!D302&amp;"'")&amp;", "</f>
        <v xml:space="preserve">'Sbgpfl_12', </v>
      </c>
      <c r="E302" t="str">
        <f>IF(Dados!E302="","null","'"&amp;Dados!E302&amp;"'")&amp;", "</f>
        <v xml:space="preserve">'Sub Grupo - FL 12', </v>
      </c>
      <c r="F302" t="str">
        <f>IF(Dados!F302="","null",Dados!F302)&amp;", "</f>
        <v xml:space="preserve">298, </v>
      </c>
      <c r="G302" t="str">
        <f>IF(Dados!G302="","null","'"&amp;Dados!G302&amp;"'")&amp;", "</f>
        <v xml:space="preserve">'FILIAL 12', </v>
      </c>
      <c r="H302" t="str">
        <f>IF(Dados!H302="","null","'"&amp;Dados!H302&amp;"'")&amp;", "</f>
        <v xml:space="preserve">'A', </v>
      </c>
      <c r="I302" t="str">
        <f>IF(Dados!I302="","null",Dados!I302)&amp;", "</f>
        <v xml:space="preserve">1, </v>
      </c>
      <c r="J302" t="str">
        <f>IF(Dados!J302="","null",Dados!J302)&amp;", "</f>
        <v xml:space="preserve">0, </v>
      </c>
      <c r="K302" t="str">
        <f>IF(Dados!K302="","null",Dados!K302)&amp;", "</f>
        <v xml:space="preserve">0, </v>
      </c>
      <c r="L302" t="str">
        <f>IF(Dados!L302="","null",Dados!L302)&amp;", "</f>
        <v xml:space="preserve">1, </v>
      </c>
      <c r="M302" t="str">
        <f>IF(Dados!M302="","null","'"&amp;Dados!M302&amp;"'")&amp;", "</f>
        <v xml:space="preserve">'Sbgpfl', </v>
      </c>
      <c r="N302" t="str">
        <f>IF(Dados!N302="","null","'"&amp;Dados!N302&amp;"'")&amp;", "</f>
        <v xml:space="preserve">'FILIAL 12', </v>
      </c>
      <c r="O302" t="str">
        <f>IF(Dados!O302="","null",Dados!O302)&amp;", "</f>
        <v xml:space="preserve">277, </v>
      </c>
      <c r="P302" t="str">
        <f>IF(Dados!P302="","null","'"&amp;Dados!P302&amp;"'")&amp;"), "</f>
        <v xml:space="preserve">'Flag de subgrupo de faturamento.'), </v>
      </c>
      <c r="Q302" t="str">
        <f t="shared" si="5"/>
        <v xml:space="preserve">('p', 'Sbgpfl_12', 'Sbgpfl_12', 'Sub Grupo - FL 12', 298, 'FILIAL 12', 'A', 1, 0, 0, 1, 'Sbgpfl', 'FILIAL 12', 277, 'Flag de subgrupo de faturamento.'), </v>
      </c>
      <c r="R302" t="str">
        <f>IF(Dados!D302="","","["&amp;Dados!D302&amp;"] [varchar]("&amp;IF(Dados!H302="N",Dados!I302+1,Dados!I302)&amp;") NULL,")</f>
        <v>[Sbgpfl_12] [varchar](1) NULL,</v>
      </c>
    </row>
    <row r="303" spans="2:18" x14ac:dyDescent="0.25">
      <c r="B303" t="str">
        <f>"("&amp;IF(Dados!B303="","null","'"&amp;Dados!B303&amp;"'")&amp;", "</f>
        <v xml:space="preserve">('p', </v>
      </c>
      <c r="C303" t="str">
        <f>IF(Dados!C303="","null","'"&amp;Dados!C303&amp;"'")&amp;", "</f>
        <v xml:space="preserve">'Sitpfl_12', </v>
      </c>
      <c r="D303" t="str">
        <f>IF(Dados!D303="","null","'"&amp;Dados!D303&amp;"'")&amp;", "</f>
        <v xml:space="preserve">'Sitpfl_12', </v>
      </c>
      <c r="E303" t="str">
        <f>IF(Dados!E303="","null","'"&amp;Dados!E303&amp;"'")&amp;", "</f>
        <v xml:space="preserve">'Sit. - FL 12', </v>
      </c>
      <c r="F303" t="str">
        <f>IF(Dados!F303="","null",Dados!F303)&amp;", "</f>
        <v xml:space="preserve">299, </v>
      </c>
      <c r="G303" t="str">
        <f>IF(Dados!G303="","null","'"&amp;Dados!G303&amp;"'")&amp;", "</f>
        <v xml:space="preserve">'FILIAL 12', </v>
      </c>
      <c r="H303" t="str">
        <f>IF(Dados!H303="","null","'"&amp;Dados!H303&amp;"'")&amp;", "</f>
        <v xml:space="preserve">'A', </v>
      </c>
      <c r="I303" t="str">
        <f>IF(Dados!I303="","null",Dados!I303)&amp;", "</f>
        <v xml:space="preserve">1, </v>
      </c>
      <c r="J303" t="str">
        <f>IF(Dados!J303="","null",Dados!J303)&amp;", "</f>
        <v xml:space="preserve">0, </v>
      </c>
      <c r="K303" t="str">
        <f>IF(Dados!K303="","null",Dados!K303)&amp;", "</f>
        <v xml:space="preserve">0, </v>
      </c>
      <c r="L303" t="str">
        <f>IF(Dados!L303="","null",Dados!L303)&amp;", "</f>
        <v xml:space="preserve">1, </v>
      </c>
      <c r="M303" t="str">
        <f>IF(Dados!M303="","null","'"&amp;Dados!M303&amp;"'")&amp;", "</f>
        <v xml:space="preserve">'Sitpfl', </v>
      </c>
      <c r="N303" t="str">
        <f>IF(Dados!N303="","null","'"&amp;Dados!N303&amp;"'")&amp;", "</f>
        <v xml:space="preserve">'FILIAL 12', </v>
      </c>
      <c r="O303" t="str">
        <f>IF(Dados!O303="","null",Dados!O303)&amp;", "</f>
        <v xml:space="preserve">278, </v>
      </c>
      <c r="P303" t="str">
        <f>IF(Dados!P303="","null","'"&amp;Dados!P303&amp;"'")&amp;"), "</f>
        <v xml:space="preserve">'Situação da Filial na Grid. (Campo apenas de Consulta, será retornado no serviço de Consulta).'), </v>
      </c>
      <c r="Q303" t="str">
        <f t="shared" si="5"/>
        <v xml:space="preserve">('p', 'Sitpfl_12', 'Sitpfl_12', 'Sit. - FL 12', 299, 'FILIAL 12', 'A', 1, 0, 0, 1, 'Sitpfl', 'FILIAL 12', 278, 'Situação da Filial na Grid. (Campo apenas de Consulta, será retornado no serviço de Consulta).'), </v>
      </c>
      <c r="R303" t="str">
        <f>IF(Dados!D303="","","["&amp;Dados!D303&amp;"] [varchar]("&amp;IF(Dados!H303="N",Dados!I303+1,Dados!I303)&amp;") NULL,")</f>
        <v>[Sitpfl_12] [varchar](1) NULL,</v>
      </c>
    </row>
    <row r="304" spans="2:18" x14ac:dyDescent="0.25">
      <c r="B304" t="str">
        <f>"("&amp;IF(Dados!B304="","null","'"&amp;Dados!B304&amp;"'")&amp;", "</f>
        <v xml:space="preserve">('p', </v>
      </c>
      <c r="C304" t="str">
        <f>IF(Dados!C304="","null","'"&amp;Dados!C304&amp;"'")&amp;", "</f>
        <v xml:space="preserve">'Susppfl_12', </v>
      </c>
      <c r="D304" t="str">
        <f>IF(Dados!D304="","null","'"&amp;Dados!D304&amp;"'")&amp;", "</f>
        <v xml:space="preserve">'Susppfl_12', </v>
      </c>
      <c r="E304" t="str">
        <f>IF(Dados!E304="","null","'"&amp;Dados!E304&amp;"'")&amp;", "</f>
        <v xml:space="preserve">'Susp. - FL 12', </v>
      </c>
      <c r="F304" t="str">
        <f>IF(Dados!F304="","null",Dados!F304)&amp;", "</f>
        <v xml:space="preserve">300, </v>
      </c>
      <c r="G304" t="str">
        <f>IF(Dados!G304="","null","'"&amp;Dados!G304&amp;"'")&amp;", "</f>
        <v xml:space="preserve">'FILIAL 12', </v>
      </c>
      <c r="H304" t="str">
        <f>IF(Dados!H304="","null","'"&amp;Dados!H304&amp;"'")&amp;", "</f>
        <v xml:space="preserve">'A', </v>
      </c>
      <c r="I304" t="str">
        <f>IF(Dados!I304="","null",Dados!I304)&amp;", "</f>
        <v xml:space="preserve">1, </v>
      </c>
      <c r="J304" t="str">
        <f>IF(Dados!J304="","null",Dados!J304)&amp;", "</f>
        <v xml:space="preserve">0, </v>
      </c>
      <c r="K304" t="str">
        <f>IF(Dados!K304="","null",Dados!K304)&amp;", "</f>
        <v xml:space="preserve">0, </v>
      </c>
      <c r="L304" t="str">
        <f>IF(Dados!L304="","null",Dados!L304)&amp;", "</f>
        <v xml:space="preserve">1, </v>
      </c>
      <c r="M304" t="str">
        <f>IF(Dados!M304="","null","'"&amp;Dados!M304&amp;"'")&amp;", "</f>
        <v xml:space="preserve">'Susppfl', </v>
      </c>
      <c r="N304" t="str">
        <f>IF(Dados!N304="","null","'"&amp;Dados!N304&amp;"'")&amp;", "</f>
        <v xml:space="preserve">'FILIAL 12', </v>
      </c>
      <c r="O304" t="str">
        <f>IF(Dados!O304="","null",Dados!O304)&amp;", "</f>
        <v xml:space="preserve">279, </v>
      </c>
      <c r="P304" t="str">
        <f>IF(Dados!P304="","null","'"&amp;Dados!P304&amp;"'")&amp;"), "</f>
        <v xml:space="preserve">'Status de Suspensão. (Na inclusão será permitida a inclusão para igual a "S").'), </v>
      </c>
      <c r="Q304" t="str">
        <f t="shared" si="5"/>
        <v xml:space="preserve">('p', 'Susppfl_12', 'Susppfl_12', 'Susp. - FL 12', 300, 'FILIAL 12', 'A', 1, 0, 0, 1, 'Susppfl', 'FILIAL 12', 279, 'Status de Suspensão. (Na inclusão será permitida a inclusão para igual a "S").'), </v>
      </c>
      <c r="R304" t="str">
        <f>IF(Dados!D304="","","["&amp;Dados!D304&amp;"] [varchar]("&amp;IF(Dados!H304="N",Dados!I304+1,Dados!I304)&amp;") NULL,")</f>
        <v>[Susppfl_12] [varchar](1) NULL,</v>
      </c>
    </row>
    <row r="305" spans="2:18" x14ac:dyDescent="0.25">
      <c r="B305" t="str">
        <f>"("&amp;IF(Dados!B305="","null","'"&amp;Dados!B305&amp;"'")&amp;", "</f>
        <v xml:space="preserve">('p', </v>
      </c>
      <c r="C305" t="str">
        <f>IF(Dados!C305="","null","'"&amp;Dados!C305&amp;"'")&amp;", "</f>
        <v xml:space="preserve">'Msuppfl_12', </v>
      </c>
      <c r="D305" t="str">
        <f>IF(Dados!D305="","null","'"&amp;Dados!D305&amp;"'")&amp;", "</f>
        <v xml:space="preserve">'Msuppfl_12', </v>
      </c>
      <c r="E305" t="str">
        <f>IF(Dados!E305="","null","'"&amp;Dados!E305&amp;"'")&amp;", "</f>
        <v xml:space="preserve">'Mot.Susp. - FL 12', </v>
      </c>
      <c r="F305" t="str">
        <f>IF(Dados!F305="","null",Dados!F305)&amp;", "</f>
        <v xml:space="preserve">301, </v>
      </c>
      <c r="G305" t="str">
        <f>IF(Dados!G305="","null","'"&amp;Dados!G305&amp;"'")&amp;", "</f>
        <v xml:space="preserve">'FILIAL 12', </v>
      </c>
      <c r="H305" t="str">
        <f>IF(Dados!H305="","null","'"&amp;Dados!H305&amp;"'")&amp;", "</f>
        <v xml:space="preserve">'N', </v>
      </c>
      <c r="I305" t="str">
        <f>IF(Dados!I305="","null",Dados!I305)&amp;", "</f>
        <v xml:space="preserve">2, </v>
      </c>
      <c r="J305" t="str">
        <f>IF(Dados!J305="","null",Dados!J305)&amp;", "</f>
        <v xml:space="preserve">0, </v>
      </c>
      <c r="K305" t="str">
        <f>IF(Dados!K305="","null",Dados!K305)&amp;", "</f>
        <v xml:space="preserve">0, </v>
      </c>
      <c r="L305" t="str">
        <f>IF(Dados!L305="","null",Dados!L305)&amp;", "</f>
        <v xml:space="preserve">1, </v>
      </c>
      <c r="M305" t="str">
        <f>IF(Dados!M305="","null","'"&amp;Dados!M305&amp;"'")&amp;", "</f>
        <v xml:space="preserve">'Msuppfl', </v>
      </c>
      <c r="N305" t="str">
        <f>IF(Dados!N305="","null","'"&amp;Dados!N305&amp;"'")&amp;", "</f>
        <v xml:space="preserve">'FILIAL 12', </v>
      </c>
      <c r="O305" t="str">
        <f>IF(Dados!O305="","null",Dados!O305)&amp;", "</f>
        <v xml:space="preserve">280, </v>
      </c>
      <c r="P305" t="str">
        <f>IF(Dados!P305="","null","'"&amp;Dados!P305&amp;"'")&amp;"), "</f>
        <v xml:space="preserve">'Motivo da Suspensão. '), </v>
      </c>
      <c r="Q305" t="str">
        <f t="shared" si="5"/>
        <v xml:space="preserve">('p', 'Msuppfl_12', 'Msuppfl_12', 'Mot.Susp. - FL 12', 301, 'FILIAL 12', 'N', 2, 0, 0, 1, 'Msuppfl', 'FILIAL 12', 280, 'Motivo da Suspensão. '), </v>
      </c>
      <c r="R305" t="str">
        <f>IF(Dados!D305="","","["&amp;Dados!D305&amp;"] [varchar]("&amp;IF(Dados!H305="N",Dados!I305+1,Dados!I305)&amp;") NULL,")</f>
        <v>[Msuppfl_12] [varchar](3) NULL,</v>
      </c>
    </row>
    <row r="306" spans="2:18" x14ac:dyDescent="0.25">
      <c r="B306" t="str">
        <f>"("&amp;IF(Dados!B306="","null","'"&amp;Dados!B306&amp;"'")&amp;", "</f>
        <v xml:space="preserve">('p', </v>
      </c>
      <c r="C306" t="str">
        <f>IF(Dados!C306="","null","'"&amp;Dados!C306&amp;"'")&amp;", "</f>
        <v xml:space="preserve">'Claspfl_12', </v>
      </c>
      <c r="D306" t="str">
        <f>IF(Dados!D306="","null","'"&amp;Dados!D306&amp;"'")&amp;", "</f>
        <v xml:space="preserve">'Claspfl_12', </v>
      </c>
      <c r="E306" t="str">
        <f>IF(Dados!E306="","null","'"&amp;Dados!E306&amp;"'")&amp;", "</f>
        <v xml:space="preserve">'Classe Distr. - FL 12', </v>
      </c>
      <c r="F306" t="str">
        <f>IF(Dados!F306="","null",Dados!F306)&amp;", "</f>
        <v xml:space="preserve">302, </v>
      </c>
      <c r="G306" t="str">
        <f>IF(Dados!G306="","null","'"&amp;Dados!G306&amp;"'")&amp;", "</f>
        <v xml:space="preserve">'FILIAL 12', </v>
      </c>
      <c r="H306" t="str">
        <f>IF(Dados!H306="","null","'"&amp;Dados!H306&amp;"'")&amp;", "</f>
        <v xml:space="preserve">'A', </v>
      </c>
      <c r="I306" t="str">
        <f>IF(Dados!I306="","null",Dados!I306)&amp;", "</f>
        <v xml:space="preserve">1, </v>
      </c>
      <c r="J306" t="str">
        <f>IF(Dados!J306="","null",Dados!J306)&amp;", "</f>
        <v xml:space="preserve">0, </v>
      </c>
      <c r="K306" t="str">
        <f>IF(Dados!K306="","null",Dados!K306)&amp;", "</f>
        <v xml:space="preserve">0, </v>
      </c>
      <c r="L306" t="str">
        <f>IF(Dados!L306="","null",Dados!L306)&amp;", "</f>
        <v xml:space="preserve">1, </v>
      </c>
      <c r="M306" t="str">
        <f>IF(Dados!M306="","null","'"&amp;Dados!M306&amp;"'")&amp;", "</f>
        <v xml:space="preserve">'Claspfl', </v>
      </c>
      <c r="N306" t="str">
        <f>IF(Dados!N306="","null","'"&amp;Dados!N306&amp;"'")&amp;", "</f>
        <v xml:space="preserve">'FILIAL 12', </v>
      </c>
      <c r="O306" t="str">
        <f>IF(Dados!O306="","null",Dados!O306)&amp;", "</f>
        <v xml:space="preserve">281, </v>
      </c>
      <c r="P306" t="str">
        <f>IF(Dados!P306="","null","'"&amp;Dados!P306&amp;"'")&amp;"), "</f>
        <v xml:space="preserve">'Classe de Distribuição.'), </v>
      </c>
      <c r="Q306" t="str">
        <f t="shared" si="5"/>
        <v xml:space="preserve">('p', 'Claspfl_12', 'Claspfl_12', 'Classe Distr. - FL 12', 302, 'FILIAL 12', 'A', 1, 0, 0, 1, 'Claspfl', 'FILIAL 12', 281, 'Classe de Distribuição.'), </v>
      </c>
      <c r="R306" t="str">
        <f>IF(Dados!D306="","","["&amp;Dados!D306&amp;"] [varchar]("&amp;IF(Dados!H306="N",Dados!I306+1,Dados!I306)&amp;") NULL,")</f>
        <v>[Claspfl_12] [varchar](1) NULL,</v>
      </c>
    </row>
    <row r="307" spans="2:18" x14ac:dyDescent="0.25">
      <c r="B307" t="str">
        <f>"("&amp;IF(Dados!B307="","null","'"&amp;Dados!B307&amp;"'")&amp;", "</f>
        <v xml:space="preserve">('p', </v>
      </c>
      <c r="C307" t="str">
        <f>IF(Dados!C307="","null","'"&amp;Dados!C307&amp;"'")&amp;", "</f>
        <v xml:space="preserve">'Cestpfl_12', </v>
      </c>
      <c r="D307" t="str">
        <f>IF(Dados!D307="","null","'"&amp;Dados!D307&amp;"'")&amp;", "</f>
        <v xml:space="preserve">'Cestpfl_12', </v>
      </c>
      <c r="E307" t="str">
        <f>IF(Dados!E307="","null","'"&amp;Dados!E307&amp;"'")&amp;", "</f>
        <v xml:space="preserve">'Cesta - FL 12', </v>
      </c>
      <c r="F307" t="str">
        <f>IF(Dados!F307="","null",Dados!F307)&amp;", "</f>
        <v xml:space="preserve">303, </v>
      </c>
      <c r="G307" t="str">
        <f>IF(Dados!G307="","null","'"&amp;Dados!G307&amp;"'")&amp;", "</f>
        <v xml:space="preserve">'FILIAL 12', </v>
      </c>
      <c r="H307" t="str">
        <f>IF(Dados!H307="","null","'"&amp;Dados!H307&amp;"'")&amp;", "</f>
        <v xml:space="preserve">'A', </v>
      </c>
      <c r="I307" t="str">
        <f>IF(Dados!I307="","null",Dados!I307)&amp;", "</f>
        <v xml:space="preserve">1, </v>
      </c>
      <c r="J307" t="str">
        <f>IF(Dados!J307="","null",Dados!J307)&amp;", "</f>
        <v xml:space="preserve">0, </v>
      </c>
      <c r="K307" t="str">
        <f>IF(Dados!K307="","null",Dados!K307)&amp;", "</f>
        <v xml:space="preserve">0, </v>
      </c>
      <c r="L307" t="str">
        <f>IF(Dados!L307="","null",Dados!L307)&amp;", "</f>
        <v xml:space="preserve">1, </v>
      </c>
      <c r="M307" t="str">
        <f>IF(Dados!M307="","null","'"&amp;Dados!M307&amp;"'")&amp;", "</f>
        <v xml:space="preserve">'Cestpfl', </v>
      </c>
      <c r="N307" t="str">
        <f>IF(Dados!N307="","null","'"&amp;Dados!N307&amp;"'")&amp;", "</f>
        <v xml:space="preserve">'FILIAL 12', </v>
      </c>
      <c r="O307" t="str">
        <f>IF(Dados!O307="","null",Dados!O307)&amp;", "</f>
        <v xml:space="preserve">282, </v>
      </c>
      <c r="P307" t="str">
        <f>IF(Dados!P307="","null","'"&amp;Dados!P307&amp;"'")&amp;"), "</f>
        <v xml:space="preserve">'Flag de sinalização de item de Cesta.'), </v>
      </c>
      <c r="Q307" t="str">
        <f t="shared" si="5"/>
        <v xml:space="preserve">('p', 'Cestpfl_12', 'Cestpfl_12', 'Cesta - FL 12', 303, 'FILIAL 12', 'A', 1, 0, 0, 1, 'Cestpfl', 'FILIAL 12', 282, 'Flag de sinalização de item de Cesta.'), </v>
      </c>
      <c r="R307" t="str">
        <f>IF(Dados!D307="","","["&amp;Dados!D307&amp;"] [varchar]("&amp;IF(Dados!H307="N",Dados!I307+1,Dados!I307)&amp;") NULL,")</f>
        <v>[Cestpfl_12] [varchar](1) NULL,</v>
      </c>
    </row>
    <row r="308" spans="2:18" x14ac:dyDescent="0.25">
      <c r="B308" t="str">
        <f>"("&amp;IF(Dados!B308="","null","'"&amp;Dados!B308&amp;"'")&amp;", "</f>
        <v xml:space="preserve">('p', </v>
      </c>
      <c r="C308" t="str">
        <f>IF(Dados!C308="","null","'"&amp;Dados!C308&amp;"'")&amp;", "</f>
        <v xml:space="preserve">'Cmpupfl_12', </v>
      </c>
      <c r="D308" t="str">
        <f>IF(Dados!D308="","null","'"&amp;Dados!D308&amp;"'")&amp;", "</f>
        <v xml:space="preserve">'Cmpupfl_12', </v>
      </c>
      <c r="E308" t="str">
        <f>IF(Dados!E308="","null","'"&amp;Dados!E308&amp;"'")&amp;", "</f>
        <v xml:space="preserve">'Compra Única - FL 12', </v>
      </c>
      <c r="F308" t="str">
        <f>IF(Dados!F308="","null",Dados!F308)&amp;", "</f>
        <v xml:space="preserve">304, </v>
      </c>
      <c r="G308" t="str">
        <f>IF(Dados!G308="","null","'"&amp;Dados!G308&amp;"'")&amp;", "</f>
        <v xml:space="preserve">'FILIAL 12', </v>
      </c>
      <c r="H308" t="str">
        <f>IF(Dados!H308="","null","'"&amp;Dados!H308&amp;"'")&amp;", "</f>
        <v xml:space="preserve">'A', </v>
      </c>
      <c r="I308" t="str">
        <f>IF(Dados!I308="","null",Dados!I308)&amp;", "</f>
        <v xml:space="preserve">1, </v>
      </c>
      <c r="J308" t="str">
        <f>IF(Dados!J308="","null",Dados!J308)&amp;", "</f>
        <v xml:space="preserve">0, </v>
      </c>
      <c r="K308" t="str">
        <f>IF(Dados!K308="","null",Dados!K308)&amp;", "</f>
        <v xml:space="preserve">0, </v>
      </c>
      <c r="L308" t="str">
        <f>IF(Dados!L308="","null",Dados!L308)&amp;", "</f>
        <v xml:space="preserve">1, </v>
      </c>
      <c r="M308" t="str">
        <f>IF(Dados!M308="","null","'"&amp;Dados!M308&amp;"'")&amp;", "</f>
        <v xml:space="preserve">'Cmpupfl', </v>
      </c>
      <c r="N308" t="str">
        <f>IF(Dados!N308="","null","'"&amp;Dados!N308&amp;"'")&amp;", "</f>
        <v xml:space="preserve">'FILIAL 12', </v>
      </c>
      <c r="O308" t="str">
        <f>IF(Dados!O308="","null",Dados!O308)&amp;", "</f>
        <v xml:space="preserve">283, </v>
      </c>
      <c r="P308" t="str">
        <f>IF(Dados!P308="","null","'"&amp;Dados!P308&amp;"'")&amp;"), "</f>
        <v xml:space="preserve">'Flag de Compra Única.'), </v>
      </c>
      <c r="Q308" t="str">
        <f t="shared" si="5"/>
        <v xml:space="preserve">('p', 'Cmpupfl_12', 'Cmpupfl_12', 'Compra Única - FL 12', 304, 'FILIAL 12', 'A', 1, 0, 0, 1, 'Cmpupfl', 'FILIAL 12', 283, 'Flag de Compra Única.'), </v>
      </c>
      <c r="R308" t="str">
        <f>IF(Dados!D308="","","["&amp;Dados!D308&amp;"] [varchar]("&amp;IF(Dados!H308="N",Dados!I308+1,Dados!I308)&amp;") NULL,")</f>
        <v>[Cmpupfl_12] [varchar](1) NULL,</v>
      </c>
    </row>
    <row r="309" spans="2:18" x14ac:dyDescent="0.25">
      <c r="B309" t="str">
        <f>"("&amp;IF(Dados!B309="","null","'"&amp;Dados!B309&amp;"'")&amp;", "</f>
        <v xml:space="preserve">('p', </v>
      </c>
      <c r="C309" t="str">
        <f>IF(Dados!C309="","null","'"&amp;Dados!C309&amp;"'")&amp;", "</f>
        <v xml:space="preserve">'Referpfl_12', </v>
      </c>
      <c r="D309" t="str">
        <f>IF(Dados!D309="","null","'"&amp;Dados!D309&amp;"'")&amp;", "</f>
        <v xml:space="preserve">'Referpfl_12', </v>
      </c>
      <c r="E309" t="str">
        <f>IF(Dados!E309="","null","'"&amp;Dados!E309&amp;"'")&amp;", "</f>
        <v xml:space="preserve">'Referência - FL 12', </v>
      </c>
      <c r="F309" t="str">
        <f>IF(Dados!F309="","null",Dados!F309)&amp;", "</f>
        <v xml:space="preserve">305, </v>
      </c>
      <c r="G309" t="str">
        <f>IF(Dados!G309="","null","'"&amp;Dados!G309&amp;"'")&amp;", "</f>
        <v xml:space="preserve">'FILIAL 12', </v>
      </c>
      <c r="H309" t="str">
        <f>IF(Dados!H309="","null","'"&amp;Dados!H309&amp;"'")&amp;", "</f>
        <v xml:space="preserve">'A', </v>
      </c>
      <c r="I309" t="str">
        <f>IF(Dados!I309="","null",Dados!I309)&amp;", "</f>
        <v xml:space="preserve">15, </v>
      </c>
      <c r="J309" t="str">
        <f>IF(Dados!J309="","null",Dados!J309)&amp;", "</f>
        <v xml:space="preserve">0, </v>
      </c>
      <c r="K309" t="str">
        <f>IF(Dados!K309="","null",Dados!K309)&amp;", "</f>
        <v xml:space="preserve">0, </v>
      </c>
      <c r="L309" t="str">
        <f>IF(Dados!L309="","null",Dados!L309)&amp;", "</f>
        <v xml:space="preserve">1, </v>
      </c>
      <c r="M309" t="str">
        <f>IF(Dados!M309="","null","'"&amp;Dados!M309&amp;"'")&amp;", "</f>
        <v xml:space="preserve">'Referpfl', </v>
      </c>
      <c r="N309" t="str">
        <f>IF(Dados!N309="","null","'"&amp;Dados!N309&amp;"'")&amp;", "</f>
        <v xml:space="preserve">'FILIAL 12', </v>
      </c>
      <c r="O309" t="str">
        <f>IF(Dados!O309="","null",Dados!O309)&amp;", "</f>
        <v xml:space="preserve">284, </v>
      </c>
      <c r="P309" t="str">
        <f>IF(Dados!P309="","null","'"&amp;Dados!P309&amp;"'")&amp;"), "</f>
        <v xml:space="preserve">'Referência do fornecedor (VSK)'), </v>
      </c>
      <c r="Q309" t="str">
        <f t="shared" si="5"/>
        <v xml:space="preserve">('p', 'Referpfl_12', 'Referpfl_12', 'Referência - FL 12', 305, 'FILIAL 12', 'A', 15, 0, 0, 1, 'Referpfl', 'FILIAL 12', 284, 'Referência do fornecedor (VSK)'), </v>
      </c>
      <c r="R309" t="str">
        <f>IF(Dados!D309="","","["&amp;Dados!D309&amp;"] [varchar]("&amp;IF(Dados!H309="N",Dados!I309+1,Dados!I309)&amp;") NULL,")</f>
        <v>[Referpfl_12] [varchar](15) NULL,</v>
      </c>
    </row>
    <row r="310" spans="2:18" x14ac:dyDescent="0.25">
      <c r="B310" t="str">
        <f>"("&amp;IF(Dados!B310="","null","'"&amp;Dados!B310&amp;"'")&amp;", "</f>
        <v xml:space="preserve">(null, </v>
      </c>
      <c r="C310" t="str">
        <f>IF(Dados!C310="","null","'"&amp;Dados!C310&amp;"'")&amp;", "</f>
        <v xml:space="preserve">null, </v>
      </c>
      <c r="D310" t="str">
        <f>IF(Dados!D310="","null","'"&amp;Dados!D310&amp;"'")&amp;", "</f>
        <v xml:space="preserve">null, </v>
      </c>
      <c r="E310" t="str">
        <f>IF(Dados!E310="","null","'"&amp;Dados!E310&amp;"'")&amp;", "</f>
        <v xml:space="preserve">'Filial 13', </v>
      </c>
      <c r="F310" t="str">
        <f>IF(Dados!F310="","null",Dados!F310)&amp;", "</f>
        <v xml:space="preserve">306, </v>
      </c>
      <c r="G310" t="str">
        <f>IF(Dados!G310="","null","'"&amp;Dados!G310&amp;"'")&amp;", "</f>
        <v xml:space="preserve">null, </v>
      </c>
      <c r="H310" t="str">
        <f>IF(Dados!H310="","null","'"&amp;Dados!H310&amp;"'")&amp;", "</f>
        <v xml:space="preserve">'A', </v>
      </c>
      <c r="I310" t="str">
        <f>IF(Dados!I310="","null",Dados!I310)&amp;", "</f>
        <v xml:space="preserve">1, </v>
      </c>
      <c r="J310" t="str">
        <f>IF(Dados!J310="","null",Dados!J310)&amp;", "</f>
        <v xml:space="preserve">0, </v>
      </c>
      <c r="K310" t="str">
        <f>IF(Dados!K310="","null",Dados!K310)&amp;", "</f>
        <v xml:space="preserve">0, </v>
      </c>
      <c r="L310" t="str">
        <f>IF(Dados!L310="","null",Dados!L310)&amp;", "</f>
        <v xml:space="preserve">0, </v>
      </c>
      <c r="M310" t="str">
        <f>IF(Dados!M310="","null","'"&amp;Dados!M310&amp;"'")&amp;", "</f>
        <v xml:space="preserve">null, </v>
      </c>
      <c r="N310" t="str">
        <f>IF(Dados!N310="","null","'"&amp;Dados!N310&amp;"'")&amp;", "</f>
        <v xml:space="preserve">null, </v>
      </c>
      <c r="O310" t="str">
        <f>IF(Dados!O310="","null",Dados!O310)&amp;", "</f>
        <v xml:space="preserve">null, </v>
      </c>
      <c r="P310" t="str">
        <f>IF(Dados!P310="","null","'"&amp;Dados!P310&amp;"'")&amp;"), "</f>
        <v xml:space="preserve">null), </v>
      </c>
      <c r="Q310" t="str">
        <f t="shared" si="5"/>
        <v xml:space="preserve">(null, null, null, 'Filial 13', 306, null, 'A', 1, 0, 0, 0, null, null, null, null), </v>
      </c>
      <c r="R310" t="str">
        <f>IF(Dados!D310="","","["&amp;Dados!D310&amp;"] [varchar]("&amp;IF(Dados!H310="N",Dados!I310+1,Dados!I310)&amp;") NULL,")</f>
        <v/>
      </c>
    </row>
    <row r="311" spans="2:18" x14ac:dyDescent="0.25">
      <c r="B311" t="str">
        <f>"("&amp;IF(Dados!B311="","null","'"&amp;Dados!B311&amp;"'")&amp;", "</f>
        <v xml:space="preserve">('p', </v>
      </c>
      <c r="C311" t="str">
        <f>IF(Dados!C311="","null","'"&amp;Dados!C311&amp;"'")&amp;", "</f>
        <v xml:space="preserve">'Opcpfl_13', </v>
      </c>
      <c r="D311" t="str">
        <f>IF(Dados!D311="","null","'"&amp;Dados!D311&amp;"'")&amp;", "</f>
        <v xml:space="preserve">'Opcpfl_13', </v>
      </c>
      <c r="E311" t="str">
        <f>IF(Dados!E311="","null","'"&amp;Dados!E311&amp;"'")&amp;", "</f>
        <v xml:space="preserve">'Ação - FL 13', </v>
      </c>
      <c r="F311" t="str">
        <f>IF(Dados!F311="","null",Dados!F311)&amp;", "</f>
        <v xml:space="preserve">307, </v>
      </c>
      <c r="G311" t="str">
        <f>IF(Dados!G311="","null","'"&amp;Dados!G311&amp;"'")&amp;", "</f>
        <v xml:space="preserve">'FILIAL 13', </v>
      </c>
      <c r="H311" t="str">
        <f>IF(Dados!H311="","null","'"&amp;Dados!H311&amp;"'")&amp;", "</f>
        <v xml:space="preserve">'A', </v>
      </c>
      <c r="I311" t="str">
        <f>IF(Dados!I311="","null",Dados!I311)&amp;", "</f>
        <v xml:space="preserve">1, </v>
      </c>
      <c r="J311" t="str">
        <f>IF(Dados!J311="","null",Dados!J311)&amp;", "</f>
        <v xml:space="preserve">0, </v>
      </c>
      <c r="K311" t="str">
        <f>IF(Dados!K311="","null",Dados!K311)&amp;", "</f>
        <v xml:space="preserve">0, </v>
      </c>
      <c r="L311" t="str">
        <f>IF(Dados!L311="","null",Dados!L311)&amp;", "</f>
        <v xml:space="preserve">1, </v>
      </c>
      <c r="M311" t="str">
        <f>IF(Dados!M311="","null","'"&amp;Dados!M311&amp;"'")&amp;", "</f>
        <v xml:space="preserve">'Opcpfl', </v>
      </c>
      <c r="N311" t="str">
        <f>IF(Dados!N311="","null","'"&amp;Dados!N311&amp;"'")&amp;", "</f>
        <v xml:space="preserve">'FILIAL 13', </v>
      </c>
      <c r="O311" t="str">
        <f>IF(Dados!O311="","null",Dados!O311)&amp;", "</f>
        <v xml:space="preserve">285, </v>
      </c>
      <c r="P311" t="str">
        <f>IF(Dados!P311="","null","'"&amp;Dados!P311&amp;"'")&amp;"), "</f>
        <v xml:space="preserve">'"A" - Alteração, "I" - Inclusão ou "D" - Deleção.'), </v>
      </c>
      <c r="Q311" t="str">
        <f t="shared" si="5"/>
        <v xml:space="preserve">('p', 'Opcpfl_13', 'Opcpfl_13', 'Ação - FL 13', 307, 'FILIAL 13', 'A', 1, 0, 0, 1, 'Opcpfl', 'FILIAL 13', 285, '"A" - Alteração, "I" - Inclusão ou "D" - Deleção.'), </v>
      </c>
      <c r="R311" t="str">
        <f>IF(Dados!D311="","","["&amp;Dados!D311&amp;"] [varchar]("&amp;IF(Dados!H311="N",Dados!I311+1,Dados!I311)&amp;") NULL,")</f>
        <v>[Opcpfl_13] [varchar](1) NULL,</v>
      </c>
    </row>
    <row r="312" spans="2:18" x14ac:dyDescent="0.25">
      <c r="B312" t="str">
        <f>"("&amp;IF(Dados!B312="","null","'"&amp;Dados!B312&amp;"'")&amp;", "</f>
        <v xml:space="preserve">('p', </v>
      </c>
      <c r="C312" t="str">
        <f>IF(Dados!C312="","null","'"&amp;Dados!C312&amp;"'")&amp;", "</f>
        <v xml:space="preserve">'Filpfl_13', </v>
      </c>
      <c r="D312" t="str">
        <f>IF(Dados!D312="","null","'"&amp;Dados!D312&amp;"'")&amp;", "</f>
        <v xml:space="preserve">'Filpfl_13', </v>
      </c>
      <c r="E312" t="str">
        <f>IF(Dados!E312="","null","'"&amp;Dados!E312&amp;"'")&amp;", "</f>
        <v xml:space="preserve">'Filial - FL 13', </v>
      </c>
      <c r="F312" t="str">
        <f>IF(Dados!F312="","null",Dados!F312)&amp;", "</f>
        <v xml:space="preserve">308, </v>
      </c>
      <c r="G312" t="str">
        <f>IF(Dados!G312="","null","'"&amp;Dados!G312&amp;"'")&amp;", "</f>
        <v xml:space="preserve">'FILIAL 13', </v>
      </c>
      <c r="H312" t="str">
        <f>IF(Dados!H312="","null","'"&amp;Dados!H312&amp;"'")&amp;", "</f>
        <v xml:space="preserve">'N', </v>
      </c>
      <c r="I312" t="str">
        <f>IF(Dados!I312="","null",Dados!I312)&amp;", "</f>
        <v xml:space="preserve">4, </v>
      </c>
      <c r="J312" t="str">
        <f>IF(Dados!J312="","null",Dados!J312)&amp;", "</f>
        <v xml:space="preserve">0, </v>
      </c>
      <c r="K312" t="str">
        <f>IF(Dados!K312="","null",Dados!K312)&amp;", "</f>
        <v xml:space="preserve">0, </v>
      </c>
      <c r="L312" t="str">
        <f>IF(Dados!L312="","null",Dados!L312)&amp;", "</f>
        <v xml:space="preserve">1, </v>
      </c>
      <c r="M312" t="str">
        <f>IF(Dados!M312="","null","'"&amp;Dados!M312&amp;"'")&amp;", "</f>
        <v xml:space="preserve">'Filpfl', </v>
      </c>
      <c r="N312" t="str">
        <f>IF(Dados!N312="","null","'"&amp;Dados!N312&amp;"'")&amp;", "</f>
        <v xml:space="preserve">'FILIAL 13', </v>
      </c>
      <c r="O312" t="str">
        <f>IF(Dados!O312="","null",Dados!O312)&amp;", "</f>
        <v xml:space="preserve">286, </v>
      </c>
      <c r="P312" t="str">
        <f>IF(Dados!P312="","null","'"&amp;Dados!P312&amp;"'")&amp;"), "</f>
        <v xml:space="preserve">'Código da Filial WM.'), </v>
      </c>
      <c r="Q312" t="str">
        <f t="shared" si="5"/>
        <v xml:space="preserve">('p', 'Filpfl_13', 'Filpfl_13', 'Filial - FL 13', 308, 'FILIAL 13', 'N', 4, 0, 0, 1, 'Filpfl', 'FILIAL 13', 286, 'Código da Filial WM.'), </v>
      </c>
      <c r="R312" t="str">
        <f>IF(Dados!D312="","","["&amp;Dados!D312&amp;"] [varchar]("&amp;IF(Dados!H312="N",Dados!I312+1,Dados!I312)&amp;") NULL,")</f>
        <v>[Filpfl_13] [varchar](5) NULL,</v>
      </c>
    </row>
    <row r="313" spans="2:18" x14ac:dyDescent="0.25">
      <c r="B313" t="str">
        <f>"("&amp;IF(Dados!B313="","null","'"&amp;Dados!B313&amp;"'")&amp;", "</f>
        <v xml:space="preserve">('p', </v>
      </c>
      <c r="C313" t="str">
        <f>IF(Dados!C313="","null","'"&amp;Dados!C313&amp;"'")&amp;", "</f>
        <v xml:space="preserve">'Marpfl_13', </v>
      </c>
      <c r="D313" t="str">
        <f>IF(Dados!D313="","null","'"&amp;Dados!D313&amp;"'")&amp;", "</f>
        <v xml:space="preserve">'Marpfl_13', </v>
      </c>
      <c r="E313" t="str">
        <f>IF(Dados!E313="","null","'"&amp;Dados!E313&amp;"'")&amp;", "</f>
        <v xml:space="preserve">'Margem - FL 13', </v>
      </c>
      <c r="F313" t="str">
        <f>IF(Dados!F313="","null",Dados!F313)&amp;", "</f>
        <v xml:space="preserve">309, </v>
      </c>
      <c r="G313" t="str">
        <f>IF(Dados!G313="","null","'"&amp;Dados!G313&amp;"'")&amp;", "</f>
        <v xml:space="preserve">'FILIAL 13', </v>
      </c>
      <c r="H313" t="str">
        <f>IF(Dados!H313="","null","'"&amp;Dados!H313&amp;"'")&amp;", "</f>
        <v xml:space="preserve">'N', </v>
      </c>
      <c r="I313" t="str">
        <f>IF(Dados!I313="","null",Dados!I313)&amp;", "</f>
        <v xml:space="preserve">5, </v>
      </c>
      <c r="J313" t="str">
        <f>IF(Dados!J313="","null",Dados!J313)&amp;", "</f>
        <v xml:space="preserve">1, </v>
      </c>
      <c r="K313" t="str">
        <f>IF(Dados!K313="","null",Dados!K313)&amp;", "</f>
        <v xml:space="preserve">0, </v>
      </c>
      <c r="L313" t="str">
        <f>IF(Dados!L313="","null",Dados!L313)&amp;", "</f>
        <v xml:space="preserve">1, </v>
      </c>
      <c r="M313" t="str">
        <f>IF(Dados!M313="","null","'"&amp;Dados!M313&amp;"'")&amp;", "</f>
        <v xml:space="preserve">'Marpfl', </v>
      </c>
      <c r="N313" t="str">
        <f>IF(Dados!N313="","null","'"&amp;Dados!N313&amp;"'")&amp;", "</f>
        <v xml:space="preserve">'FILIAL 13', </v>
      </c>
      <c r="O313" t="str">
        <f>IF(Dados!O313="","null",Dados!O313)&amp;", "</f>
        <v xml:space="preserve">287, </v>
      </c>
      <c r="P313" t="str">
        <f>IF(Dados!P313="","null","'"&amp;Dados!P313&amp;"'")&amp;"), "</f>
        <v xml:space="preserve">'Margem.'), </v>
      </c>
      <c r="Q313" t="str">
        <f t="shared" si="5"/>
        <v xml:space="preserve">('p', 'Marpfl_13', 'Marpfl_13', 'Margem - FL 13', 309, 'FILIAL 13', 'N', 5, 1, 0, 1, 'Marpfl', 'FILIAL 13', 287, 'Margem.'), </v>
      </c>
      <c r="R313" t="str">
        <f>IF(Dados!D313="","","["&amp;Dados!D313&amp;"] [varchar]("&amp;IF(Dados!H313="N",Dados!I313+1,Dados!I313)&amp;") NULL,")</f>
        <v>[Marpfl_13] [varchar](6) NULL,</v>
      </c>
    </row>
    <row r="314" spans="2:18" x14ac:dyDescent="0.25">
      <c r="B314" t="str">
        <f>"("&amp;IF(Dados!B314="","null","'"&amp;Dados!B314&amp;"'")&amp;", "</f>
        <v xml:space="preserve">('p', </v>
      </c>
      <c r="C314" t="str">
        <f>IF(Dados!C314="","null","'"&amp;Dados!C314&amp;"'")&amp;", "</f>
        <v xml:space="preserve">'Fornpfl_13', </v>
      </c>
      <c r="D314" t="str">
        <f>IF(Dados!D314="","null","'"&amp;Dados!D314&amp;"'")&amp;", "</f>
        <v xml:space="preserve">'Fornpfl_13', </v>
      </c>
      <c r="E314" t="str">
        <f>IF(Dados!E314="","null","'"&amp;Dados!E314&amp;"'")&amp;", "</f>
        <v xml:space="preserve">'Fornec. - FL 13', </v>
      </c>
      <c r="F314" t="str">
        <f>IF(Dados!F314="","null",Dados!F314)&amp;", "</f>
        <v xml:space="preserve">310, </v>
      </c>
      <c r="G314" t="str">
        <f>IF(Dados!G314="","null","'"&amp;Dados!G314&amp;"'")&amp;", "</f>
        <v xml:space="preserve">'FILIAL 13', </v>
      </c>
      <c r="H314" t="str">
        <f>IF(Dados!H314="","null","'"&amp;Dados!H314&amp;"'")&amp;", "</f>
        <v xml:space="preserve">'N', </v>
      </c>
      <c r="I314" t="str">
        <f>IF(Dados!I314="","null",Dados!I314)&amp;", "</f>
        <v xml:space="preserve">7, </v>
      </c>
      <c r="J314" t="str">
        <f>IF(Dados!J314="","null",Dados!J314)&amp;", "</f>
        <v xml:space="preserve">0, </v>
      </c>
      <c r="K314" t="str">
        <f>IF(Dados!K314="","null",Dados!K314)&amp;", "</f>
        <v xml:space="preserve">0, </v>
      </c>
      <c r="L314" t="str">
        <f>IF(Dados!L314="","null",Dados!L314)&amp;", "</f>
        <v xml:space="preserve">1, </v>
      </c>
      <c r="M314" t="str">
        <f>IF(Dados!M314="","null","'"&amp;Dados!M314&amp;"'")&amp;", "</f>
        <v xml:space="preserve">'Fornpfl', </v>
      </c>
      <c r="N314" t="str">
        <f>IF(Dados!N314="","null","'"&amp;Dados!N314&amp;"'")&amp;", "</f>
        <v xml:space="preserve">'FILIAL 13', </v>
      </c>
      <c r="O314" t="str">
        <f>IF(Dados!O314="","null",Dados!O314)&amp;", "</f>
        <v xml:space="preserve">288, </v>
      </c>
      <c r="P314" t="str">
        <f>IF(Dados!P314="","null","'"&amp;Dados!P314&amp;"'")&amp;"), "</f>
        <v xml:space="preserve">'Código do Fornecedor SAD do Item.'), </v>
      </c>
      <c r="Q314" t="str">
        <f t="shared" si="5"/>
        <v xml:space="preserve">('p', 'Fornpfl_13', 'Fornpfl_13', 'Fornec. - FL 13', 310, 'FILIAL 13', 'N', 7, 0, 0, 1, 'Fornpfl', 'FILIAL 13', 288, 'Código do Fornecedor SAD do Item.'), </v>
      </c>
      <c r="R314" t="str">
        <f>IF(Dados!D314="","","["&amp;Dados!D314&amp;"] [varchar]("&amp;IF(Dados!H314="N",Dados!I314+1,Dados!I314)&amp;") NULL,")</f>
        <v>[Fornpfl_13] [varchar](8) NULL,</v>
      </c>
    </row>
    <row r="315" spans="2:18" x14ac:dyDescent="0.25">
      <c r="B315" t="str">
        <f>"("&amp;IF(Dados!B315="","null","'"&amp;Dados!B315&amp;"'")&amp;", "</f>
        <v xml:space="preserve">('p', </v>
      </c>
      <c r="C315" t="str">
        <f>IF(Dados!C315="","null","'"&amp;Dados!C315&amp;"'")&amp;", "</f>
        <v xml:space="preserve">'Locpfl_13', </v>
      </c>
      <c r="D315" t="str">
        <f>IF(Dados!D315="","null","'"&amp;Dados!D315&amp;"'")&amp;", "</f>
        <v xml:space="preserve">'Locpfl_13', </v>
      </c>
      <c r="E315" t="str">
        <f>IF(Dados!E315="","null","'"&amp;Dados!E315&amp;"'")&amp;", "</f>
        <v xml:space="preserve">'Loc.Entg. - FL 13', </v>
      </c>
      <c r="F315" t="str">
        <f>IF(Dados!F315="","null",Dados!F315)&amp;", "</f>
        <v xml:space="preserve">311, </v>
      </c>
      <c r="G315" t="str">
        <f>IF(Dados!G315="","null","'"&amp;Dados!G315&amp;"'")&amp;", "</f>
        <v xml:space="preserve">'FILIAL 13', </v>
      </c>
      <c r="H315" t="str">
        <f>IF(Dados!H315="","null","'"&amp;Dados!H315&amp;"'")&amp;", "</f>
        <v xml:space="preserve">'N', </v>
      </c>
      <c r="I315" t="str">
        <f>IF(Dados!I315="","null",Dados!I315)&amp;", "</f>
        <v xml:space="preserve">1, </v>
      </c>
      <c r="J315" t="str">
        <f>IF(Dados!J315="","null",Dados!J315)&amp;", "</f>
        <v xml:space="preserve">0, </v>
      </c>
      <c r="K315" t="str">
        <f>IF(Dados!K315="","null",Dados!K315)&amp;", "</f>
        <v xml:space="preserve">0, </v>
      </c>
      <c r="L315" t="str">
        <f>IF(Dados!L315="","null",Dados!L315)&amp;", "</f>
        <v xml:space="preserve">1, </v>
      </c>
      <c r="M315" t="str">
        <f>IF(Dados!M315="","null","'"&amp;Dados!M315&amp;"'")&amp;", "</f>
        <v xml:space="preserve">'Locpfl', </v>
      </c>
      <c r="N315" t="str">
        <f>IF(Dados!N315="","null","'"&amp;Dados!N315&amp;"'")&amp;", "</f>
        <v xml:space="preserve">'FILIAL 13', </v>
      </c>
      <c r="O315" t="str">
        <f>IF(Dados!O315="","null",Dados!O315)&amp;", "</f>
        <v xml:space="preserve">289, </v>
      </c>
      <c r="P315" t="str">
        <f>IF(Dados!P315="","null","'"&amp;Dados!P315&amp;"'")&amp;"), "</f>
        <v xml:space="preserve">'Local de Entrega. 0 - Estocado, 1 - Direto Loja ou 2 - Cross.'), </v>
      </c>
      <c r="Q315" t="str">
        <f t="shared" si="5"/>
        <v xml:space="preserve">('p', 'Locpfl_13', 'Locpfl_13', 'Loc.Entg. - FL 13', 311, 'FILIAL 13', 'N', 1, 0, 0, 1, 'Locpfl', 'FILIAL 13', 289, 'Local de Entrega. 0 - Estocado, 1 - Direto Loja ou 2 - Cross.'), </v>
      </c>
      <c r="R315" t="str">
        <f>IF(Dados!D315="","","["&amp;Dados!D315&amp;"] [varchar]("&amp;IF(Dados!H315="N",Dados!I315+1,Dados!I315)&amp;") NULL,")</f>
        <v>[Locpfl_13] [varchar](2) NULL,</v>
      </c>
    </row>
    <row r="316" spans="2:18" x14ac:dyDescent="0.25">
      <c r="B316" t="str">
        <f>"("&amp;IF(Dados!B316="","null","'"&amp;Dados!B316&amp;"'")&amp;", "</f>
        <v xml:space="preserve">('p', </v>
      </c>
      <c r="C316" t="str">
        <f>IF(Dados!C316="","null","'"&amp;Dados!C316&amp;"'")&amp;", "</f>
        <v xml:space="preserve">'Imppfl_13', </v>
      </c>
      <c r="D316" t="str">
        <f>IF(Dados!D316="","null","'"&amp;Dados!D316&amp;"'")&amp;", "</f>
        <v xml:space="preserve">'Imppfl_13', </v>
      </c>
      <c r="E316" t="str">
        <f>IF(Dados!E316="","null","'"&amp;Dados!E316&amp;"'")&amp;", "</f>
        <v xml:space="preserve">'Impt. - FL 13', </v>
      </c>
      <c r="F316" t="str">
        <f>IF(Dados!F316="","null",Dados!F316)&amp;", "</f>
        <v xml:space="preserve">312, </v>
      </c>
      <c r="G316" t="str">
        <f>IF(Dados!G316="","null","'"&amp;Dados!G316&amp;"'")&amp;", "</f>
        <v xml:space="preserve">'FILIAL 13', </v>
      </c>
      <c r="H316" t="str">
        <f>IF(Dados!H316="","null","'"&amp;Dados!H316&amp;"'")&amp;", "</f>
        <v xml:space="preserve">'A', </v>
      </c>
      <c r="I316" t="str">
        <f>IF(Dados!I316="","null",Dados!I316)&amp;", "</f>
        <v xml:space="preserve">1, </v>
      </c>
      <c r="J316" t="str">
        <f>IF(Dados!J316="","null",Dados!J316)&amp;", "</f>
        <v xml:space="preserve">0, </v>
      </c>
      <c r="K316" t="str">
        <f>IF(Dados!K316="","null",Dados!K316)&amp;", "</f>
        <v xml:space="preserve">0, </v>
      </c>
      <c r="L316" t="str">
        <f>IF(Dados!L316="","null",Dados!L316)&amp;", "</f>
        <v xml:space="preserve">1, </v>
      </c>
      <c r="M316" t="str">
        <f>IF(Dados!M316="","null","'"&amp;Dados!M316&amp;"'")&amp;", "</f>
        <v xml:space="preserve">'Imppfl', </v>
      </c>
      <c r="N316" t="str">
        <f>IF(Dados!N316="","null","'"&amp;Dados!N316&amp;"'")&amp;", "</f>
        <v xml:space="preserve">'FILIAL 13', </v>
      </c>
      <c r="O316" t="str">
        <f>IF(Dados!O316="","null",Dados!O316)&amp;", "</f>
        <v xml:space="preserve">290, </v>
      </c>
      <c r="P316" t="str">
        <f>IF(Dados!P316="","null","'"&amp;Dados!P316&amp;"'")&amp;"), "</f>
        <v xml:space="preserve">'Flag de Item Importado.(N)-NACIONAL,(E)-IMPORTADO'), </v>
      </c>
      <c r="Q316" t="str">
        <f t="shared" si="5"/>
        <v xml:space="preserve">('p', 'Imppfl_13', 'Imppfl_13', 'Impt. - FL 13', 312, 'FILIAL 13', 'A', 1, 0, 0, 1, 'Imppfl', 'FILIAL 13', 290, 'Flag de Item Importado.(N)-NACIONAL,(E)-IMPORTADO'), </v>
      </c>
      <c r="R316" t="str">
        <f>IF(Dados!D316="","","["&amp;Dados!D316&amp;"] [varchar]("&amp;IF(Dados!H316="N",Dados!I316+1,Dados!I316)&amp;") NULL,")</f>
        <v>[Imppfl_13] [varchar](1) NULL,</v>
      </c>
    </row>
    <row r="317" spans="2:18" x14ac:dyDescent="0.25">
      <c r="B317" t="str">
        <f>"("&amp;IF(Dados!B317="","null","'"&amp;Dados!B317&amp;"'")&amp;", "</f>
        <v xml:space="preserve">('p', </v>
      </c>
      <c r="C317" t="str">
        <f>IF(Dados!C317="","null","'"&amp;Dados!C317&amp;"'")&amp;", "</f>
        <v xml:space="preserve">'Ufpfl_13', </v>
      </c>
      <c r="D317" t="str">
        <f>IF(Dados!D317="","null","'"&amp;Dados!D317&amp;"'")&amp;", "</f>
        <v xml:space="preserve">'Ufpfl_13', </v>
      </c>
      <c r="E317" t="str">
        <f>IF(Dados!E317="","null","'"&amp;Dados!E317&amp;"'")&amp;", "</f>
        <v xml:space="preserve">'UF Fabr. - FL 13', </v>
      </c>
      <c r="F317" t="str">
        <f>IF(Dados!F317="","null",Dados!F317)&amp;", "</f>
        <v xml:space="preserve">313, </v>
      </c>
      <c r="G317" t="str">
        <f>IF(Dados!G317="","null","'"&amp;Dados!G317&amp;"'")&amp;", "</f>
        <v xml:space="preserve">'FILIAL 13', </v>
      </c>
      <c r="H317" t="str">
        <f>IF(Dados!H317="","null","'"&amp;Dados!H317&amp;"'")&amp;", "</f>
        <v xml:space="preserve">'A', </v>
      </c>
      <c r="I317" t="str">
        <f>IF(Dados!I317="","null",Dados!I317)&amp;", "</f>
        <v xml:space="preserve">2, </v>
      </c>
      <c r="J317" t="str">
        <f>IF(Dados!J317="","null",Dados!J317)&amp;", "</f>
        <v xml:space="preserve">0, </v>
      </c>
      <c r="K317" t="str">
        <f>IF(Dados!K317="","null",Dados!K317)&amp;", "</f>
        <v xml:space="preserve">0, </v>
      </c>
      <c r="L317" t="str">
        <f>IF(Dados!L317="","null",Dados!L317)&amp;", "</f>
        <v xml:space="preserve">1, </v>
      </c>
      <c r="M317" t="str">
        <f>IF(Dados!M317="","null","'"&amp;Dados!M317&amp;"'")&amp;", "</f>
        <v xml:space="preserve">'Ufpfl', </v>
      </c>
      <c r="N317" t="str">
        <f>IF(Dados!N317="","null","'"&amp;Dados!N317&amp;"'")&amp;", "</f>
        <v xml:space="preserve">'FILIAL 13', </v>
      </c>
      <c r="O317" t="str">
        <f>IF(Dados!O317="","null",Dados!O317)&amp;", "</f>
        <v xml:space="preserve">291, </v>
      </c>
      <c r="P317" t="str">
        <f>IF(Dados!P317="","null","'"&amp;Dados!P317&amp;"'")&amp;"), "</f>
        <v xml:space="preserve">'UF do Fornecedor SAD'), </v>
      </c>
      <c r="Q317" t="str">
        <f t="shared" si="5"/>
        <v xml:space="preserve">('p', 'Ufpfl_13', 'Ufpfl_13', 'UF Fabr. - FL 13', 313, 'FILIAL 13', 'A', 2, 0, 0, 1, 'Ufpfl', 'FILIAL 13', 291, 'UF do Fornecedor SAD'), </v>
      </c>
      <c r="R317" t="str">
        <f>IF(Dados!D317="","","["&amp;Dados!D317&amp;"] [varchar]("&amp;IF(Dados!H317="N",Dados!I317+1,Dados!I317)&amp;") NULL,")</f>
        <v>[Ufpfl_13] [varchar](2) NULL,</v>
      </c>
    </row>
    <row r="318" spans="2:18" x14ac:dyDescent="0.25">
      <c r="B318" t="str">
        <f>"("&amp;IF(Dados!B318="","null","'"&amp;Dados!B318&amp;"'")&amp;", "</f>
        <v xml:space="preserve">('p', </v>
      </c>
      <c r="C318" t="str">
        <f>IF(Dados!C318="","null","'"&amp;Dados!C318&amp;"'")&amp;", "</f>
        <v xml:space="preserve">'Ntpfl_13', </v>
      </c>
      <c r="D318" t="str">
        <f>IF(Dados!D318="","null","'"&amp;Dados!D318&amp;"'")&amp;", "</f>
        <v xml:space="preserve">'Ntpfl_13', </v>
      </c>
      <c r="E318" t="str">
        <f>IF(Dados!E318="","null","'"&amp;Dados!E318&amp;"'")&amp;", "</f>
        <v xml:space="preserve">'Natz. - FL 13', </v>
      </c>
      <c r="F318" t="str">
        <f>IF(Dados!F318="","null",Dados!F318)&amp;", "</f>
        <v xml:space="preserve">314, </v>
      </c>
      <c r="G318" t="str">
        <f>IF(Dados!G318="","null","'"&amp;Dados!G318&amp;"'")&amp;", "</f>
        <v xml:space="preserve">'FILIAL 13', </v>
      </c>
      <c r="H318" t="str">
        <f>IF(Dados!H318="","null","'"&amp;Dados!H318&amp;"'")&amp;", "</f>
        <v xml:space="preserve">'A', </v>
      </c>
      <c r="I318" t="str">
        <f>IF(Dados!I318="","null",Dados!I318)&amp;", "</f>
        <v xml:space="preserve">2, </v>
      </c>
      <c r="J318" t="str">
        <f>IF(Dados!J318="","null",Dados!J318)&amp;", "</f>
        <v xml:space="preserve">0, </v>
      </c>
      <c r="K318" t="str">
        <f>IF(Dados!K318="","null",Dados!K318)&amp;", "</f>
        <v xml:space="preserve">0, </v>
      </c>
      <c r="L318" t="str">
        <f>IF(Dados!L318="","null",Dados!L318)&amp;", "</f>
        <v xml:space="preserve">1, </v>
      </c>
      <c r="M318" t="str">
        <f>IF(Dados!M318="","null","'"&amp;Dados!M318&amp;"'")&amp;", "</f>
        <v xml:space="preserve">'Ntpfl', </v>
      </c>
      <c r="N318" t="str">
        <f>IF(Dados!N318="","null","'"&amp;Dados!N318&amp;"'")&amp;", "</f>
        <v xml:space="preserve">'FILIAL 13', </v>
      </c>
      <c r="O318" t="str">
        <f>IF(Dados!O318="","null",Dados!O318)&amp;", "</f>
        <v xml:space="preserve">292, </v>
      </c>
      <c r="P318" t="str">
        <f>IF(Dados!P318="","null","'"&amp;Dados!P318&amp;"'")&amp;"), "</f>
        <v xml:space="preserve">'Atividade econômica do Fornecedor SAD'), </v>
      </c>
      <c r="Q318" t="str">
        <f t="shared" si="5"/>
        <v xml:space="preserve">('p', 'Ntpfl_13', 'Ntpfl_13', 'Natz. - FL 13', 314, 'FILIAL 13', 'A', 2, 0, 0, 1, 'Ntpfl', 'FILIAL 13', 292, 'Atividade econômica do Fornecedor SAD'), </v>
      </c>
      <c r="R318" t="str">
        <f>IF(Dados!D318="","","["&amp;Dados!D318&amp;"] [varchar]("&amp;IF(Dados!H318="N",Dados!I318+1,Dados!I318)&amp;") NULL,")</f>
        <v>[Ntpfl_13] [varchar](2) NULL,</v>
      </c>
    </row>
    <row r="319" spans="2:18" x14ac:dyDescent="0.25">
      <c r="B319" t="str">
        <f>"("&amp;IF(Dados!B319="","null","'"&amp;Dados!B319&amp;"'")&amp;", "</f>
        <v xml:space="preserve">('p', </v>
      </c>
      <c r="C319" t="str">
        <f>IF(Dados!C319="","null","'"&amp;Dados!C319&amp;"'")&amp;", "</f>
        <v xml:space="preserve">'Sazpfl_13', </v>
      </c>
      <c r="D319" t="str">
        <f>IF(Dados!D319="","null","'"&amp;Dados!D319&amp;"'")&amp;", "</f>
        <v xml:space="preserve">'Sazpfl_13', </v>
      </c>
      <c r="E319" t="str">
        <f>IF(Dados!E319="","null","'"&amp;Dados!E319&amp;"'")&amp;", "</f>
        <v xml:space="preserve">'Cod.Saz. - FL 13', </v>
      </c>
      <c r="F319" t="str">
        <f>IF(Dados!F319="","null",Dados!F319)&amp;", "</f>
        <v xml:space="preserve">315, </v>
      </c>
      <c r="G319" t="str">
        <f>IF(Dados!G319="","null","'"&amp;Dados!G319&amp;"'")&amp;", "</f>
        <v xml:space="preserve">'FILIAL 13', </v>
      </c>
      <c r="H319" t="str">
        <f>IF(Dados!H319="","null","'"&amp;Dados!H319&amp;"'")&amp;", "</f>
        <v xml:space="preserve">'A', </v>
      </c>
      <c r="I319" t="str">
        <f>IF(Dados!I319="","null",Dados!I319)&amp;", "</f>
        <v xml:space="preserve">1, </v>
      </c>
      <c r="J319" t="str">
        <f>IF(Dados!J319="","null",Dados!J319)&amp;", "</f>
        <v xml:space="preserve">0, </v>
      </c>
      <c r="K319" t="str">
        <f>IF(Dados!K319="","null",Dados!K319)&amp;", "</f>
        <v xml:space="preserve">0, </v>
      </c>
      <c r="L319" t="str">
        <f>IF(Dados!L319="","null",Dados!L319)&amp;", "</f>
        <v xml:space="preserve">1, </v>
      </c>
      <c r="M319" t="str">
        <f>IF(Dados!M319="","null","'"&amp;Dados!M319&amp;"'")&amp;", "</f>
        <v xml:space="preserve">'Sazpfl', </v>
      </c>
      <c r="N319" t="str">
        <f>IF(Dados!N319="","null","'"&amp;Dados!N319&amp;"'")&amp;", "</f>
        <v xml:space="preserve">'FILIAL 13', </v>
      </c>
      <c r="O319" t="str">
        <f>IF(Dados!O319="","null",Dados!O319)&amp;", "</f>
        <v xml:space="preserve">293, </v>
      </c>
      <c r="P319" t="str">
        <f>IF(Dados!P319="","null","'"&amp;Dados!P319&amp;"'")&amp;"), "</f>
        <v xml:space="preserve">'Código de Sazonalidade.'), </v>
      </c>
      <c r="Q319" t="str">
        <f t="shared" si="5"/>
        <v xml:space="preserve">('p', 'Sazpfl_13', 'Sazpfl_13', 'Cod.Saz. - FL 13', 315, 'FILIAL 13', 'A', 1, 0, 0, 1, 'Sazpfl', 'FILIAL 13', 293, 'Código de Sazonalidade.'), </v>
      </c>
      <c r="R319" t="str">
        <f>IF(Dados!D319="","","["&amp;Dados!D319&amp;"] [varchar]("&amp;IF(Dados!H319="N",Dados!I319+1,Dados!I319)&amp;") NULL,")</f>
        <v>[Sazpfl_13] [varchar](1) NULL,</v>
      </c>
    </row>
    <row r="320" spans="2:18" x14ac:dyDescent="0.25">
      <c r="B320" t="str">
        <f>"("&amp;IF(Dados!B320="","null","'"&amp;Dados!B320&amp;"'")&amp;", "</f>
        <v xml:space="preserve">('p', </v>
      </c>
      <c r="C320" t="str">
        <f>IF(Dados!C320="","null","'"&amp;Dados!C320&amp;"'")&amp;", "</f>
        <v xml:space="preserve">'Sbgpfl_13', </v>
      </c>
      <c r="D320" t="str">
        <f>IF(Dados!D320="","null","'"&amp;Dados!D320&amp;"'")&amp;", "</f>
        <v xml:space="preserve">'Sbgpfl_13', </v>
      </c>
      <c r="E320" t="str">
        <f>IF(Dados!E320="","null","'"&amp;Dados!E320&amp;"'")&amp;", "</f>
        <v xml:space="preserve">'Sub Grupo - FL 13', </v>
      </c>
      <c r="F320" t="str">
        <f>IF(Dados!F320="","null",Dados!F320)&amp;", "</f>
        <v xml:space="preserve">316, </v>
      </c>
      <c r="G320" t="str">
        <f>IF(Dados!G320="","null","'"&amp;Dados!G320&amp;"'")&amp;", "</f>
        <v xml:space="preserve">'FILIAL 13', </v>
      </c>
      <c r="H320" t="str">
        <f>IF(Dados!H320="","null","'"&amp;Dados!H320&amp;"'")&amp;", "</f>
        <v xml:space="preserve">'A', </v>
      </c>
      <c r="I320" t="str">
        <f>IF(Dados!I320="","null",Dados!I320)&amp;", "</f>
        <v xml:space="preserve">1, </v>
      </c>
      <c r="J320" t="str">
        <f>IF(Dados!J320="","null",Dados!J320)&amp;", "</f>
        <v xml:space="preserve">0, </v>
      </c>
      <c r="K320" t="str">
        <f>IF(Dados!K320="","null",Dados!K320)&amp;", "</f>
        <v xml:space="preserve">0, </v>
      </c>
      <c r="L320" t="str">
        <f>IF(Dados!L320="","null",Dados!L320)&amp;", "</f>
        <v xml:space="preserve">1, </v>
      </c>
      <c r="M320" t="str">
        <f>IF(Dados!M320="","null","'"&amp;Dados!M320&amp;"'")&amp;", "</f>
        <v xml:space="preserve">'Sbgpfl', </v>
      </c>
      <c r="N320" t="str">
        <f>IF(Dados!N320="","null","'"&amp;Dados!N320&amp;"'")&amp;", "</f>
        <v xml:space="preserve">'FILIAL 13', </v>
      </c>
      <c r="O320" t="str">
        <f>IF(Dados!O320="","null",Dados!O320)&amp;", "</f>
        <v xml:space="preserve">294, </v>
      </c>
      <c r="P320" t="str">
        <f>IF(Dados!P320="","null","'"&amp;Dados!P320&amp;"'")&amp;"), "</f>
        <v xml:space="preserve">'Flag de subgrupo de faturamento.'), </v>
      </c>
      <c r="Q320" t="str">
        <f t="shared" si="5"/>
        <v xml:space="preserve">('p', 'Sbgpfl_13', 'Sbgpfl_13', 'Sub Grupo - FL 13', 316, 'FILIAL 13', 'A', 1, 0, 0, 1, 'Sbgpfl', 'FILIAL 13', 294, 'Flag de subgrupo de faturamento.'), </v>
      </c>
      <c r="R320" t="str">
        <f>IF(Dados!D320="","","["&amp;Dados!D320&amp;"] [varchar]("&amp;IF(Dados!H320="N",Dados!I320+1,Dados!I320)&amp;") NULL,")</f>
        <v>[Sbgpfl_13] [varchar](1) NULL,</v>
      </c>
    </row>
    <row r="321" spans="2:18" x14ac:dyDescent="0.25">
      <c r="B321" t="str">
        <f>"("&amp;IF(Dados!B321="","null","'"&amp;Dados!B321&amp;"'")&amp;", "</f>
        <v xml:space="preserve">('p', </v>
      </c>
      <c r="C321" t="str">
        <f>IF(Dados!C321="","null","'"&amp;Dados!C321&amp;"'")&amp;", "</f>
        <v xml:space="preserve">'Sitpfl_13', </v>
      </c>
      <c r="D321" t="str">
        <f>IF(Dados!D321="","null","'"&amp;Dados!D321&amp;"'")&amp;", "</f>
        <v xml:space="preserve">'Sitpfl_13', </v>
      </c>
      <c r="E321" t="str">
        <f>IF(Dados!E321="","null","'"&amp;Dados!E321&amp;"'")&amp;", "</f>
        <v xml:space="preserve">'Sit. - FL 13', </v>
      </c>
      <c r="F321" t="str">
        <f>IF(Dados!F321="","null",Dados!F321)&amp;", "</f>
        <v xml:space="preserve">317, </v>
      </c>
      <c r="G321" t="str">
        <f>IF(Dados!G321="","null","'"&amp;Dados!G321&amp;"'")&amp;", "</f>
        <v xml:space="preserve">'FILIAL 13', </v>
      </c>
      <c r="H321" t="str">
        <f>IF(Dados!H321="","null","'"&amp;Dados!H321&amp;"'")&amp;", "</f>
        <v xml:space="preserve">'A', </v>
      </c>
      <c r="I321" t="str">
        <f>IF(Dados!I321="","null",Dados!I321)&amp;", "</f>
        <v xml:space="preserve">1, </v>
      </c>
      <c r="J321" t="str">
        <f>IF(Dados!J321="","null",Dados!J321)&amp;", "</f>
        <v xml:space="preserve">0, </v>
      </c>
      <c r="K321" t="str">
        <f>IF(Dados!K321="","null",Dados!K321)&amp;", "</f>
        <v xml:space="preserve">0, </v>
      </c>
      <c r="L321" t="str">
        <f>IF(Dados!L321="","null",Dados!L321)&amp;", "</f>
        <v xml:space="preserve">1, </v>
      </c>
      <c r="M321" t="str">
        <f>IF(Dados!M321="","null","'"&amp;Dados!M321&amp;"'")&amp;", "</f>
        <v xml:space="preserve">'Sitpfl', </v>
      </c>
      <c r="N321" t="str">
        <f>IF(Dados!N321="","null","'"&amp;Dados!N321&amp;"'")&amp;", "</f>
        <v xml:space="preserve">'FILIAL 13', </v>
      </c>
      <c r="O321" t="str">
        <f>IF(Dados!O321="","null",Dados!O321)&amp;", "</f>
        <v xml:space="preserve">295, </v>
      </c>
      <c r="P321" t="str">
        <f>IF(Dados!P321="","null","'"&amp;Dados!P321&amp;"'")&amp;"), "</f>
        <v xml:space="preserve">'Situação da Filial na Grid. (Campo apenas de Consulta, será retornado no serviço de Consulta).'), </v>
      </c>
      <c r="Q321" t="str">
        <f t="shared" si="5"/>
        <v xml:space="preserve">('p', 'Sitpfl_13', 'Sitpfl_13', 'Sit. - FL 13', 317, 'FILIAL 13', 'A', 1, 0, 0, 1, 'Sitpfl', 'FILIAL 13', 295, 'Situação da Filial na Grid. (Campo apenas de Consulta, será retornado no serviço de Consulta).'), </v>
      </c>
      <c r="R321" t="str">
        <f>IF(Dados!D321="","","["&amp;Dados!D321&amp;"] [varchar]("&amp;IF(Dados!H321="N",Dados!I321+1,Dados!I321)&amp;") NULL,")</f>
        <v>[Sitpfl_13] [varchar](1) NULL,</v>
      </c>
    </row>
    <row r="322" spans="2:18" x14ac:dyDescent="0.25">
      <c r="B322" t="str">
        <f>"("&amp;IF(Dados!B322="","null","'"&amp;Dados!B322&amp;"'")&amp;", "</f>
        <v xml:space="preserve">('p', </v>
      </c>
      <c r="C322" t="str">
        <f>IF(Dados!C322="","null","'"&amp;Dados!C322&amp;"'")&amp;", "</f>
        <v xml:space="preserve">'Susppfl_13', </v>
      </c>
      <c r="D322" t="str">
        <f>IF(Dados!D322="","null","'"&amp;Dados!D322&amp;"'")&amp;", "</f>
        <v xml:space="preserve">'Susppfl_13', </v>
      </c>
      <c r="E322" t="str">
        <f>IF(Dados!E322="","null","'"&amp;Dados!E322&amp;"'")&amp;", "</f>
        <v xml:space="preserve">'Susp. - FL 13', </v>
      </c>
      <c r="F322" t="str">
        <f>IF(Dados!F322="","null",Dados!F322)&amp;", "</f>
        <v xml:space="preserve">318, </v>
      </c>
      <c r="G322" t="str">
        <f>IF(Dados!G322="","null","'"&amp;Dados!G322&amp;"'")&amp;", "</f>
        <v xml:space="preserve">'FILIAL 13', </v>
      </c>
      <c r="H322" t="str">
        <f>IF(Dados!H322="","null","'"&amp;Dados!H322&amp;"'")&amp;", "</f>
        <v xml:space="preserve">'A', </v>
      </c>
      <c r="I322" t="str">
        <f>IF(Dados!I322="","null",Dados!I322)&amp;", "</f>
        <v xml:space="preserve">1, </v>
      </c>
      <c r="J322" t="str">
        <f>IF(Dados!J322="","null",Dados!J322)&amp;", "</f>
        <v xml:space="preserve">0, </v>
      </c>
      <c r="K322" t="str">
        <f>IF(Dados!K322="","null",Dados!K322)&amp;", "</f>
        <v xml:space="preserve">0, </v>
      </c>
      <c r="L322" t="str">
        <f>IF(Dados!L322="","null",Dados!L322)&amp;", "</f>
        <v xml:space="preserve">1, </v>
      </c>
      <c r="M322" t="str">
        <f>IF(Dados!M322="","null","'"&amp;Dados!M322&amp;"'")&amp;", "</f>
        <v xml:space="preserve">'Susppfl', </v>
      </c>
      <c r="N322" t="str">
        <f>IF(Dados!N322="","null","'"&amp;Dados!N322&amp;"'")&amp;", "</f>
        <v xml:space="preserve">'FILIAL 13', </v>
      </c>
      <c r="O322" t="str">
        <f>IF(Dados!O322="","null",Dados!O322)&amp;", "</f>
        <v xml:space="preserve">296, </v>
      </c>
      <c r="P322" t="str">
        <f>IF(Dados!P322="","null","'"&amp;Dados!P322&amp;"'")&amp;"), "</f>
        <v xml:space="preserve">'Status de Suspensão. (Na inclusão será permitida a inclusão para igual a "S").'), </v>
      </c>
      <c r="Q322" t="str">
        <f t="shared" si="5"/>
        <v xml:space="preserve">('p', 'Susppfl_13', 'Susppfl_13', 'Susp. - FL 13', 318, 'FILIAL 13', 'A', 1, 0, 0, 1, 'Susppfl', 'FILIAL 13', 296, 'Status de Suspensão. (Na inclusão será permitida a inclusão para igual a "S").'), </v>
      </c>
      <c r="R322" t="str">
        <f>IF(Dados!D322="","","["&amp;Dados!D322&amp;"] [varchar]("&amp;IF(Dados!H322="N",Dados!I322+1,Dados!I322)&amp;") NULL,")</f>
        <v>[Susppfl_13] [varchar](1) NULL,</v>
      </c>
    </row>
    <row r="323" spans="2:18" x14ac:dyDescent="0.25">
      <c r="B323" t="str">
        <f>"("&amp;IF(Dados!B323="","null","'"&amp;Dados!B323&amp;"'")&amp;", "</f>
        <v xml:space="preserve">('p', </v>
      </c>
      <c r="C323" t="str">
        <f>IF(Dados!C323="","null","'"&amp;Dados!C323&amp;"'")&amp;", "</f>
        <v xml:space="preserve">'Msuppfl_13', </v>
      </c>
      <c r="D323" t="str">
        <f>IF(Dados!D323="","null","'"&amp;Dados!D323&amp;"'")&amp;", "</f>
        <v xml:space="preserve">'Msuppfl_13', </v>
      </c>
      <c r="E323" t="str">
        <f>IF(Dados!E323="","null","'"&amp;Dados!E323&amp;"'")&amp;", "</f>
        <v xml:space="preserve">'Mot.Susp. - FL 13', </v>
      </c>
      <c r="F323" t="str">
        <f>IF(Dados!F323="","null",Dados!F323)&amp;", "</f>
        <v xml:space="preserve">319, </v>
      </c>
      <c r="G323" t="str">
        <f>IF(Dados!G323="","null","'"&amp;Dados!G323&amp;"'")&amp;", "</f>
        <v xml:space="preserve">'FILIAL 13', </v>
      </c>
      <c r="H323" t="str">
        <f>IF(Dados!H323="","null","'"&amp;Dados!H323&amp;"'")&amp;", "</f>
        <v xml:space="preserve">'N', </v>
      </c>
      <c r="I323" t="str">
        <f>IF(Dados!I323="","null",Dados!I323)&amp;", "</f>
        <v xml:space="preserve">2, </v>
      </c>
      <c r="J323" t="str">
        <f>IF(Dados!J323="","null",Dados!J323)&amp;", "</f>
        <v xml:space="preserve">0, </v>
      </c>
      <c r="K323" t="str">
        <f>IF(Dados!K323="","null",Dados!K323)&amp;", "</f>
        <v xml:space="preserve">0, </v>
      </c>
      <c r="L323" t="str">
        <f>IF(Dados!L323="","null",Dados!L323)&amp;", "</f>
        <v xml:space="preserve">1, </v>
      </c>
      <c r="M323" t="str">
        <f>IF(Dados!M323="","null","'"&amp;Dados!M323&amp;"'")&amp;", "</f>
        <v xml:space="preserve">'Msuppfl', </v>
      </c>
      <c r="N323" t="str">
        <f>IF(Dados!N323="","null","'"&amp;Dados!N323&amp;"'")&amp;", "</f>
        <v xml:space="preserve">'FILIAL 13', </v>
      </c>
      <c r="O323" t="str">
        <f>IF(Dados!O323="","null",Dados!O323)&amp;", "</f>
        <v xml:space="preserve">297, </v>
      </c>
      <c r="P323" t="str">
        <f>IF(Dados!P323="","null","'"&amp;Dados!P323&amp;"'")&amp;"), "</f>
        <v xml:space="preserve">'Motivo da Suspensão. '), </v>
      </c>
      <c r="Q323" t="str">
        <f t="shared" si="5"/>
        <v xml:space="preserve">('p', 'Msuppfl_13', 'Msuppfl_13', 'Mot.Susp. - FL 13', 319, 'FILIAL 13', 'N', 2, 0, 0, 1, 'Msuppfl', 'FILIAL 13', 297, 'Motivo da Suspensão. '), </v>
      </c>
      <c r="R323" t="str">
        <f>IF(Dados!D323="","","["&amp;Dados!D323&amp;"] [varchar]("&amp;IF(Dados!H323="N",Dados!I323+1,Dados!I323)&amp;") NULL,")</f>
        <v>[Msuppfl_13] [varchar](3) NULL,</v>
      </c>
    </row>
    <row r="324" spans="2:18" x14ac:dyDescent="0.25">
      <c r="B324" t="str">
        <f>"("&amp;IF(Dados!B324="","null","'"&amp;Dados!B324&amp;"'")&amp;", "</f>
        <v xml:space="preserve">('p', </v>
      </c>
      <c r="C324" t="str">
        <f>IF(Dados!C324="","null","'"&amp;Dados!C324&amp;"'")&amp;", "</f>
        <v xml:space="preserve">'Claspfl_13', </v>
      </c>
      <c r="D324" t="str">
        <f>IF(Dados!D324="","null","'"&amp;Dados!D324&amp;"'")&amp;", "</f>
        <v xml:space="preserve">'Claspfl_13', </v>
      </c>
      <c r="E324" t="str">
        <f>IF(Dados!E324="","null","'"&amp;Dados!E324&amp;"'")&amp;", "</f>
        <v xml:space="preserve">'Classe Distr. - FL 13', </v>
      </c>
      <c r="F324" t="str">
        <f>IF(Dados!F324="","null",Dados!F324)&amp;", "</f>
        <v xml:space="preserve">320, </v>
      </c>
      <c r="G324" t="str">
        <f>IF(Dados!G324="","null","'"&amp;Dados!G324&amp;"'")&amp;", "</f>
        <v xml:space="preserve">'FILIAL 13', </v>
      </c>
      <c r="H324" t="str">
        <f>IF(Dados!H324="","null","'"&amp;Dados!H324&amp;"'")&amp;", "</f>
        <v xml:space="preserve">'A', </v>
      </c>
      <c r="I324" t="str">
        <f>IF(Dados!I324="","null",Dados!I324)&amp;", "</f>
        <v xml:space="preserve">1, </v>
      </c>
      <c r="J324" t="str">
        <f>IF(Dados!J324="","null",Dados!J324)&amp;", "</f>
        <v xml:space="preserve">0, </v>
      </c>
      <c r="K324" t="str">
        <f>IF(Dados!K324="","null",Dados!K324)&amp;", "</f>
        <v xml:space="preserve">0, </v>
      </c>
      <c r="L324" t="str">
        <f>IF(Dados!L324="","null",Dados!L324)&amp;", "</f>
        <v xml:space="preserve">1, </v>
      </c>
      <c r="M324" t="str">
        <f>IF(Dados!M324="","null","'"&amp;Dados!M324&amp;"'")&amp;", "</f>
        <v xml:space="preserve">'Claspfl', </v>
      </c>
      <c r="N324" t="str">
        <f>IF(Dados!N324="","null","'"&amp;Dados!N324&amp;"'")&amp;", "</f>
        <v xml:space="preserve">'FILIAL 13', </v>
      </c>
      <c r="O324" t="str">
        <f>IF(Dados!O324="","null",Dados!O324)&amp;", "</f>
        <v xml:space="preserve">298, </v>
      </c>
      <c r="P324" t="str">
        <f>IF(Dados!P324="","null","'"&amp;Dados!P324&amp;"'")&amp;"), "</f>
        <v xml:space="preserve">'Classe de Distribuição.'), </v>
      </c>
      <c r="Q324" t="str">
        <f t="shared" si="5"/>
        <v xml:space="preserve">('p', 'Claspfl_13', 'Claspfl_13', 'Classe Distr. - FL 13', 320, 'FILIAL 13', 'A', 1, 0, 0, 1, 'Claspfl', 'FILIAL 13', 298, 'Classe de Distribuição.'), </v>
      </c>
      <c r="R324" t="str">
        <f>IF(Dados!D324="","","["&amp;Dados!D324&amp;"] [varchar]("&amp;IF(Dados!H324="N",Dados!I324+1,Dados!I324)&amp;") NULL,")</f>
        <v>[Claspfl_13] [varchar](1) NULL,</v>
      </c>
    </row>
    <row r="325" spans="2:18" x14ac:dyDescent="0.25">
      <c r="B325" t="str">
        <f>"("&amp;IF(Dados!B325="","null","'"&amp;Dados!B325&amp;"'")&amp;", "</f>
        <v xml:space="preserve">('p', </v>
      </c>
      <c r="C325" t="str">
        <f>IF(Dados!C325="","null","'"&amp;Dados!C325&amp;"'")&amp;", "</f>
        <v xml:space="preserve">'Cestpfl_13', </v>
      </c>
      <c r="D325" t="str">
        <f>IF(Dados!D325="","null","'"&amp;Dados!D325&amp;"'")&amp;", "</f>
        <v xml:space="preserve">'Cestpfl_13', </v>
      </c>
      <c r="E325" t="str">
        <f>IF(Dados!E325="","null","'"&amp;Dados!E325&amp;"'")&amp;", "</f>
        <v xml:space="preserve">'Cesta - FL 13', </v>
      </c>
      <c r="F325" t="str">
        <f>IF(Dados!F325="","null",Dados!F325)&amp;", "</f>
        <v xml:space="preserve">321, </v>
      </c>
      <c r="G325" t="str">
        <f>IF(Dados!G325="","null","'"&amp;Dados!G325&amp;"'")&amp;", "</f>
        <v xml:space="preserve">'FILIAL 13', </v>
      </c>
      <c r="H325" t="str">
        <f>IF(Dados!H325="","null","'"&amp;Dados!H325&amp;"'")&amp;", "</f>
        <v xml:space="preserve">'A', </v>
      </c>
      <c r="I325" t="str">
        <f>IF(Dados!I325="","null",Dados!I325)&amp;", "</f>
        <v xml:space="preserve">1, </v>
      </c>
      <c r="J325" t="str">
        <f>IF(Dados!J325="","null",Dados!J325)&amp;", "</f>
        <v xml:space="preserve">0, </v>
      </c>
      <c r="K325" t="str">
        <f>IF(Dados!K325="","null",Dados!K325)&amp;", "</f>
        <v xml:space="preserve">0, </v>
      </c>
      <c r="L325" t="str">
        <f>IF(Dados!L325="","null",Dados!L325)&amp;", "</f>
        <v xml:space="preserve">1, </v>
      </c>
      <c r="M325" t="str">
        <f>IF(Dados!M325="","null","'"&amp;Dados!M325&amp;"'")&amp;", "</f>
        <v xml:space="preserve">'Cestpfl', </v>
      </c>
      <c r="N325" t="str">
        <f>IF(Dados!N325="","null","'"&amp;Dados!N325&amp;"'")&amp;", "</f>
        <v xml:space="preserve">'FILIAL 13', </v>
      </c>
      <c r="O325" t="str">
        <f>IF(Dados!O325="","null",Dados!O325)&amp;", "</f>
        <v xml:space="preserve">299, </v>
      </c>
      <c r="P325" t="str">
        <f>IF(Dados!P325="","null","'"&amp;Dados!P325&amp;"'")&amp;"), "</f>
        <v xml:space="preserve">'Flag de sinalização de item de Cesta.'), </v>
      </c>
      <c r="Q325" t="str">
        <f t="shared" si="5"/>
        <v xml:space="preserve">('p', 'Cestpfl_13', 'Cestpfl_13', 'Cesta - FL 13', 321, 'FILIAL 13', 'A', 1, 0, 0, 1, 'Cestpfl', 'FILIAL 13', 299, 'Flag de sinalização de item de Cesta.'), </v>
      </c>
      <c r="R325" t="str">
        <f>IF(Dados!D325="","","["&amp;Dados!D325&amp;"] [varchar]("&amp;IF(Dados!H325="N",Dados!I325+1,Dados!I325)&amp;") NULL,")</f>
        <v>[Cestpfl_13] [varchar](1) NULL,</v>
      </c>
    </row>
    <row r="326" spans="2:18" x14ac:dyDescent="0.25">
      <c r="B326" t="str">
        <f>"("&amp;IF(Dados!B326="","null","'"&amp;Dados!B326&amp;"'")&amp;", "</f>
        <v xml:space="preserve">('p', </v>
      </c>
      <c r="C326" t="str">
        <f>IF(Dados!C326="","null","'"&amp;Dados!C326&amp;"'")&amp;", "</f>
        <v xml:space="preserve">'Cmpupfl_13', </v>
      </c>
      <c r="D326" t="str">
        <f>IF(Dados!D326="","null","'"&amp;Dados!D326&amp;"'")&amp;", "</f>
        <v xml:space="preserve">'Cmpupfl_13', </v>
      </c>
      <c r="E326" t="str">
        <f>IF(Dados!E326="","null","'"&amp;Dados!E326&amp;"'")&amp;", "</f>
        <v xml:space="preserve">'Compra Única - FL 13', </v>
      </c>
      <c r="F326" t="str">
        <f>IF(Dados!F326="","null",Dados!F326)&amp;", "</f>
        <v xml:space="preserve">322, </v>
      </c>
      <c r="G326" t="str">
        <f>IF(Dados!G326="","null","'"&amp;Dados!G326&amp;"'")&amp;", "</f>
        <v xml:space="preserve">'FILIAL 13', </v>
      </c>
      <c r="H326" t="str">
        <f>IF(Dados!H326="","null","'"&amp;Dados!H326&amp;"'")&amp;", "</f>
        <v xml:space="preserve">'A', </v>
      </c>
      <c r="I326" t="str">
        <f>IF(Dados!I326="","null",Dados!I326)&amp;", "</f>
        <v xml:space="preserve">1, </v>
      </c>
      <c r="J326" t="str">
        <f>IF(Dados!J326="","null",Dados!J326)&amp;", "</f>
        <v xml:space="preserve">0, </v>
      </c>
      <c r="K326" t="str">
        <f>IF(Dados!K326="","null",Dados!K326)&amp;", "</f>
        <v xml:space="preserve">0, </v>
      </c>
      <c r="L326" t="str">
        <f>IF(Dados!L326="","null",Dados!L326)&amp;", "</f>
        <v xml:space="preserve">1, </v>
      </c>
      <c r="M326" t="str">
        <f>IF(Dados!M326="","null","'"&amp;Dados!M326&amp;"'")&amp;", "</f>
        <v xml:space="preserve">'Cmpupfl', </v>
      </c>
      <c r="N326" t="str">
        <f>IF(Dados!N326="","null","'"&amp;Dados!N326&amp;"'")&amp;", "</f>
        <v xml:space="preserve">'FILIAL 13', </v>
      </c>
      <c r="O326" t="str">
        <f>IF(Dados!O326="","null",Dados!O326)&amp;", "</f>
        <v xml:space="preserve">300, </v>
      </c>
      <c r="P326" t="str">
        <f>IF(Dados!P326="","null","'"&amp;Dados!P326&amp;"'")&amp;"), "</f>
        <v xml:space="preserve">'Flag de Compra Única.'), </v>
      </c>
      <c r="Q326" t="str">
        <f t="shared" ref="Q326:Q389" si="6">IF(H326="null, ","",CONCATENATE(B326,C326,D326,E326,F326,G326,H326,I326,J326,K326,L326,M326,N326,O326,P326))</f>
        <v xml:space="preserve">('p', 'Cmpupfl_13', 'Cmpupfl_13', 'Compra Única - FL 13', 322, 'FILIAL 13', 'A', 1, 0, 0, 1, 'Cmpupfl', 'FILIAL 13', 300, 'Flag de Compra Única.'), </v>
      </c>
      <c r="R326" t="str">
        <f>IF(Dados!D326="","","["&amp;Dados!D326&amp;"] [varchar]("&amp;IF(Dados!H326="N",Dados!I326+1,Dados!I326)&amp;") NULL,")</f>
        <v>[Cmpupfl_13] [varchar](1) NULL,</v>
      </c>
    </row>
    <row r="327" spans="2:18" x14ac:dyDescent="0.25">
      <c r="B327" t="str">
        <f>"("&amp;IF(Dados!B327="","null","'"&amp;Dados!B327&amp;"'")&amp;", "</f>
        <v xml:space="preserve">('p', </v>
      </c>
      <c r="C327" t="str">
        <f>IF(Dados!C327="","null","'"&amp;Dados!C327&amp;"'")&amp;", "</f>
        <v xml:space="preserve">'Referpfl_13', </v>
      </c>
      <c r="D327" t="str">
        <f>IF(Dados!D327="","null","'"&amp;Dados!D327&amp;"'")&amp;", "</f>
        <v xml:space="preserve">'Referpfl_13', </v>
      </c>
      <c r="E327" t="str">
        <f>IF(Dados!E327="","null","'"&amp;Dados!E327&amp;"'")&amp;", "</f>
        <v xml:space="preserve">'Referência - FL 13', </v>
      </c>
      <c r="F327" t="str">
        <f>IF(Dados!F327="","null",Dados!F327)&amp;", "</f>
        <v xml:space="preserve">323, </v>
      </c>
      <c r="G327" t="str">
        <f>IF(Dados!G327="","null","'"&amp;Dados!G327&amp;"'")&amp;", "</f>
        <v xml:space="preserve">'FILIAL 13', </v>
      </c>
      <c r="H327" t="str">
        <f>IF(Dados!H327="","null","'"&amp;Dados!H327&amp;"'")&amp;", "</f>
        <v xml:space="preserve">'A', </v>
      </c>
      <c r="I327" t="str">
        <f>IF(Dados!I327="","null",Dados!I327)&amp;", "</f>
        <v xml:space="preserve">15, </v>
      </c>
      <c r="J327" t="str">
        <f>IF(Dados!J327="","null",Dados!J327)&amp;", "</f>
        <v xml:space="preserve">0, </v>
      </c>
      <c r="K327" t="str">
        <f>IF(Dados!K327="","null",Dados!K327)&amp;", "</f>
        <v xml:space="preserve">0, </v>
      </c>
      <c r="L327" t="str">
        <f>IF(Dados!L327="","null",Dados!L327)&amp;", "</f>
        <v xml:space="preserve">1, </v>
      </c>
      <c r="M327" t="str">
        <f>IF(Dados!M327="","null","'"&amp;Dados!M327&amp;"'")&amp;", "</f>
        <v xml:space="preserve">'Referpfl', </v>
      </c>
      <c r="N327" t="str">
        <f>IF(Dados!N327="","null","'"&amp;Dados!N327&amp;"'")&amp;", "</f>
        <v xml:space="preserve">'FILIAL 13', </v>
      </c>
      <c r="O327" t="str">
        <f>IF(Dados!O327="","null",Dados!O327)&amp;", "</f>
        <v xml:space="preserve">301, </v>
      </c>
      <c r="P327" t="str">
        <f>IF(Dados!P327="","null","'"&amp;Dados!P327&amp;"'")&amp;"), "</f>
        <v xml:space="preserve">'Referência do fornecedor (VSK)'), </v>
      </c>
      <c r="Q327" t="str">
        <f t="shared" si="6"/>
        <v xml:space="preserve">('p', 'Referpfl_13', 'Referpfl_13', 'Referência - FL 13', 323, 'FILIAL 13', 'A', 15, 0, 0, 1, 'Referpfl', 'FILIAL 13', 301, 'Referência do fornecedor (VSK)'), </v>
      </c>
      <c r="R327" t="str">
        <f>IF(Dados!D327="","","["&amp;Dados!D327&amp;"] [varchar]("&amp;IF(Dados!H327="N",Dados!I327+1,Dados!I327)&amp;") NULL,")</f>
        <v>[Referpfl_13] [varchar](15) NULL,</v>
      </c>
    </row>
    <row r="328" spans="2:18" x14ac:dyDescent="0.25">
      <c r="B328" t="str">
        <f>"("&amp;IF(Dados!B328="","null","'"&amp;Dados!B328&amp;"'")&amp;", "</f>
        <v xml:space="preserve">(null, </v>
      </c>
      <c r="C328" t="str">
        <f>IF(Dados!C328="","null","'"&amp;Dados!C328&amp;"'")&amp;", "</f>
        <v xml:space="preserve">null, </v>
      </c>
      <c r="D328" t="str">
        <f>IF(Dados!D328="","null","'"&amp;Dados!D328&amp;"'")&amp;", "</f>
        <v xml:space="preserve">null, </v>
      </c>
      <c r="E328" t="str">
        <f>IF(Dados!E328="","null","'"&amp;Dados!E328&amp;"'")&amp;", "</f>
        <v xml:space="preserve">'Filial 14', </v>
      </c>
      <c r="F328" t="str">
        <f>IF(Dados!F328="","null",Dados!F328)&amp;", "</f>
        <v xml:space="preserve">324, </v>
      </c>
      <c r="G328" t="str">
        <f>IF(Dados!G328="","null","'"&amp;Dados!G328&amp;"'")&amp;", "</f>
        <v xml:space="preserve">null, </v>
      </c>
      <c r="H328" t="str">
        <f>IF(Dados!H328="","null","'"&amp;Dados!H328&amp;"'")&amp;", "</f>
        <v xml:space="preserve">'A', </v>
      </c>
      <c r="I328" t="str">
        <f>IF(Dados!I328="","null",Dados!I328)&amp;", "</f>
        <v xml:space="preserve">1, </v>
      </c>
      <c r="J328" t="str">
        <f>IF(Dados!J328="","null",Dados!J328)&amp;", "</f>
        <v xml:space="preserve">0, </v>
      </c>
      <c r="K328" t="str">
        <f>IF(Dados!K328="","null",Dados!K328)&amp;", "</f>
        <v xml:space="preserve">0, </v>
      </c>
      <c r="L328" t="str">
        <f>IF(Dados!L328="","null",Dados!L328)&amp;", "</f>
        <v xml:space="preserve">0, </v>
      </c>
      <c r="M328" t="str">
        <f>IF(Dados!M328="","null","'"&amp;Dados!M328&amp;"'")&amp;", "</f>
        <v xml:space="preserve">null, </v>
      </c>
      <c r="N328" t="str">
        <f>IF(Dados!N328="","null","'"&amp;Dados!N328&amp;"'")&amp;", "</f>
        <v xml:space="preserve">null, </v>
      </c>
      <c r="O328" t="str">
        <f>IF(Dados!O328="","null",Dados!O328)&amp;", "</f>
        <v xml:space="preserve">null, </v>
      </c>
      <c r="P328" t="str">
        <f>IF(Dados!P328="","null","'"&amp;Dados!P328&amp;"'")&amp;"), "</f>
        <v xml:space="preserve">null), </v>
      </c>
      <c r="Q328" t="str">
        <f t="shared" si="6"/>
        <v xml:space="preserve">(null, null, null, 'Filial 14', 324, null, 'A', 1, 0, 0, 0, null, null, null, null), </v>
      </c>
      <c r="R328" t="str">
        <f>IF(Dados!D328="","","["&amp;Dados!D328&amp;"] [varchar]("&amp;IF(Dados!H328="N",Dados!I328+1,Dados!I328)&amp;") NULL,")</f>
        <v/>
      </c>
    </row>
    <row r="329" spans="2:18" x14ac:dyDescent="0.25">
      <c r="B329" t="str">
        <f>"("&amp;IF(Dados!B329="","null","'"&amp;Dados!B329&amp;"'")&amp;", "</f>
        <v xml:space="preserve">('p', </v>
      </c>
      <c r="C329" t="str">
        <f>IF(Dados!C329="","null","'"&amp;Dados!C329&amp;"'")&amp;", "</f>
        <v xml:space="preserve">'Opcpfl_14', </v>
      </c>
      <c r="D329" t="str">
        <f>IF(Dados!D329="","null","'"&amp;Dados!D329&amp;"'")&amp;", "</f>
        <v xml:space="preserve">'Opcpfl_14', </v>
      </c>
      <c r="E329" t="str">
        <f>IF(Dados!E329="","null","'"&amp;Dados!E329&amp;"'")&amp;", "</f>
        <v xml:space="preserve">'Ação - FL 14', </v>
      </c>
      <c r="F329" t="str">
        <f>IF(Dados!F329="","null",Dados!F329)&amp;", "</f>
        <v xml:space="preserve">325, </v>
      </c>
      <c r="G329" t="str">
        <f>IF(Dados!G329="","null","'"&amp;Dados!G329&amp;"'")&amp;", "</f>
        <v xml:space="preserve">'FILIAL 14', </v>
      </c>
      <c r="H329" t="str">
        <f>IF(Dados!H329="","null","'"&amp;Dados!H329&amp;"'")&amp;", "</f>
        <v xml:space="preserve">'A', </v>
      </c>
      <c r="I329" t="str">
        <f>IF(Dados!I329="","null",Dados!I329)&amp;", "</f>
        <v xml:space="preserve">1, </v>
      </c>
      <c r="J329" t="str">
        <f>IF(Dados!J329="","null",Dados!J329)&amp;", "</f>
        <v xml:space="preserve">0, </v>
      </c>
      <c r="K329" t="str">
        <f>IF(Dados!K329="","null",Dados!K329)&amp;", "</f>
        <v xml:space="preserve">0, </v>
      </c>
      <c r="L329" t="str">
        <f>IF(Dados!L329="","null",Dados!L329)&amp;", "</f>
        <v xml:space="preserve">1, </v>
      </c>
      <c r="M329" t="str">
        <f>IF(Dados!M329="","null","'"&amp;Dados!M329&amp;"'")&amp;", "</f>
        <v xml:space="preserve">'Opcpfl', </v>
      </c>
      <c r="N329" t="str">
        <f>IF(Dados!N329="","null","'"&amp;Dados!N329&amp;"'")&amp;", "</f>
        <v xml:space="preserve">'FILIAL 14', </v>
      </c>
      <c r="O329" t="str">
        <f>IF(Dados!O329="","null",Dados!O329)&amp;", "</f>
        <v xml:space="preserve">302, </v>
      </c>
      <c r="P329" t="str">
        <f>IF(Dados!P329="","null","'"&amp;Dados!P329&amp;"'")&amp;"), "</f>
        <v xml:space="preserve">'"A" - Alteração, "I" - Inclusão ou "D" - Deleção.'), </v>
      </c>
      <c r="Q329" t="str">
        <f t="shared" si="6"/>
        <v xml:space="preserve">('p', 'Opcpfl_14', 'Opcpfl_14', 'Ação - FL 14', 325, 'FILIAL 14', 'A', 1, 0, 0, 1, 'Opcpfl', 'FILIAL 14', 302, '"A" - Alteração, "I" - Inclusão ou "D" - Deleção.'), </v>
      </c>
      <c r="R329" t="str">
        <f>IF(Dados!D329="","","["&amp;Dados!D329&amp;"] [varchar]("&amp;IF(Dados!H329="N",Dados!I329+1,Dados!I329)&amp;") NULL,")</f>
        <v>[Opcpfl_14] [varchar](1) NULL,</v>
      </c>
    </row>
    <row r="330" spans="2:18" x14ac:dyDescent="0.25">
      <c r="B330" t="str">
        <f>"("&amp;IF(Dados!B330="","null","'"&amp;Dados!B330&amp;"'")&amp;", "</f>
        <v xml:space="preserve">('p', </v>
      </c>
      <c r="C330" t="str">
        <f>IF(Dados!C330="","null","'"&amp;Dados!C330&amp;"'")&amp;", "</f>
        <v xml:space="preserve">'Filpfl_14', </v>
      </c>
      <c r="D330" t="str">
        <f>IF(Dados!D330="","null","'"&amp;Dados!D330&amp;"'")&amp;", "</f>
        <v xml:space="preserve">'Filpfl_14', </v>
      </c>
      <c r="E330" t="str">
        <f>IF(Dados!E330="","null","'"&amp;Dados!E330&amp;"'")&amp;", "</f>
        <v xml:space="preserve">'Filial - FL 14', </v>
      </c>
      <c r="F330" t="str">
        <f>IF(Dados!F330="","null",Dados!F330)&amp;", "</f>
        <v xml:space="preserve">326, </v>
      </c>
      <c r="G330" t="str">
        <f>IF(Dados!G330="","null","'"&amp;Dados!G330&amp;"'")&amp;", "</f>
        <v xml:space="preserve">'FILIAL 14', </v>
      </c>
      <c r="H330" t="str">
        <f>IF(Dados!H330="","null","'"&amp;Dados!H330&amp;"'")&amp;", "</f>
        <v xml:space="preserve">'N', </v>
      </c>
      <c r="I330" t="str">
        <f>IF(Dados!I330="","null",Dados!I330)&amp;", "</f>
        <v xml:space="preserve">4, </v>
      </c>
      <c r="J330" t="str">
        <f>IF(Dados!J330="","null",Dados!J330)&amp;", "</f>
        <v xml:space="preserve">0, </v>
      </c>
      <c r="K330" t="str">
        <f>IF(Dados!K330="","null",Dados!K330)&amp;", "</f>
        <v xml:space="preserve">0, </v>
      </c>
      <c r="L330" t="str">
        <f>IF(Dados!L330="","null",Dados!L330)&amp;", "</f>
        <v xml:space="preserve">1, </v>
      </c>
      <c r="M330" t="str">
        <f>IF(Dados!M330="","null","'"&amp;Dados!M330&amp;"'")&amp;", "</f>
        <v xml:space="preserve">'Filpfl', </v>
      </c>
      <c r="N330" t="str">
        <f>IF(Dados!N330="","null","'"&amp;Dados!N330&amp;"'")&amp;", "</f>
        <v xml:space="preserve">'FILIAL 14', </v>
      </c>
      <c r="O330" t="str">
        <f>IF(Dados!O330="","null",Dados!O330)&amp;", "</f>
        <v xml:space="preserve">303, </v>
      </c>
      <c r="P330" t="str">
        <f>IF(Dados!P330="","null","'"&amp;Dados!P330&amp;"'")&amp;"), "</f>
        <v xml:space="preserve">'Código da Filial WM.'), </v>
      </c>
      <c r="Q330" t="str">
        <f t="shared" si="6"/>
        <v xml:space="preserve">('p', 'Filpfl_14', 'Filpfl_14', 'Filial - FL 14', 326, 'FILIAL 14', 'N', 4, 0, 0, 1, 'Filpfl', 'FILIAL 14', 303, 'Código da Filial WM.'), </v>
      </c>
      <c r="R330" t="str">
        <f>IF(Dados!D330="","","["&amp;Dados!D330&amp;"] [varchar]("&amp;IF(Dados!H330="N",Dados!I330+1,Dados!I330)&amp;") NULL,")</f>
        <v>[Filpfl_14] [varchar](5) NULL,</v>
      </c>
    </row>
    <row r="331" spans="2:18" x14ac:dyDescent="0.25">
      <c r="B331" t="str">
        <f>"("&amp;IF(Dados!B331="","null","'"&amp;Dados!B331&amp;"'")&amp;", "</f>
        <v xml:space="preserve">('p', </v>
      </c>
      <c r="C331" t="str">
        <f>IF(Dados!C331="","null","'"&amp;Dados!C331&amp;"'")&amp;", "</f>
        <v xml:space="preserve">'Marpfl_14', </v>
      </c>
      <c r="D331" t="str">
        <f>IF(Dados!D331="","null","'"&amp;Dados!D331&amp;"'")&amp;", "</f>
        <v xml:space="preserve">'Marpfl_14', </v>
      </c>
      <c r="E331" t="str">
        <f>IF(Dados!E331="","null","'"&amp;Dados!E331&amp;"'")&amp;", "</f>
        <v xml:space="preserve">'Margem - FL 14', </v>
      </c>
      <c r="F331" t="str">
        <f>IF(Dados!F331="","null",Dados!F331)&amp;", "</f>
        <v xml:space="preserve">327, </v>
      </c>
      <c r="G331" t="str">
        <f>IF(Dados!G331="","null","'"&amp;Dados!G331&amp;"'")&amp;", "</f>
        <v xml:space="preserve">'FILIAL 14', </v>
      </c>
      <c r="H331" t="str">
        <f>IF(Dados!H331="","null","'"&amp;Dados!H331&amp;"'")&amp;", "</f>
        <v xml:space="preserve">'N', </v>
      </c>
      <c r="I331" t="str">
        <f>IF(Dados!I331="","null",Dados!I331)&amp;", "</f>
        <v xml:space="preserve">5, </v>
      </c>
      <c r="J331" t="str">
        <f>IF(Dados!J331="","null",Dados!J331)&amp;", "</f>
        <v xml:space="preserve">1, </v>
      </c>
      <c r="K331" t="str">
        <f>IF(Dados!K331="","null",Dados!K331)&amp;", "</f>
        <v xml:space="preserve">0, </v>
      </c>
      <c r="L331" t="str">
        <f>IF(Dados!L331="","null",Dados!L331)&amp;", "</f>
        <v xml:space="preserve">1, </v>
      </c>
      <c r="M331" t="str">
        <f>IF(Dados!M331="","null","'"&amp;Dados!M331&amp;"'")&amp;", "</f>
        <v xml:space="preserve">'Marpfl', </v>
      </c>
      <c r="N331" t="str">
        <f>IF(Dados!N331="","null","'"&amp;Dados!N331&amp;"'")&amp;", "</f>
        <v xml:space="preserve">'FILIAL 14', </v>
      </c>
      <c r="O331" t="str">
        <f>IF(Dados!O331="","null",Dados!O331)&amp;", "</f>
        <v xml:space="preserve">304, </v>
      </c>
      <c r="P331" t="str">
        <f>IF(Dados!P331="","null","'"&amp;Dados!P331&amp;"'")&amp;"), "</f>
        <v xml:space="preserve">'Margem.'), </v>
      </c>
      <c r="Q331" t="str">
        <f t="shared" si="6"/>
        <v xml:space="preserve">('p', 'Marpfl_14', 'Marpfl_14', 'Margem - FL 14', 327, 'FILIAL 14', 'N', 5, 1, 0, 1, 'Marpfl', 'FILIAL 14', 304, 'Margem.'), </v>
      </c>
      <c r="R331" t="str">
        <f>IF(Dados!D331="","","["&amp;Dados!D331&amp;"] [varchar]("&amp;IF(Dados!H331="N",Dados!I331+1,Dados!I331)&amp;") NULL,")</f>
        <v>[Marpfl_14] [varchar](6) NULL,</v>
      </c>
    </row>
    <row r="332" spans="2:18" x14ac:dyDescent="0.25">
      <c r="B332" t="str">
        <f>"("&amp;IF(Dados!B332="","null","'"&amp;Dados!B332&amp;"'")&amp;", "</f>
        <v xml:space="preserve">('p', </v>
      </c>
      <c r="C332" t="str">
        <f>IF(Dados!C332="","null","'"&amp;Dados!C332&amp;"'")&amp;", "</f>
        <v xml:space="preserve">'Fornpfl_14', </v>
      </c>
      <c r="D332" t="str">
        <f>IF(Dados!D332="","null","'"&amp;Dados!D332&amp;"'")&amp;", "</f>
        <v xml:space="preserve">'Fornpfl_14', </v>
      </c>
      <c r="E332" t="str">
        <f>IF(Dados!E332="","null","'"&amp;Dados!E332&amp;"'")&amp;", "</f>
        <v xml:space="preserve">'Fornec. - FL 14', </v>
      </c>
      <c r="F332" t="str">
        <f>IF(Dados!F332="","null",Dados!F332)&amp;", "</f>
        <v xml:space="preserve">328, </v>
      </c>
      <c r="G332" t="str">
        <f>IF(Dados!G332="","null","'"&amp;Dados!G332&amp;"'")&amp;", "</f>
        <v xml:space="preserve">'FILIAL 14', </v>
      </c>
      <c r="H332" t="str">
        <f>IF(Dados!H332="","null","'"&amp;Dados!H332&amp;"'")&amp;", "</f>
        <v xml:space="preserve">'N', </v>
      </c>
      <c r="I332" t="str">
        <f>IF(Dados!I332="","null",Dados!I332)&amp;", "</f>
        <v xml:space="preserve">7, </v>
      </c>
      <c r="J332" t="str">
        <f>IF(Dados!J332="","null",Dados!J332)&amp;", "</f>
        <v xml:space="preserve">0, </v>
      </c>
      <c r="K332" t="str">
        <f>IF(Dados!K332="","null",Dados!K332)&amp;", "</f>
        <v xml:space="preserve">0, </v>
      </c>
      <c r="L332" t="str">
        <f>IF(Dados!L332="","null",Dados!L332)&amp;", "</f>
        <v xml:space="preserve">1, </v>
      </c>
      <c r="M332" t="str">
        <f>IF(Dados!M332="","null","'"&amp;Dados!M332&amp;"'")&amp;", "</f>
        <v xml:space="preserve">'Fornpfl', </v>
      </c>
      <c r="N332" t="str">
        <f>IF(Dados!N332="","null","'"&amp;Dados!N332&amp;"'")&amp;", "</f>
        <v xml:space="preserve">'FILIAL 14', </v>
      </c>
      <c r="O332" t="str">
        <f>IF(Dados!O332="","null",Dados!O332)&amp;", "</f>
        <v xml:space="preserve">305, </v>
      </c>
      <c r="P332" t="str">
        <f>IF(Dados!P332="","null","'"&amp;Dados!P332&amp;"'")&amp;"), "</f>
        <v xml:space="preserve">'Código do Fornecedor SAD do Item.'), </v>
      </c>
      <c r="Q332" t="str">
        <f t="shared" si="6"/>
        <v xml:space="preserve">('p', 'Fornpfl_14', 'Fornpfl_14', 'Fornec. - FL 14', 328, 'FILIAL 14', 'N', 7, 0, 0, 1, 'Fornpfl', 'FILIAL 14', 305, 'Código do Fornecedor SAD do Item.'), </v>
      </c>
      <c r="R332" t="str">
        <f>IF(Dados!D332="","","["&amp;Dados!D332&amp;"] [varchar]("&amp;IF(Dados!H332="N",Dados!I332+1,Dados!I332)&amp;") NULL,")</f>
        <v>[Fornpfl_14] [varchar](8) NULL,</v>
      </c>
    </row>
    <row r="333" spans="2:18" x14ac:dyDescent="0.25">
      <c r="B333" t="str">
        <f>"("&amp;IF(Dados!B333="","null","'"&amp;Dados!B333&amp;"'")&amp;", "</f>
        <v xml:space="preserve">('p', </v>
      </c>
      <c r="C333" t="str">
        <f>IF(Dados!C333="","null","'"&amp;Dados!C333&amp;"'")&amp;", "</f>
        <v xml:space="preserve">'Locpfl_14', </v>
      </c>
      <c r="D333" t="str">
        <f>IF(Dados!D333="","null","'"&amp;Dados!D333&amp;"'")&amp;", "</f>
        <v xml:space="preserve">'Locpfl_14', </v>
      </c>
      <c r="E333" t="str">
        <f>IF(Dados!E333="","null","'"&amp;Dados!E333&amp;"'")&amp;", "</f>
        <v xml:space="preserve">'Loc.Entg. - FL 14', </v>
      </c>
      <c r="F333" t="str">
        <f>IF(Dados!F333="","null",Dados!F333)&amp;", "</f>
        <v xml:space="preserve">329, </v>
      </c>
      <c r="G333" t="str">
        <f>IF(Dados!G333="","null","'"&amp;Dados!G333&amp;"'")&amp;", "</f>
        <v xml:space="preserve">'FILIAL 14', </v>
      </c>
      <c r="H333" t="str">
        <f>IF(Dados!H333="","null","'"&amp;Dados!H333&amp;"'")&amp;", "</f>
        <v xml:space="preserve">'N', </v>
      </c>
      <c r="I333" t="str">
        <f>IF(Dados!I333="","null",Dados!I333)&amp;", "</f>
        <v xml:space="preserve">1, </v>
      </c>
      <c r="J333" t="str">
        <f>IF(Dados!J333="","null",Dados!J333)&amp;", "</f>
        <v xml:space="preserve">0, </v>
      </c>
      <c r="K333" t="str">
        <f>IF(Dados!K333="","null",Dados!K333)&amp;", "</f>
        <v xml:space="preserve">0, </v>
      </c>
      <c r="L333" t="str">
        <f>IF(Dados!L333="","null",Dados!L333)&amp;", "</f>
        <v xml:space="preserve">1, </v>
      </c>
      <c r="M333" t="str">
        <f>IF(Dados!M333="","null","'"&amp;Dados!M333&amp;"'")&amp;", "</f>
        <v xml:space="preserve">'Locpfl', </v>
      </c>
      <c r="N333" t="str">
        <f>IF(Dados!N333="","null","'"&amp;Dados!N333&amp;"'")&amp;", "</f>
        <v xml:space="preserve">'FILIAL 14', </v>
      </c>
      <c r="O333" t="str">
        <f>IF(Dados!O333="","null",Dados!O333)&amp;", "</f>
        <v xml:space="preserve">306, </v>
      </c>
      <c r="P333" t="str">
        <f>IF(Dados!P333="","null","'"&amp;Dados!P333&amp;"'")&amp;"), "</f>
        <v xml:space="preserve">'Local de Entrega. 0 - Estocado, 1 - Direto Loja ou 2 - Cross.'), </v>
      </c>
      <c r="Q333" t="str">
        <f t="shared" si="6"/>
        <v xml:space="preserve">('p', 'Locpfl_14', 'Locpfl_14', 'Loc.Entg. - FL 14', 329, 'FILIAL 14', 'N', 1, 0, 0, 1, 'Locpfl', 'FILIAL 14', 306, 'Local de Entrega. 0 - Estocado, 1 - Direto Loja ou 2 - Cross.'), </v>
      </c>
      <c r="R333" t="str">
        <f>IF(Dados!D333="","","["&amp;Dados!D333&amp;"] [varchar]("&amp;IF(Dados!H333="N",Dados!I333+1,Dados!I333)&amp;") NULL,")</f>
        <v>[Locpfl_14] [varchar](2) NULL,</v>
      </c>
    </row>
    <row r="334" spans="2:18" x14ac:dyDescent="0.25">
      <c r="B334" t="str">
        <f>"("&amp;IF(Dados!B334="","null","'"&amp;Dados!B334&amp;"'")&amp;", "</f>
        <v xml:space="preserve">('p', </v>
      </c>
      <c r="C334" t="str">
        <f>IF(Dados!C334="","null","'"&amp;Dados!C334&amp;"'")&amp;", "</f>
        <v xml:space="preserve">'Imppfl_14', </v>
      </c>
      <c r="D334" t="str">
        <f>IF(Dados!D334="","null","'"&amp;Dados!D334&amp;"'")&amp;", "</f>
        <v xml:space="preserve">'Imppfl_14', </v>
      </c>
      <c r="E334" t="str">
        <f>IF(Dados!E334="","null","'"&amp;Dados!E334&amp;"'")&amp;", "</f>
        <v xml:space="preserve">'Impt. - FL 14', </v>
      </c>
      <c r="F334" t="str">
        <f>IF(Dados!F334="","null",Dados!F334)&amp;", "</f>
        <v xml:space="preserve">330, </v>
      </c>
      <c r="G334" t="str">
        <f>IF(Dados!G334="","null","'"&amp;Dados!G334&amp;"'")&amp;", "</f>
        <v xml:space="preserve">'FILIAL 14', </v>
      </c>
      <c r="H334" t="str">
        <f>IF(Dados!H334="","null","'"&amp;Dados!H334&amp;"'")&amp;", "</f>
        <v xml:space="preserve">'A', </v>
      </c>
      <c r="I334" t="str">
        <f>IF(Dados!I334="","null",Dados!I334)&amp;", "</f>
        <v xml:space="preserve">1, </v>
      </c>
      <c r="J334" t="str">
        <f>IF(Dados!J334="","null",Dados!J334)&amp;", "</f>
        <v xml:space="preserve">0, </v>
      </c>
      <c r="K334" t="str">
        <f>IF(Dados!K334="","null",Dados!K334)&amp;", "</f>
        <v xml:space="preserve">0, </v>
      </c>
      <c r="L334" t="str">
        <f>IF(Dados!L334="","null",Dados!L334)&amp;", "</f>
        <v xml:space="preserve">1, </v>
      </c>
      <c r="M334" t="str">
        <f>IF(Dados!M334="","null","'"&amp;Dados!M334&amp;"'")&amp;", "</f>
        <v xml:space="preserve">'Imppfl', </v>
      </c>
      <c r="N334" t="str">
        <f>IF(Dados!N334="","null","'"&amp;Dados!N334&amp;"'")&amp;", "</f>
        <v xml:space="preserve">'FILIAL 14', </v>
      </c>
      <c r="O334" t="str">
        <f>IF(Dados!O334="","null",Dados!O334)&amp;", "</f>
        <v xml:space="preserve">307, </v>
      </c>
      <c r="P334" t="str">
        <f>IF(Dados!P334="","null","'"&amp;Dados!P334&amp;"'")&amp;"), "</f>
        <v xml:space="preserve">'Flag de Item Importado.(N)-NACIONAL,(E)-IMPORTADO'), </v>
      </c>
      <c r="Q334" t="str">
        <f t="shared" si="6"/>
        <v xml:space="preserve">('p', 'Imppfl_14', 'Imppfl_14', 'Impt. - FL 14', 330, 'FILIAL 14', 'A', 1, 0, 0, 1, 'Imppfl', 'FILIAL 14', 307, 'Flag de Item Importado.(N)-NACIONAL,(E)-IMPORTADO'), </v>
      </c>
      <c r="R334" t="str">
        <f>IF(Dados!D334="","","["&amp;Dados!D334&amp;"] [varchar]("&amp;IF(Dados!H334="N",Dados!I334+1,Dados!I334)&amp;") NULL,")</f>
        <v>[Imppfl_14] [varchar](1) NULL,</v>
      </c>
    </row>
    <row r="335" spans="2:18" x14ac:dyDescent="0.25">
      <c r="B335" t="str">
        <f>"("&amp;IF(Dados!B335="","null","'"&amp;Dados!B335&amp;"'")&amp;", "</f>
        <v xml:space="preserve">('p', </v>
      </c>
      <c r="C335" t="str">
        <f>IF(Dados!C335="","null","'"&amp;Dados!C335&amp;"'")&amp;", "</f>
        <v xml:space="preserve">'Ufpfl_14', </v>
      </c>
      <c r="D335" t="str">
        <f>IF(Dados!D335="","null","'"&amp;Dados!D335&amp;"'")&amp;", "</f>
        <v xml:space="preserve">'Ufpfl_14', </v>
      </c>
      <c r="E335" t="str">
        <f>IF(Dados!E335="","null","'"&amp;Dados!E335&amp;"'")&amp;", "</f>
        <v xml:space="preserve">'UF Fabr. - FL 14', </v>
      </c>
      <c r="F335" t="str">
        <f>IF(Dados!F335="","null",Dados!F335)&amp;", "</f>
        <v xml:space="preserve">331, </v>
      </c>
      <c r="G335" t="str">
        <f>IF(Dados!G335="","null","'"&amp;Dados!G335&amp;"'")&amp;", "</f>
        <v xml:space="preserve">'FILIAL 14', </v>
      </c>
      <c r="H335" t="str">
        <f>IF(Dados!H335="","null","'"&amp;Dados!H335&amp;"'")&amp;", "</f>
        <v xml:space="preserve">'A', </v>
      </c>
      <c r="I335" t="str">
        <f>IF(Dados!I335="","null",Dados!I335)&amp;", "</f>
        <v xml:space="preserve">2, </v>
      </c>
      <c r="J335" t="str">
        <f>IF(Dados!J335="","null",Dados!J335)&amp;", "</f>
        <v xml:space="preserve">0, </v>
      </c>
      <c r="K335" t="str">
        <f>IF(Dados!K335="","null",Dados!K335)&amp;", "</f>
        <v xml:space="preserve">0, </v>
      </c>
      <c r="L335" t="str">
        <f>IF(Dados!L335="","null",Dados!L335)&amp;", "</f>
        <v xml:space="preserve">1, </v>
      </c>
      <c r="M335" t="str">
        <f>IF(Dados!M335="","null","'"&amp;Dados!M335&amp;"'")&amp;", "</f>
        <v xml:space="preserve">'Ufpfl', </v>
      </c>
      <c r="N335" t="str">
        <f>IF(Dados!N335="","null","'"&amp;Dados!N335&amp;"'")&amp;", "</f>
        <v xml:space="preserve">'FILIAL 14', </v>
      </c>
      <c r="O335" t="str">
        <f>IF(Dados!O335="","null",Dados!O335)&amp;", "</f>
        <v xml:space="preserve">308, </v>
      </c>
      <c r="P335" t="str">
        <f>IF(Dados!P335="","null","'"&amp;Dados!P335&amp;"'")&amp;"), "</f>
        <v xml:space="preserve">'UF do Fornecedor SAD'), </v>
      </c>
      <c r="Q335" t="str">
        <f t="shared" si="6"/>
        <v xml:space="preserve">('p', 'Ufpfl_14', 'Ufpfl_14', 'UF Fabr. - FL 14', 331, 'FILIAL 14', 'A', 2, 0, 0, 1, 'Ufpfl', 'FILIAL 14', 308, 'UF do Fornecedor SAD'), </v>
      </c>
      <c r="R335" t="str">
        <f>IF(Dados!D335="","","["&amp;Dados!D335&amp;"] [varchar]("&amp;IF(Dados!H335="N",Dados!I335+1,Dados!I335)&amp;") NULL,")</f>
        <v>[Ufpfl_14] [varchar](2) NULL,</v>
      </c>
    </row>
    <row r="336" spans="2:18" x14ac:dyDescent="0.25">
      <c r="B336" t="str">
        <f>"("&amp;IF(Dados!B336="","null","'"&amp;Dados!B336&amp;"'")&amp;", "</f>
        <v xml:space="preserve">('p', </v>
      </c>
      <c r="C336" t="str">
        <f>IF(Dados!C336="","null","'"&amp;Dados!C336&amp;"'")&amp;", "</f>
        <v xml:space="preserve">'Ntpfl_14', </v>
      </c>
      <c r="D336" t="str">
        <f>IF(Dados!D336="","null","'"&amp;Dados!D336&amp;"'")&amp;", "</f>
        <v xml:space="preserve">'Ntpfl_14', </v>
      </c>
      <c r="E336" t="str">
        <f>IF(Dados!E336="","null","'"&amp;Dados!E336&amp;"'")&amp;", "</f>
        <v xml:space="preserve">'Natz. - FL 14', </v>
      </c>
      <c r="F336" t="str">
        <f>IF(Dados!F336="","null",Dados!F336)&amp;", "</f>
        <v xml:space="preserve">332, </v>
      </c>
      <c r="G336" t="str">
        <f>IF(Dados!G336="","null","'"&amp;Dados!G336&amp;"'")&amp;", "</f>
        <v xml:space="preserve">'FILIAL 14', </v>
      </c>
      <c r="H336" t="str">
        <f>IF(Dados!H336="","null","'"&amp;Dados!H336&amp;"'")&amp;", "</f>
        <v xml:space="preserve">'A', </v>
      </c>
      <c r="I336" t="str">
        <f>IF(Dados!I336="","null",Dados!I336)&amp;", "</f>
        <v xml:space="preserve">2, </v>
      </c>
      <c r="J336" t="str">
        <f>IF(Dados!J336="","null",Dados!J336)&amp;", "</f>
        <v xml:space="preserve">0, </v>
      </c>
      <c r="K336" t="str">
        <f>IF(Dados!K336="","null",Dados!K336)&amp;", "</f>
        <v xml:space="preserve">0, </v>
      </c>
      <c r="L336" t="str">
        <f>IF(Dados!L336="","null",Dados!L336)&amp;", "</f>
        <v xml:space="preserve">1, </v>
      </c>
      <c r="M336" t="str">
        <f>IF(Dados!M336="","null","'"&amp;Dados!M336&amp;"'")&amp;", "</f>
        <v xml:space="preserve">'Ntpfl', </v>
      </c>
      <c r="N336" t="str">
        <f>IF(Dados!N336="","null","'"&amp;Dados!N336&amp;"'")&amp;", "</f>
        <v xml:space="preserve">'FILIAL 14', </v>
      </c>
      <c r="O336" t="str">
        <f>IF(Dados!O336="","null",Dados!O336)&amp;", "</f>
        <v xml:space="preserve">309, </v>
      </c>
      <c r="P336" t="str">
        <f>IF(Dados!P336="","null","'"&amp;Dados!P336&amp;"'")&amp;"), "</f>
        <v xml:space="preserve">'Atividade econômica do Fornecedor SAD'), </v>
      </c>
      <c r="Q336" t="str">
        <f t="shared" si="6"/>
        <v xml:space="preserve">('p', 'Ntpfl_14', 'Ntpfl_14', 'Natz. - FL 14', 332, 'FILIAL 14', 'A', 2, 0, 0, 1, 'Ntpfl', 'FILIAL 14', 309, 'Atividade econômica do Fornecedor SAD'), </v>
      </c>
      <c r="R336" t="str">
        <f>IF(Dados!D336="","","["&amp;Dados!D336&amp;"] [varchar]("&amp;IF(Dados!H336="N",Dados!I336+1,Dados!I336)&amp;") NULL,")</f>
        <v>[Ntpfl_14] [varchar](2) NULL,</v>
      </c>
    </row>
    <row r="337" spans="2:18" x14ac:dyDescent="0.25">
      <c r="B337" t="str">
        <f>"("&amp;IF(Dados!B337="","null","'"&amp;Dados!B337&amp;"'")&amp;", "</f>
        <v xml:space="preserve">('p', </v>
      </c>
      <c r="C337" t="str">
        <f>IF(Dados!C337="","null","'"&amp;Dados!C337&amp;"'")&amp;", "</f>
        <v xml:space="preserve">'Sazpfl_14', </v>
      </c>
      <c r="D337" t="str">
        <f>IF(Dados!D337="","null","'"&amp;Dados!D337&amp;"'")&amp;", "</f>
        <v xml:space="preserve">'Sazpfl_14', </v>
      </c>
      <c r="E337" t="str">
        <f>IF(Dados!E337="","null","'"&amp;Dados!E337&amp;"'")&amp;", "</f>
        <v xml:space="preserve">'Cod.Saz. - FL 14', </v>
      </c>
      <c r="F337" t="str">
        <f>IF(Dados!F337="","null",Dados!F337)&amp;", "</f>
        <v xml:space="preserve">333, </v>
      </c>
      <c r="G337" t="str">
        <f>IF(Dados!G337="","null","'"&amp;Dados!G337&amp;"'")&amp;", "</f>
        <v xml:space="preserve">'FILIAL 14', </v>
      </c>
      <c r="H337" t="str">
        <f>IF(Dados!H337="","null","'"&amp;Dados!H337&amp;"'")&amp;", "</f>
        <v xml:space="preserve">'A', </v>
      </c>
      <c r="I337" t="str">
        <f>IF(Dados!I337="","null",Dados!I337)&amp;", "</f>
        <v xml:space="preserve">1, </v>
      </c>
      <c r="J337" t="str">
        <f>IF(Dados!J337="","null",Dados!J337)&amp;", "</f>
        <v xml:space="preserve">0, </v>
      </c>
      <c r="K337" t="str">
        <f>IF(Dados!K337="","null",Dados!K337)&amp;", "</f>
        <v xml:space="preserve">0, </v>
      </c>
      <c r="L337" t="str">
        <f>IF(Dados!L337="","null",Dados!L337)&amp;", "</f>
        <v xml:space="preserve">1, </v>
      </c>
      <c r="M337" t="str">
        <f>IF(Dados!M337="","null","'"&amp;Dados!M337&amp;"'")&amp;", "</f>
        <v xml:space="preserve">'Sazpfl', </v>
      </c>
      <c r="N337" t="str">
        <f>IF(Dados!N337="","null","'"&amp;Dados!N337&amp;"'")&amp;", "</f>
        <v xml:space="preserve">'FILIAL 14', </v>
      </c>
      <c r="O337" t="str">
        <f>IF(Dados!O337="","null",Dados!O337)&amp;", "</f>
        <v xml:space="preserve">310, </v>
      </c>
      <c r="P337" t="str">
        <f>IF(Dados!P337="","null","'"&amp;Dados!P337&amp;"'")&amp;"), "</f>
        <v xml:space="preserve">'Código de Sazonalidade.'), </v>
      </c>
      <c r="Q337" t="str">
        <f t="shared" si="6"/>
        <v xml:space="preserve">('p', 'Sazpfl_14', 'Sazpfl_14', 'Cod.Saz. - FL 14', 333, 'FILIAL 14', 'A', 1, 0, 0, 1, 'Sazpfl', 'FILIAL 14', 310, 'Código de Sazonalidade.'), </v>
      </c>
      <c r="R337" t="str">
        <f>IF(Dados!D337="","","["&amp;Dados!D337&amp;"] [varchar]("&amp;IF(Dados!H337="N",Dados!I337+1,Dados!I337)&amp;") NULL,")</f>
        <v>[Sazpfl_14] [varchar](1) NULL,</v>
      </c>
    </row>
    <row r="338" spans="2:18" x14ac:dyDescent="0.25">
      <c r="B338" t="str">
        <f>"("&amp;IF(Dados!B338="","null","'"&amp;Dados!B338&amp;"'")&amp;", "</f>
        <v xml:space="preserve">('p', </v>
      </c>
      <c r="C338" t="str">
        <f>IF(Dados!C338="","null","'"&amp;Dados!C338&amp;"'")&amp;", "</f>
        <v xml:space="preserve">'Sbgpfl_14', </v>
      </c>
      <c r="D338" t="str">
        <f>IF(Dados!D338="","null","'"&amp;Dados!D338&amp;"'")&amp;", "</f>
        <v xml:space="preserve">'Sbgpfl_14', </v>
      </c>
      <c r="E338" t="str">
        <f>IF(Dados!E338="","null","'"&amp;Dados!E338&amp;"'")&amp;", "</f>
        <v xml:space="preserve">'Sub Grupo - FL 14', </v>
      </c>
      <c r="F338" t="str">
        <f>IF(Dados!F338="","null",Dados!F338)&amp;", "</f>
        <v xml:space="preserve">334, </v>
      </c>
      <c r="G338" t="str">
        <f>IF(Dados!G338="","null","'"&amp;Dados!G338&amp;"'")&amp;", "</f>
        <v xml:space="preserve">'FILIAL 14', </v>
      </c>
      <c r="H338" t="str">
        <f>IF(Dados!H338="","null","'"&amp;Dados!H338&amp;"'")&amp;", "</f>
        <v xml:space="preserve">'A', </v>
      </c>
      <c r="I338" t="str">
        <f>IF(Dados!I338="","null",Dados!I338)&amp;", "</f>
        <v xml:space="preserve">1, </v>
      </c>
      <c r="J338" t="str">
        <f>IF(Dados!J338="","null",Dados!J338)&amp;", "</f>
        <v xml:space="preserve">0, </v>
      </c>
      <c r="K338" t="str">
        <f>IF(Dados!K338="","null",Dados!K338)&amp;", "</f>
        <v xml:space="preserve">0, </v>
      </c>
      <c r="L338" t="str">
        <f>IF(Dados!L338="","null",Dados!L338)&amp;", "</f>
        <v xml:space="preserve">1, </v>
      </c>
      <c r="M338" t="str">
        <f>IF(Dados!M338="","null","'"&amp;Dados!M338&amp;"'")&amp;", "</f>
        <v xml:space="preserve">'Sbgpfl', </v>
      </c>
      <c r="N338" t="str">
        <f>IF(Dados!N338="","null","'"&amp;Dados!N338&amp;"'")&amp;", "</f>
        <v xml:space="preserve">'FILIAL 14', </v>
      </c>
      <c r="O338" t="str">
        <f>IF(Dados!O338="","null",Dados!O338)&amp;", "</f>
        <v xml:space="preserve">311, </v>
      </c>
      <c r="P338" t="str">
        <f>IF(Dados!P338="","null","'"&amp;Dados!P338&amp;"'")&amp;"), "</f>
        <v xml:space="preserve">'Flag de subgrupo de faturamento.'), </v>
      </c>
      <c r="Q338" t="str">
        <f t="shared" si="6"/>
        <v xml:space="preserve">('p', 'Sbgpfl_14', 'Sbgpfl_14', 'Sub Grupo - FL 14', 334, 'FILIAL 14', 'A', 1, 0, 0, 1, 'Sbgpfl', 'FILIAL 14', 311, 'Flag de subgrupo de faturamento.'), </v>
      </c>
      <c r="R338" t="str">
        <f>IF(Dados!D338="","","["&amp;Dados!D338&amp;"] [varchar]("&amp;IF(Dados!H338="N",Dados!I338+1,Dados!I338)&amp;") NULL,")</f>
        <v>[Sbgpfl_14] [varchar](1) NULL,</v>
      </c>
    </row>
    <row r="339" spans="2:18" x14ac:dyDescent="0.25">
      <c r="B339" t="str">
        <f>"("&amp;IF(Dados!B339="","null","'"&amp;Dados!B339&amp;"'")&amp;", "</f>
        <v xml:space="preserve">('p', </v>
      </c>
      <c r="C339" t="str">
        <f>IF(Dados!C339="","null","'"&amp;Dados!C339&amp;"'")&amp;", "</f>
        <v xml:space="preserve">'Sitpfl_14', </v>
      </c>
      <c r="D339" t="str">
        <f>IF(Dados!D339="","null","'"&amp;Dados!D339&amp;"'")&amp;", "</f>
        <v xml:space="preserve">'Sitpfl_14', </v>
      </c>
      <c r="E339" t="str">
        <f>IF(Dados!E339="","null","'"&amp;Dados!E339&amp;"'")&amp;", "</f>
        <v xml:space="preserve">'Sit. - FL 14', </v>
      </c>
      <c r="F339" t="str">
        <f>IF(Dados!F339="","null",Dados!F339)&amp;", "</f>
        <v xml:space="preserve">335, </v>
      </c>
      <c r="G339" t="str">
        <f>IF(Dados!G339="","null","'"&amp;Dados!G339&amp;"'")&amp;", "</f>
        <v xml:space="preserve">'FILIAL 14', </v>
      </c>
      <c r="H339" t="str">
        <f>IF(Dados!H339="","null","'"&amp;Dados!H339&amp;"'")&amp;", "</f>
        <v xml:space="preserve">'A', </v>
      </c>
      <c r="I339" t="str">
        <f>IF(Dados!I339="","null",Dados!I339)&amp;", "</f>
        <v xml:space="preserve">1, </v>
      </c>
      <c r="J339" t="str">
        <f>IF(Dados!J339="","null",Dados!J339)&amp;", "</f>
        <v xml:space="preserve">0, </v>
      </c>
      <c r="K339" t="str">
        <f>IF(Dados!K339="","null",Dados!K339)&amp;", "</f>
        <v xml:space="preserve">0, </v>
      </c>
      <c r="L339" t="str">
        <f>IF(Dados!L339="","null",Dados!L339)&amp;", "</f>
        <v xml:space="preserve">1, </v>
      </c>
      <c r="M339" t="str">
        <f>IF(Dados!M339="","null","'"&amp;Dados!M339&amp;"'")&amp;", "</f>
        <v xml:space="preserve">'Sitpfl', </v>
      </c>
      <c r="N339" t="str">
        <f>IF(Dados!N339="","null","'"&amp;Dados!N339&amp;"'")&amp;", "</f>
        <v xml:space="preserve">'FILIAL 14', </v>
      </c>
      <c r="O339" t="str">
        <f>IF(Dados!O339="","null",Dados!O339)&amp;", "</f>
        <v xml:space="preserve">312, </v>
      </c>
      <c r="P339" t="str">
        <f>IF(Dados!P339="","null","'"&amp;Dados!P339&amp;"'")&amp;"), "</f>
        <v xml:space="preserve">'Situação da Filial na Grid. (Campo apenas de Consulta, será retornado no serviço de Consulta).'), </v>
      </c>
      <c r="Q339" t="str">
        <f t="shared" si="6"/>
        <v xml:space="preserve">('p', 'Sitpfl_14', 'Sitpfl_14', 'Sit. - FL 14', 335, 'FILIAL 14', 'A', 1, 0, 0, 1, 'Sitpfl', 'FILIAL 14', 312, 'Situação da Filial na Grid. (Campo apenas de Consulta, será retornado no serviço de Consulta).'), </v>
      </c>
      <c r="R339" t="str">
        <f>IF(Dados!D339="","","["&amp;Dados!D339&amp;"] [varchar]("&amp;IF(Dados!H339="N",Dados!I339+1,Dados!I339)&amp;") NULL,")</f>
        <v>[Sitpfl_14] [varchar](1) NULL,</v>
      </c>
    </row>
    <row r="340" spans="2:18" x14ac:dyDescent="0.25">
      <c r="B340" t="str">
        <f>"("&amp;IF(Dados!B340="","null","'"&amp;Dados!B340&amp;"'")&amp;", "</f>
        <v xml:space="preserve">('p', </v>
      </c>
      <c r="C340" t="str">
        <f>IF(Dados!C340="","null","'"&amp;Dados!C340&amp;"'")&amp;", "</f>
        <v xml:space="preserve">'Susppfl_14', </v>
      </c>
      <c r="D340" t="str">
        <f>IF(Dados!D340="","null","'"&amp;Dados!D340&amp;"'")&amp;", "</f>
        <v xml:space="preserve">'Susppfl_14', </v>
      </c>
      <c r="E340" t="str">
        <f>IF(Dados!E340="","null","'"&amp;Dados!E340&amp;"'")&amp;", "</f>
        <v xml:space="preserve">'Susp. - FL 14', </v>
      </c>
      <c r="F340" t="str">
        <f>IF(Dados!F340="","null",Dados!F340)&amp;", "</f>
        <v xml:space="preserve">336, </v>
      </c>
      <c r="G340" t="str">
        <f>IF(Dados!G340="","null","'"&amp;Dados!G340&amp;"'")&amp;", "</f>
        <v xml:space="preserve">'FILIAL 14', </v>
      </c>
      <c r="H340" t="str">
        <f>IF(Dados!H340="","null","'"&amp;Dados!H340&amp;"'")&amp;", "</f>
        <v xml:space="preserve">'A', </v>
      </c>
      <c r="I340" t="str">
        <f>IF(Dados!I340="","null",Dados!I340)&amp;", "</f>
        <v xml:space="preserve">1, </v>
      </c>
      <c r="J340" t="str">
        <f>IF(Dados!J340="","null",Dados!J340)&amp;", "</f>
        <v xml:space="preserve">0, </v>
      </c>
      <c r="K340" t="str">
        <f>IF(Dados!K340="","null",Dados!K340)&amp;", "</f>
        <v xml:space="preserve">0, </v>
      </c>
      <c r="L340" t="str">
        <f>IF(Dados!L340="","null",Dados!L340)&amp;", "</f>
        <v xml:space="preserve">1, </v>
      </c>
      <c r="M340" t="str">
        <f>IF(Dados!M340="","null","'"&amp;Dados!M340&amp;"'")&amp;", "</f>
        <v xml:space="preserve">'Susppfl', </v>
      </c>
      <c r="N340" t="str">
        <f>IF(Dados!N340="","null","'"&amp;Dados!N340&amp;"'")&amp;", "</f>
        <v xml:space="preserve">'FILIAL 14', </v>
      </c>
      <c r="O340" t="str">
        <f>IF(Dados!O340="","null",Dados!O340)&amp;", "</f>
        <v xml:space="preserve">313, </v>
      </c>
      <c r="P340" t="str">
        <f>IF(Dados!P340="","null","'"&amp;Dados!P340&amp;"'")&amp;"), "</f>
        <v xml:space="preserve">'Status de Suspensão. (Na inclusão será permitida a inclusão para igual a "S").'), </v>
      </c>
      <c r="Q340" t="str">
        <f t="shared" si="6"/>
        <v xml:space="preserve">('p', 'Susppfl_14', 'Susppfl_14', 'Susp. - FL 14', 336, 'FILIAL 14', 'A', 1, 0, 0, 1, 'Susppfl', 'FILIAL 14', 313, 'Status de Suspensão. (Na inclusão será permitida a inclusão para igual a "S").'), </v>
      </c>
      <c r="R340" t="str">
        <f>IF(Dados!D340="","","["&amp;Dados!D340&amp;"] [varchar]("&amp;IF(Dados!H340="N",Dados!I340+1,Dados!I340)&amp;") NULL,")</f>
        <v>[Susppfl_14] [varchar](1) NULL,</v>
      </c>
    </row>
    <row r="341" spans="2:18" x14ac:dyDescent="0.25">
      <c r="B341" t="str">
        <f>"("&amp;IF(Dados!B341="","null","'"&amp;Dados!B341&amp;"'")&amp;", "</f>
        <v xml:space="preserve">('p', </v>
      </c>
      <c r="C341" t="str">
        <f>IF(Dados!C341="","null","'"&amp;Dados!C341&amp;"'")&amp;", "</f>
        <v xml:space="preserve">'Msuppfl_14', </v>
      </c>
      <c r="D341" t="str">
        <f>IF(Dados!D341="","null","'"&amp;Dados!D341&amp;"'")&amp;", "</f>
        <v xml:space="preserve">'Msuppfl_14', </v>
      </c>
      <c r="E341" t="str">
        <f>IF(Dados!E341="","null","'"&amp;Dados!E341&amp;"'")&amp;", "</f>
        <v xml:space="preserve">'Mot.Susp. - FL 14', </v>
      </c>
      <c r="F341" t="str">
        <f>IF(Dados!F341="","null",Dados!F341)&amp;", "</f>
        <v xml:space="preserve">337, </v>
      </c>
      <c r="G341" t="str">
        <f>IF(Dados!G341="","null","'"&amp;Dados!G341&amp;"'")&amp;", "</f>
        <v xml:space="preserve">'FILIAL 14', </v>
      </c>
      <c r="H341" t="str">
        <f>IF(Dados!H341="","null","'"&amp;Dados!H341&amp;"'")&amp;", "</f>
        <v xml:space="preserve">'N', </v>
      </c>
      <c r="I341" t="str">
        <f>IF(Dados!I341="","null",Dados!I341)&amp;", "</f>
        <v xml:space="preserve">2, </v>
      </c>
      <c r="J341" t="str">
        <f>IF(Dados!J341="","null",Dados!J341)&amp;", "</f>
        <v xml:space="preserve">0, </v>
      </c>
      <c r="K341" t="str">
        <f>IF(Dados!K341="","null",Dados!K341)&amp;", "</f>
        <v xml:space="preserve">0, </v>
      </c>
      <c r="L341" t="str">
        <f>IF(Dados!L341="","null",Dados!L341)&amp;", "</f>
        <v xml:space="preserve">1, </v>
      </c>
      <c r="M341" t="str">
        <f>IF(Dados!M341="","null","'"&amp;Dados!M341&amp;"'")&amp;", "</f>
        <v xml:space="preserve">'Msuppfl', </v>
      </c>
      <c r="N341" t="str">
        <f>IF(Dados!N341="","null","'"&amp;Dados!N341&amp;"'")&amp;", "</f>
        <v xml:space="preserve">'FILIAL 14', </v>
      </c>
      <c r="O341" t="str">
        <f>IF(Dados!O341="","null",Dados!O341)&amp;", "</f>
        <v xml:space="preserve">314, </v>
      </c>
      <c r="P341" t="str">
        <f>IF(Dados!P341="","null","'"&amp;Dados!P341&amp;"'")&amp;"), "</f>
        <v xml:space="preserve">'Motivo da Suspensão. '), </v>
      </c>
      <c r="Q341" t="str">
        <f t="shared" si="6"/>
        <v xml:space="preserve">('p', 'Msuppfl_14', 'Msuppfl_14', 'Mot.Susp. - FL 14', 337, 'FILIAL 14', 'N', 2, 0, 0, 1, 'Msuppfl', 'FILIAL 14', 314, 'Motivo da Suspensão. '), </v>
      </c>
      <c r="R341" t="str">
        <f>IF(Dados!D341="","","["&amp;Dados!D341&amp;"] [varchar]("&amp;IF(Dados!H341="N",Dados!I341+1,Dados!I341)&amp;") NULL,")</f>
        <v>[Msuppfl_14] [varchar](3) NULL,</v>
      </c>
    </row>
    <row r="342" spans="2:18" x14ac:dyDescent="0.25">
      <c r="B342" t="str">
        <f>"("&amp;IF(Dados!B342="","null","'"&amp;Dados!B342&amp;"'")&amp;", "</f>
        <v xml:space="preserve">('p', </v>
      </c>
      <c r="C342" t="str">
        <f>IF(Dados!C342="","null","'"&amp;Dados!C342&amp;"'")&amp;", "</f>
        <v xml:space="preserve">'Claspfl_14', </v>
      </c>
      <c r="D342" t="str">
        <f>IF(Dados!D342="","null","'"&amp;Dados!D342&amp;"'")&amp;", "</f>
        <v xml:space="preserve">'Claspfl_14', </v>
      </c>
      <c r="E342" t="str">
        <f>IF(Dados!E342="","null","'"&amp;Dados!E342&amp;"'")&amp;", "</f>
        <v xml:space="preserve">'Classe Distr. - FL 14', </v>
      </c>
      <c r="F342" t="str">
        <f>IF(Dados!F342="","null",Dados!F342)&amp;", "</f>
        <v xml:space="preserve">338, </v>
      </c>
      <c r="G342" t="str">
        <f>IF(Dados!G342="","null","'"&amp;Dados!G342&amp;"'")&amp;", "</f>
        <v xml:space="preserve">'FILIAL 14', </v>
      </c>
      <c r="H342" t="str">
        <f>IF(Dados!H342="","null","'"&amp;Dados!H342&amp;"'")&amp;", "</f>
        <v xml:space="preserve">'A', </v>
      </c>
      <c r="I342" t="str">
        <f>IF(Dados!I342="","null",Dados!I342)&amp;", "</f>
        <v xml:space="preserve">1, </v>
      </c>
      <c r="J342" t="str">
        <f>IF(Dados!J342="","null",Dados!J342)&amp;", "</f>
        <v xml:space="preserve">0, </v>
      </c>
      <c r="K342" t="str">
        <f>IF(Dados!K342="","null",Dados!K342)&amp;", "</f>
        <v xml:space="preserve">0, </v>
      </c>
      <c r="L342" t="str">
        <f>IF(Dados!L342="","null",Dados!L342)&amp;", "</f>
        <v xml:space="preserve">1, </v>
      </c>
      <c r="M342" t="str">
        <f>IF(Dados!M342="","null","'"&amp;Dados!M342&amp;"'")&amp;", "</f>
        <v xml:space="preserve">'Claspfl', </v>
      </c>
      <c r="N342" t="str">
        <f>IF(Dados!N342="","null","'"&amp;Dados!N342&amp;"'")&amp;", "</f>
        <v xml:space="preserve">'FILIAL 14', </v>
      </c>
      <c r="O342" t="str">
        <f>IF(Dados!O342="","null",Dados!O342)&amp;", "</f>
        <v xml:space="preserve">315, </v>
      </c>
      <c r="P342" t="str">
        <f>IF(Dados!P342="","null","'"&amp;Dados!P342&amp;"'")&amp;"), "</f>
        <v xml:space="preserve">'Classe de Distribuição.'), </v>
      </c>
      <c r="Q342" t="str">
        <f t="shared" si="6"/>
        <v xml:space="preserve">('p', 'Claspfl_14', 'Claspfl_14', 'Classe Distr. - FL 14', 338, 'FILIAL 14', 'A', 1, 0, 0, 1, 'Claspfl', 'FILIAL 14', 315, 'Classe de Distribuição.'), </v>
      </c>
      <c r="R342" t="str">
        <f>IF(Dados!D342="","","["&amp;Dados!D342&amp;"] [varchar]("&amp;IF(Dados!H342="N",Dados!I342+1,Dados!I342)&amp;") NULL,")</f>
        <v>[Claspfl_14] [varchar](1) NULL,</v>
      </c>
    </row>
    <row r="343" spans="2:18" x14ac:dyDescent="0.25">
      <c r="B343" t="str">
        <f>"("&amp;IF(Dados!B343="","null","'"&amp;Dados!B343&amp;"'")&amp;", "</f>
        <v xml:space="preserve">('p', </v>
      </c>
      <c r="C343" t="str">
        <f>IF(Dados!C343="","null","'"&amp;Dados!C343&amp;"'")&amp;", "</f>
        <v xml:space="preserve">'Cestpfl_14', </v>
      </c>
      <c r="D343" t="str">
        <f>IF(Dados!D343="","null","'"&amp;Dados!D343&amp;"'")&amp;", "</f>
        <v xml:space="preserve">'Cestpfl_14', </v>
      </c>
      <c r="E343" t="str">
        <f>IF(Dados!E343="","null","'"&amp;Dados!E343&amp;"'")&amp;", "</f>
        <v xml:space="preserve">'Cesta - FL 14', </v>
      </c>
      <c r="F343" t="str">
        <f>IF(Dados!F343="","null",Dados!F343)&amp;", "</f>
        <v xml:space="preserve">339, </v>
      </c>
      <c r="G343" t="str">
        <f>IF(Dados!G343="","null","'"&amp;Dados!G343&amp;"'")&amp;", "</f>
        <v xml:space="preserve">'FILIAL 14', </v>
      </c>
      <c r="H343" t="str">
        <f>IF(Dados!H343="","null","'"&amp;Dados!H343&amp;"'")&amp;", "</f>
        <v xml:space="preserve">'A', </v>
      </c>
      <c r="I343" t="str">
        <f>IF(Dados!I343="","null",Dados!I343)&amp;", "</f>
        <v xml:space="preserve">1, </v>
      </c>
      <c r="J343" t="str">
        <f>IF(Dados!J343="","null",Dados!J343)&amp;", "</f>
        <v xml:space="preserve">0, </v>
      </c>
      <c r="K343" t="str">
        <f>IF(Dados!K343="","null",Dados!K343)&amp;", "</f>
        <v xml:space="preserve">0, </v>
      </c>
      <c r="L343" t="str">
        <f>IF(Dados!L343="","null",Dados!L343)&amp;", "</f>
        <v xml:space="preserve">1, </v>
      </c>
      <c r="M343" t="str">
        <f>IF(Dados!M343="","null","'"&amp;Dados!M343&amp;"'")&amp;", "</f>
        <v xml:space="preserve">'Cestpfl', </v>
      </c>
      <c r="N343" t="str">
        <f>IF(Dados!N343="","null","'"&amp;Dados!N343&amp;"'")&amp;", "</f>
        <v xml:space="preserve">'FILIAL 14', </v>
      </c>
      <c r="O343" t="str">
        <f>IF(Dados!O343="","null",Dados!O343)&amp;", "</f>
        <v xml:space="preserve">316, </v>
      </c>
      <c r="P343" t="str">
        <f>IF(Dados!P343="","null","'"&amp;Dados!P343&amp;"'")&amp;"), "</f>
        <v xml:space="preserve">'Flag de sinalização de item de Cesta.'), </v>
      </c>
      <c r="Q343" t="str">
        <f t="shared" si="6"/>
        <v xml:space="preserve">('p', 'Cestpfl_14', 'Cestpfl_14', 'Cesta - FL 14', 339, 'FILIAL 14', 'A', 1, 0, 0, 1, 'Cestpfl', 'FILIAL 14', 316, 'Flag de sinalização de item de Cesta.'), </v>
      </c>
      <c r="R343" t="str">
        <f>IF(Dados!D343="","","["&amp;Dados!D343&amp;"] [varchar]("&amp;IF(Dados!H343="N",Dados!I343+1,Dados!I343)&amp;") NULL,")</f>
        <v>[Cestpfl_14] [varchar](1) NULL,</v>
      </c>
    </row>
    <row r="344" spans="2:18" x14ac:dyDescent="0.25">
      <c r="B344" t="str">
        <f>"("&amp;IF(Dados!B344="","null","'"&amp;Dados!B344&amp;"'")&amp;", "</f>
        <v xml:space="preserve">('p', </v>
      </c>
      <c r="C344" t="str">
        <f>IF(Dados!C344="","null","'"&amp;Dados!C344&amp;"'")&amp;", "</f>
        <v xml:space="preserve">'Cmpupfl_14', </v>
      </c>
      <c r="D344" t="str">
        <f>IF(Dados!D344="","null","'"&amp;Dados!D344&amp;"'")&amp;", "</f>
        <v xml:space="preserve">'Cmpupfl_14', </v>
      </c>
      <c r="E344" t="str">
        <f>IF(Dados!E344="","null","'"&amp;Dados!E344&amp;"'")&amp;", "</f>
        <v xml:space="preserve">'Compra Única - FL 14', </v>
      </c>
      <c r="F344" t="str">
        <f>IF(Dados!F344="","null",Dados!F344)&amp;", "</f>
        <v xml:space="preserve">340, </v>
      </c>
      <c r="G344" t="str">
        <f>IF(Dados!G344="","null","'"&amp;Dados!G344&amp;"'")&amp;", "</f>
        <v xml:space="preserve">'FILIAL 14', </v>
      </c>
      <c r="H344" t="str">
        <f>IF(Dados!H344="","null","'"&amp;Dados!H344&amp;"'")&amp;", "</f>
        <v xml:space="preserve">'A', </v>
      </c>
      <c r="I344" t="str">
        <f>IF(Dados!I344="","null",Dados!I344)&amp;", "</f>
        <v xml:space="preserve">1, </v>
      </c>
      <c r="J344" t="str">
        <f>IF(Dados!J344="","null",Dados!J344)&amp;", "</f>
        <v xml:space="preserve">0, </v>
      </c>
      <c r="K344" t="str">
        <f>IF(Dados!K344="","null",Dados!K344)&amp;", "</f>
        <v xml:space="preserve">0, </v>
      </c>
      <c r="L344" t="str">
        <f>IF(Dados!L344="","null",Dados!L344)&amp;", "</f>
        <v xml:space="preserve">1, </v>
      </c>
      <c r="M344" t="str">
        <f>IF(Dados!M344="","null","'"&amp;Dados!M344&amp;"'")&amp;", "</f>
        <v xml:space="preserve">'Cmpupfl', </v>
      </c>
      <c r="N344" t="str">
        <f>IF(Dados!N344="","null","'"&amp;Dados!N344&amp;"'")&amp;", "</f>
        <v xml:space="preserve">'FILIAL 14', </v>
      </c>
      <c r="O344" t="str">
        <f>IF(Dados!O344="","null",Dados!O344)&amp;", "</f>
        <v xml:space="preserve">317, </v>
      </c>
      <c r="P344" t="str">
        <f>IF(Dados!P344="","null","'"&amp;Dados!P344&amp;"'")&amp;"), "</f>
        <v xml:space="preserve">'Flag de Compra Única.'), </v>
      </c>
      <c r="Q344" t="str">
        <f t="shared" si="6"/>
        <v xml:space="preserve">('p', 'Cmpupfl_14', 'Cmpupfl_14', 'Compra Única - FL 14', 340, 'FILIAL 14', 'A', 1, 0, 0, 1, 'Cmpupfl', 'FILIAL 14', 317, 'Flag de Compra Única.'), </v>
      </c>
      <c r="R344" t="str">
        <f>IF(Dados!D344="","","["&amp;Dados!D344&amp;"] [varchar]("&amp;IF(Dados!H344="N",Dados!I344+1,Dados!I344)&amp;") NULL,")</f>
        <v>[Cmpupfl_14] [varchar](1) NULL,</v>
      </c>
    </row>
    <row r="345" spans="2:18" x14ac:dyDescent="0.25">
      <c r="B345" t="str">
        <f>"("&amp;IF(Dados!B345="","null","'"&amp;Dados!B345&amp;"'")&amp;", "</f>
        <v xml:space="preserve">('p', </v>
      </c>
      <c r="C345" t="str">
        <f>IF(Dados!C345="","null","'"&amp;Dados!C345&amp;"'")&amp;", "</f>
        <v xml:space="preserve">'Referpfl_14', </v>
      </c>
      <c r="D345" t="str">
        <f>IF(Dados!D345="","null","'"&amp;Dados!D345&amp;"'")&amp;", "</f>
        <v xml:space="preserve">'Referpfl_14', </v>
      </c>
      <c r="E345" t="str">
        <f>IF(Dados!E345="","null","'"&amp;Dados!E345&amp;"'")&amp;", "</f>
        <v xml:space="preserve">'Referência - FL 14', </v>
      </c>
      <c r="F345" t="str">
        <f>IF(Dados!F345="","null",Dados!F345)&amp;", "</f>
        <v xml:space="preserve">341, </v>
      </c>
      <c r="G345" t="str">
        <f>IF(Dados!G345="","null","'"&amp;Dados!G345&amp;"'")&amp;", "</f>
        <v xml:space="preserve">'FILIAL 14', </v>
      </c>
      <c r="H345" t="str">
        <f>IF(Dados!H345="","null","'"&amp;Dados!H345&amp;"'")&amp;", "</f>
        <v xml:space="preserve">'A', </v>
      </c>
      <c r="I345" t="str">
        <f>IF(Dados!I345="","null",Dados!I345)&amp;", "</f>
        <v xml:space="preserve">15, </v>
      </c>
      <c r="J345" t="str">
        <f>IF(Dados!J345="","null",Dados!J345)&amp;", "</f>
        <v xml:space="preserve">0, </v>
      </c>
      <c r="K345" t="str">
        <f>IF(Dados!K345="","null",Dados!K345)&amp;", "</f>
        <v xml:space="preserve">0, </v>
      </c>
      <c r="L345" t="str">
        <f>IF(Dados!L345="","null",Dados!L345)&amp;", "</f>
        <v xml:space="preserve">1, </v>
      </c>
      <c r="M345" t="str">
        <f>IF(Dados!M345="","null","'"&amp;Dados!M345&amp;"'")&amp;", "</f>
        <v xml:space="preserve">'Referpfl', </v>
      </c>
      <c r="N345" t="str">
        <f>IF(Dados!N345="","null","'"&amp;Dados!N345&amp;"'")&amp;", "</f>
        <v xml:space="preserve">'FILIAL 14', </v>
      </c>
      <c r="O345" t="str">
        <f>IF(Dados!O345="","null",Dados!O345)&amp;", "</f>
        <v xml:space="preserve">318, </v>
      </c>
      <c r="P345" t="str">
        <f>IF(Dados!P345="","null","'"&amp;Dados!P345&amp;"'")&amp;"), "</f>
        <v xml:space="preserve">'Referência do fornecedor (VSK)'), </v>
      </c>
      <c r="Q345" t="str">
        <f t="shared" si="6"/>
        <v xml:space="preserve">('p', 'Referpfl_14', 'Referpfl_14', 'Referência - FL 14', 341, 'FILIAL 14', 'A', 15, 0, 0, 1, 'Referpfl', 'FILIAL 14', 318, 'Referência do fornecedor (VSK)'), </v>
      </c>
      <c r="R345" t="str">
        <f>IF(Dados!D345="","","["&amp;Dados!D345&amp;"] [varchar]("&amp;IF(Dados!H345="N",Dados!I345+1,Dados!I345)&amp;") NULL,")</f>
        <v>[Referpfl_14] [varchar](15) NULL,</v>
      </c>
    </row>
    <row r="346" spans="2:18" x14ac:dyDescent="0.25">
      <c r="B346" t="str">
        <f>"("&amp;IF(Dados!B346="","null","'"&amp;Dados!B346&amp;"'")&amp;", "</f>
        <v xml:space="preserve">(null, </v>
      </c>
      <c r="C346" t="str">
        <f>IF(Dados!C346="","null","'"&amp;Dados!C346&amp;"'")&amp;", "</f>
        <v xml:space="preserve">null, </v>
      </c>
      <c r="D346" t="str">
        <f>IF(Dados!D346="","null","'"&amp;Dados!D346&amp;"'")&amp;", "</f>
        <v xml:space="preserve">null, </v>
      </c>
      <c r="E346" t="str">
        <f>IF(Dados!E346="","null","'"&amp;Dados!E346&amp;"'")&amp;", "</f>
        <v xml:space="preserve">'Filial 15', </v>
      </c>
      <c r="F346" t="str">
        <f>IF(Dados!F346="","null",Dados!F346)&amp;", "</f>
        <v xml:space="preserve">342, </v>
      </c>
      <c r="G346" t="str">
        <f>IF(Dados!G346="","null","'"&amp;Dados!G346&amp;"'")&amp;", "</f>
        <v xml:space="preserve">null, </v>
      </c>
      <c r="H346" t="str">
        <f>IF(Dados!H346="","null","'"&amp;Dados!H346&amp;"'")&amp;", "</f>
        <v xml:space="preserve">'A', </v>
      </c>
      <c r="I346" t="str">
        <f>IF(Dados!I346="","null",Dados!I346)&amp;", "</f>
        <v xml:space="preserve">1, </v>
      </c>
      <c r="J346" t="str">
        <f>IF(Dados!J346="","null",Dados!J346)&amp;", "</f>
        <v xml:space="preserve">0, </v>
      </c>
      <c r="K346" t="str">
        <f>IF(Dados!K346="","null",Dados!K346)&amp;", "</f>
        <v xml:space="preserve">0, </v>
      </c>
      <c r="L346" t="str">
        <f>IF(Dados!L346="","null",Dados!L346)&amp;", "</f>
        <v xml:space="preserve">0, </v>
      </c>
      <c r="M346" t="str">
        <f>IF(Dados!M346="","null","'"&amp;Dados!M346&amp;"'")&amp;", "</f>
        <v xml:space="preserve">null, </v>
      </c>
      <c r="N346" t="str">
        <f>IF(Dados!N346="","null","'"&amp;Dados!N346&amp;"'")&amp;", "</f>
        <v xml:space="preserve">null, </v>
      </c>
      <c r="O346" t="str">
        <f>IF(Dados!O346="","null",Dados!O346)&amp;", "</f>
        <v xml:space="preserve">null, </v>
      </c>
      <c r="P346" t="str">
        <f>IF(Dados!P346="","null","'"&amp;Dados!P346&amp;"'")&amp;"), "</f>
        <v xml:space="preserve">null), </v>
      </c>
      <c r="Q346" t="str">
        <f t="shared" si="6"/>
        <v xml:space="preserve">(null, null, null, 'Filial 15', 342, null, 'A', 1, 0, 0, 0, null, null, null, null), </v>
      </c>
      <c r="R346" t="str">
        <f>IF(Dados!D346="","","["&amp;Dados!D346&amp;"] [varchar]("&amp;IF(Dados!H346="N",Dados!I346+1,Dados!I346)&amp;") NULL,")</f>
        <v/>
      </c>
    </row>
    <row r="347" spans="2:18" x14ac:dyDescent="0.25">
      <c r="B347" t="str">
        <f>"("&amp;IF(Dados!B347="","null","'"&amp;Dados!B347&amp;"'")&amp;", "</f>
        <v xml:space="preserve">('p', </v>
      </c>
      <c r="C347" t="str">
        <f>IF(Dados!C347="","null","'"&amp;Dados!C347&amp;"'")&amp;", "</f>
        <v xml:space="preserve">'Opcpfl_15', </v>
      </c>
      <c r="D347" t="str">
        <f>IF(Dados!D347="","null","'"&amp;Dados!D347&amp;"'")&amp;", "</f>
        <v xml:space="preserve">'Opcpfl_15', </v>
      </c>
      <c r="E347" t="str">
        <f>IF(Dados!E347="","null","'"&amp;Dados!E347&amp;"'")&amp;", "</f>
        <v xml:space="preserve">'Ação - FL 15', </v>
      </c>
      <c r="F347" t="str">
        <f>IF(Dados!F347="","null",Dados!F347)&amp;", "</f>
        <v xml:space="preserve">343, </v>
      </c>
      <c r="G347" t="str">
        <f>IF(Dados!G347="","null","'"&amp;Dados!G347&amp;"'")&amp;", "</f>
        <v xml:space="preserve">'FILIAL 15', </v>
      </c>
      <c r="H347" t="str">
        <f>IF(Dados!H347="","null","'"&amp;Dados!H347&amp;"'")&amp;", "</f>
        <v xml:space="preserve">'A', </v>
      </c>
      <c r="I347" t="str">
        <f>IF(Dados!I347="","null",Dados!I347)&amp;", "</f>
        <v xml:space="preserve">1, </v>
      </c>
      <c r="J347" t="str">
        <f>IF(Dados!J347="","null",Dados!J347)&amp;", "</f>
        <v xml:space="preserve">0, </v>
      </c>
      <c r="K347" t="str">
        <f>IF(Dados!K347="","null",Dados!K347)&amp;", "</f>
        <v xml:space="preserve">0, </v>
      </c>
      <c r="L347" t="str">
        <f>IF(Dados!L347="","null",Dados!L347)&amp;", "</f>
        <v xml:space="preserve">1, </v>
      </c>
      <c r="M347" t="str">
        <f>IF(Dados!M347="","null","'"&amp;Dados!M347&amp;"'")&amp;", "</f>
        <v xml:space="preserve">'Opcpfl', </v>
      </c>
      <c r="N347" t="str">
        <f>IF(Dados!N347="","null","'"&amp;Dados!N347&amp;"'")&amp;", "</f>
        <v xml:space="preserve">'FILIAL 15', </v>
      </c>
      <c r="O347" t="str">
        <f>IF(Dados!O347="","null",Dados!O347)&amp;", "</f>
        <v xml:space="preserve">319, </v>
      </c>
      <c r="P347" t="str">
        <f>IF(Dados!P347="","null","'"&amp;Dados!P347&amp;"'")&amp;"), "</f>
        <v xml:space="preserve">'"A" - Alteração, "I" - Inclusão ou "D" - Deleção.'), </v>
      </c>
      <c r="Q347" t="str">
        <f t="shared" si="6"/>
        <v xml:space="preserve">('p', 'Opcpfl_15', 'Opcpfl_15', 'Ação - FL 15', 343, 'FILIAL 15', 'A', 1, 0, 0, 1, 'Opcpfl', 'FILIAL 15', 319, '"A" - Alteração, "I" - Inclusão ou "D" - Deleção.'), </v>
      </c>
      <c r="R347" t="str">
        <f>IF(Dados!D347="","","["&amp;Dados!D347&amp;"] [varchar]("&amp;IF(Dados!H347="N",Dados!I347+1,Dados!I347)&amp;") NULL,")</f>
        <v>[Opcpfl_15] [varchar](1) NULL,</v>
      </c>
    </row>
    <row r="348" spans="2:18" x14ac:dyDescent="0.25">
      <c r="B348" t="str">
        <f>"("&amp;IF(Dados!B348="","null","'"&amp;Dados!B348&amp;"'")&amp;", "</f>
        <v xml:space="preserve">('p', </v>
      </c>
      <c r="C348" t="str">
        <f>IF(Dados!C348="","null","'"&amp;Dados!C348&amp;"'")&amp;", "</f>
        <v xml:space="preserve">'Filpfl_15', </v>
      </c>
      <c r="D348" t="str">
        <f>IF(Dados!D348="","null","'"&amp;Dados!D348&amp;"'")&amp;", "</f>
        <v xml:space="preserve">'Filpfl_15', </v>
      </c>
      <c r="E348" t="str">
        <f>IF(Dados!E348="","null","'"&amp;Dados!E348&amp;"'")&amp;", "</f>
        <v xml:space="preserve">'Filial - FL 15', </v>
      </c>
      <c r="F348" t="str">
        <f>IF(Dados!F348="","null",Dados!F348)&amp;", "</f>
        <v xml:space="preserve">344, </v>
      </c>
      <c r="G348" t="str">
        <f>IF(Dados!G348="","null","'"&amp;Dados!G348&amp;"'")&amp;", "</f>
        <v xml:space="preserve">'FILIAL 15', </v>
      </c>
      <c r="H348" t="str">
        <f>IF(Dados!H348="","null","'"&amp;Dados!H348&amp;"'")&amp;", "</f>
        <v xml:space="preserve">'N', </v>
      </c>
      <c r="I348" t="str">
        <f>IF(Dados!I348="","null",Dados!I348)&amp;", "</f>
        <v xml:space="preserve">4, </v>
      </c>
      <c r="J348" t="str">
        <f>IF(Dados!J348="","null",Dados!J348)&amp;", "</f>
        <v xml:space="preserve">0, </v>
      </c>
      <c r="K348" t="str">
        <f>IF(Dados!K348="","null",Dados!K348)&amp;", "</f>
        <v xml:space="preserve">0, </v>
      </c>
      <c r="L348" t="str">
        <f>IF(Dados!L348="","null",Dados!L348)&amp;", "</f>
        <v xml:space="preserve">1, </v>
      </c>
      <c r="M348" t="str">
        <f>IF(Dados!M348="","null","'"&amp;Dados!M348&amp;"'")&amp;", "</f>
        <v xml:space="preserve">'Filpfl', </v>
      </c>
      <c r="N348" t="str">
        <f>IF(Dados!N348="","null","'"&amp;Dados!N348&amp;"'")&amp;", "</f>
        <v xml:space="preserve">'FILIAL 15', </v>
      </c>
      <c r="O348" t="str">
        <f>IF(Dados!O348="","null",Dados!O348)&amp;", "</f>
        <v xml:space="preserve">320, </v>
      </c>
      <c r="P348" t="str">
        <f>IF(Dados!P348="","null","'"&amp;Dados!P348&amp;"'")&amp;"), "</f>
        <v xml:space="preserve">'Código da Filial WM.'), </v>
      </c>
      <c r="Q348" t="str">
        <f t="shared" si="6"/>
        <v xml:space="preserve">('p', 'Filpfl_15', 'Filpfl_15', 'Filial - FL 15', 344, 'FILIAL 15', 'N', 4, 0, 0, 1, 'Filpfl', 'FILIAL 15', 320, 'Código da Filial WM.'), </v>
      </c>
      <c r="R348" t="str">
        <f>IF(Dados!D348="","","["&amp;Dados!D348&amp;"] [varchar]("&amp;IF(Dados!H348="N",Dados!I348+1,Dados!I348)&amp;") NULL,")</f>
        <v>[Filpfl_15] [varchar](5) NULL,</v>
      </c>
    </row>
    <row r="349" spans="2:18" x14ac:dyDescent="0.25">
      <c r="B349" t="str">
        <f>"("&amp;IF(Dados!B349="","null","'"&amp;Dados!B349&amp;"'")&amp;", "</f>
        <v xml:space="preserve">('p', </v>
      </c>
      <c r="C349" t="str">
        <f>IF(Dados!C349="","null","'"&amp;Dados!C349&amp;"'")&amp;", "</f>
        <v xml:space="preserve">'Marpfl_15', </v>
      </c>
      <c r="D349" t="str">
        <f>IF(Dados!D349="","null","'"&amp;Dados!D349&amp;"'")&amp;", "</f>
        <v xml:space="preserve">'Marpfl_15', </v>
      </c>
      <c r="E349" t="str">
        <f>IF(Dados!E349="","null","'"&amp;Dados!E349&amp;"'")&amp;", "</f>
        <v xml:space="preserve">'Margem - FL 15', </v>
      </c>
      <c r="F349" t="str">
        <f>IF(Dados!F349="","null",Dados!F349)&amp;", "</f>
        <v xml:space="preserve">345, </v>
      </c>
      <c r="G349" t="str">
        <f>IF(Dados!G349="","null","'"&amp;Dados!G349&amp;"'")&amp;", "</f>
        <v xml:space="preserve">'FILIAL 15', </v>
      </c>
      <c r="H349" t="str">
        <f>IF(Dados!H349="","null","'"&amp;Dados!H349&amp;"'")&amp;", "</f>
        <v xml:space="preserve">'N', </v>
      </c>
      <c r="I349" t="str">
        <f>IF(Dados!I349="","null",Dados!I349)&amp;", "</f>
        <v xml:space="preserve">5, </v>
      </c>
      <c r="J349" t="str">
        <f>IF(Dados!J349="","null",Dados!J349)&amp;", "</f>
        <v xml:space="preserve">1, </v>
      </c>
      <c r="K349" t="str">
        <f>IF(Dados!K349="","null",Dados!K349)&amp;", "</f>
        <v xml:space="preserve">0, </v>
      </c>
      <c r="L349" t="str">
        <f>IF(Dados!L349="","null",Dados!L349)&amp;", "</f>
        <v xml:space="preserve">1, </v>
      </c>
      <c r="M349" t="str">
        <f>IF(Dados!M349="","null","'"&amp;Dados!M349&amp;"'")&amp;", "</f>
        <v xml:space="preserve">'Marpfl', </v>
      </c>
      <c r="N349" t="str">
        <f>IF(Dados!N349="","null","'"&amp;Dados!N349&amp;"'")&amp;", "</f>
        <v xml:space="preserve">'FILIAL 15', </v>
      </c>
      <c r="O349" t="str">
        <f>IF(Dados!O349="","null",Dados!O349)&amp;", "</f>
        <v xml:space="preserve">321, </v>
      </c>
      <c r="P349" t="str">
        <f>IF(Dados!P349="","null","'"&amp;Dados!P349&amp;"'")&amp;"), "</f>
        <v xml:space="preserve">'Margem.'), </v>
      </c>
      <c r="Q349" t="str">
        <f t="shared" si="6"/>
        <v xml:space="preserve">('p', 'Marpfl_15', 'Marpfl_15', 'Margem - FL 15', 345, 'FILIAL 15', 'N', 5, 1, 0, 1, 'Marpfl', 'FILIAL 15', 321, 'Margem.'), </v>
      </c>
      <c r="R349" t="str">
        <f>IF(Dados!D349="","","["&amp;Dados!D349&amp;"] [varchar]("&amp;IF(Dados!H349="N",Dados!I349+1,Dados!I349)&amp;") NULL,")</f>
        <v>[Marpfl_15] [varchar](6) NULL,</v>
      </c>
    </row>
    <row r="350" spans="2:18" x14ac:dyDescent="0.25">
      <c r="B350" t="str">
        <f>"("&amp;IF(Dados!B350="","null","'"&amp;Dados!B350&amp;"'")&amp;", "</f>
        <v xml:space="preserve">('p', </v>
      </c>
      <c r="C350" t="str">
        <f>IF(Dados!C350="","null","'"&amp;Dados!C350&amp;"'")&amp;", "</f>
        <v xml:space="preserve">'Fornpfl_15', </v>
      </c>
      <c r="D350" t="str">
        <f>IF(Dados!D350="","null","'"&amp;Dados!D350&amp;"'")&amp;", "</f>
        <v xml:space="preserve">'Fornpfl_15', </v>
      </c>
      <c r="E350" t="str">
        <f>IF(Dados!E350="","null","'"&amp;Dados!E350&amp;"'")&amp;", "</f>
        <v xml:space="preserve">'Fornec. - FL 15', </v>
      </c>
      <c r="F350" t="str">
        <f>IF(Dados!F350="","null",Dados!F350)&amp;", "</f>
        <v xml:space="preserve">346, </v>
      </c>
      <c r="G350" t="str">
        <f>IF(Dados!G350="","null","'"&amp;Dados!G350&amp;"'")&amp;", "</f>
        <v xml:space="preserve">'FILIAL 15', </v>
      </c>
      <c r="H350" t="str">
        <f>IF(Dados!H350="","null","'"&amp;Dados!H350&amp;"'")&amp;", "</f>
        <v xml:space="preserve">'N', </v>
      </c>
      <c r="I350" t="str">
        <f>IF(Dados!I350="","null",Dados!I350)&amp;", "</f>
        <v xml:space="preserve">7, </v>
      </c>
      <c r="J350" t="str">
        <f>IF(Dados!J350="","null",Dados!J350)&amp;", "</f>
        <v xml:space="preserve">0, </v>
      </c>
      <c r="K350" t="str">
        <f>IF(Dados!K350="","null",Dados!K350)&amp;", "</f>
        <v xml:space="preserve">0, </v>
      </c>
      <c r="L350" t="str">
        <f>IF(Dados!L350="","null",Dados!L350)&amp;", "</f>
        <v xml:space="preserve">1, </v>
      </c>
      <c r="M350" t="str">
        <f>IF(Dados!M350="","null","'"&amp;Dados!M350&amp;"'")&amp;", "</f>
        <v xml:space="preserve">'Fornpfl', </v>
      </c>
      <c r="N350" t="str">
        <f>IF(Dados!N350="","null","'"&amp;Dados!N350&amp;"'")&amp;", "</f>
        <v xml:space="preserve">'FILIAL 15', </v>
      </c>
      <c r="O350" t="str">
        <f>IF(Dados!O350="","null",Dados!O350)&amp;", "</f>
        <v xml:space="preserve">322, </v>
      </c>
      <c r="P350" t="str">
        <f>IF(Dados!P350="","null","'"&amp;Dados!P350&amp;"'")&amp;"), "</f>
        <v xml:space="preserve">'Código do Fornecedor SAD do Item.'), </v>
      </c>
      <c r="Q350" t="str">
        <f t="shared" si="6"/>
        <v xml:space="preserve">('p', 'Fornpfl_15', 'Fornpfl_15', 'Fornec. - FL 15', 346, 'FILIAL 15', 'N', 7, 0, 0, 1, 'Fornpfl', 'FILIAL 15', 322, 'Código do Fornecedor SAD do Item.'), </v>
      </c>
      <c r="R350" t="str">
        <f>IF(Dados!D350="","","["&amp;Dados!D350&amp;"] [varchar]("&amp;IF(Dados!H350="N",Dados!I350+1,Dados!I350)&amp;") NULL,")</f>
        <v>[Fornpfl_15] [varchar](8) NULL,</v>
      </c>
    </row>
    <row r="351" spans="2:18" x14ac:dyDescent="0.25">
      <c r="B351" t="str">
        <f>"("&amp;IF(Dados!B351="","null","'"&amp;Dados!B351&amp;"'")&amp;", "</f>
        <v xml:space="preserve">('p', </v>
      </c>
      <c r="C351" t="str">
        <f>IF(Dados!C351="","null","'"&amp;Dados!C351&amp;"'")&amp;", "</f>
        <v xml:space="preserve">'Locpfl_15', </v>
      </c>
      <c r="D351" t="str">
        <f>IF(Dados!D351="","null","'"&amp;Dados!D351&amp;"'")&amp;", "</f>
        <v xml:space="preserve">'Locpfl_15', </v>
      </c>
      <c r="E351" t="str">
        <f>IF(Dados!E351="","null","'"&amp;Dados!E351&amp;"'")&amp;", "</f>
        <v xml:space="preserve">'Loc.Entg. - FL 15', </v>
      </c>
      <c r="F351" t="str">
        <f>IF(Dados!F351="","null",Dados!F351)&amp;", "</f>
        <v xml:space="preserve">347, </v>
      </c>
      <c r="G351" t="str">
        <f>IF(Dados!G351="","null","'"&amp;Dados!G351&amp;"'")&amp;", "</f>
        <v xml:space="preserve">'FILIAL 15', </v>
      </c>
      <c r="H351" t="str">
        <f>IF(Dados!H351="","null","'"&amp;Dados!H351&amp;"'")&amp;", "</f>
        <v xml:space="preserve">'N', </v>
      </c>
      <c r="I351" t="str">
        <f>IF(Dados!I351="","null",Dados!I351)&amp;", "</f>
        <v xml:space="preserve">1, </v>
      </c>
      <c r="J351" t="str">
        <f>IF(Dados!J351="","null",Dados!J351)&amp;", "</f>
        <v xml:space="preserve">0, </v>
      </c>
      <c r="K351" t="str">
        <f>IF(Dados!K351="","null",Dados!K351)&amp;", "</f>
        <v xml:space="preserve">0, </v>
      </c>
      <c r="L351" t="str">
        <f>IF(Dados!L351="","null",Dados!L351)&amp;", "</f>
        <v xml:space="preserve">1, </v>
      </c>
      <c r="M351" t="str">
        <f>IF(Dados!M351="","null","'"&amp;Dados!M351&amp;"'")&amp;", "</f>
        <v xml:space="preserve">'Locpfl', </v>
      </c>
      <c r="N351" t="str">
        <f>IF(Dados!N351="","null","'"&amp;Dados!N351&amp;"'")&amp;", "</f>
        <v xml:space="preserve">'FILIAL 15', </v>
      </c>
      <c r="O351" t="str">
        <f>IF(Dados!O351="","null",Dados!O351)&amp;", "</f>
        <v xml:space="preserve">323, </v>
      </c>
      <c r="P351" t="str">
        <f>IF(Dados!P351="","null","'"&amp;Dados!P351&amp;"'")&amp;"), "</f>
        <v xml:space="preserve">'Local de Entrega. 0 - Estocado, 1 - Direto Loja ou 2 - Cross.'), </v>
      </c>
      <c r="Q351" t="str">
        <f t="shared" si="6"/>
        <v xml:space="preserve">('p', 'Locpfl_15', 'Locpfl_15', 'Loc.Entg. - FL 15', 347, 'FILIAL 15', 'N', 1, 0, 0, 1, 'Locpfl', 'FILIAL 15', 323, 'Local de Entrega. 0 - Estocado, 1 - Direto Loja ou 2 - Cross.'), </v>
      </c>
      <c r="R351" t="str">
        <f>IF(Dados!D351="","","["&amp;Dados!D351&amp;"] [varchar]("&amp;IF(Dados!H351="N",Dados!I351+1,Dados!I351)&amp;") NULL,")</f>
        <v>[Locpfl_15] [varchar](2) NULL,</v>
      </c>
    </row>
    <row r="352" spans="2:18" x14ac:dyDescent="0.25">
      <c r="B352" t="str">
        <f>"("&amp;IF(Dados!B352="","null","'"&amp;Dados!B352&amp;"'")&amp;", "</f>
        <v xml:space="preserve">('p', </v>
      </c>
      <c r="C352" t="str">
        <f>IF(Dados!C352="","null","'"&amp;Dados!C352&amp;"'")&amp;", "</f>
        <v xml:space="preserve">'Imppfl_15', </v>
      </c>
      <c r="D352" t="str">
        <f>IF(Dados!D352="","null","'"&amp;Dados!D352&amp;"'")&amp;", "</f>
        <v xml:space="preserve">'Imppfl_15', </v>
      </c>
      <c r="E352" t="str">
        <f>IF(Dados!E352="","null","'"&amp;Dados!E352&amp;"'")&amp;", "</f>
        <v xml:space="preserve">'Impt. - FL 15', </v>
      </c>
      <c r="F352" t="str">
        <f>IF(Dados!F352="","null",Dados!F352)&amp;", "</f>
        <v xml:space="preserve">348, </v>
      </c>
      <c r="G352" t="str">
        <f>IF(Dados!G352="","null","'"&amp;Dados!G352&amp;"'")&amp;", "</f>
        <v xml:space="preserve">'FILIAL 15', </v>
      </c>
      <c r="H352" t="str">
        <f>IF(Dados!H352="","null","'"&amp;Dados!H352&amp;"'")&amp;", "</f>
        <v xml:space="preserve">'A', </v>
      </c>
      <c r="I352" t="str">
        <f>IF(Dados!I352="","null",Dados!I352)&amp;", "</f>
        <v xml:space="preserve">1, </v>
      </c>
      <c r="J352" t="str">
        <f>IF(Dados!J352="","null",Dados!J352)&amp;", "</f>
        <v xml:space="preserve">0, </v>
      </c>
      <c r="K352" t="str">
        <f>IF(Dados!K352="","null",Dados!K352)&amp;", "</f>
        <v xml:space="preserve">0, </v>
      </c>
      <c r="L352" t="str">
        <f>IF(Dados!L352="","null",Dados!L352)&amp;", "</f>
        <v xml:space="preserve">1, </v>
      </c>
      <c r="M352" t="str">
        <f>IF(Dados!M352="","null","'"&amp;Dados!M352&amp;"'")&amp;", "</f>
        <v xml:space="preserve">'Imppfl', </v>
      </c>
      <c r="N352" t="str">
        <f>IF(Dados!N352="","null","'"&amp;Dados!N352&amp;"'")&amp;", "</f>
        <v xml:space="preserve">'FILIAL 15', </v>
      </c>
      <c r="O352" t="str">
        <f>IF(Dados!O352="","null",Dados!O352)&amp;", "</f>
        <v xml:space="preserve">324, </v>
      </c>
      <c r="P352" t="str">
        <f>IF(Dados!P352="","null","'"&amp;Dados!P352&amp;"'")&amp;"), "</f>
        <v xml:space="preserve">'Flag de Item Importado.(N)-NACIONAL,(E)-IMPORTADO'), </v>
      </c>
      <c r="Q352" t="str">
        <f t="shared" si="6"/>
        <v xml:space="preserve">('p', 'Imppfl_15', 'Imppfl_15', 'Impt. - FL 15', 348, 'FILIAL 15', 'A', 1, 0, 0, 1, 'Imppfl', 'FILIAL 15', 324, 'Flag de Item Importado.(N)-NACIONAL,(E)-IMPORTADO'), </v>
      </c>
      <c r="R352" t="str">
        <f>IF(Dados!D352="","","["&amp;Dados!D352&amp;"] [varchar]("&amp;IF(Dados!H352="N",Dados!I352+1,Dados!I352)&amp;") NULL,")</f>
        <v>[Imppfl_15] [varchar](1) NULL,</v>
      </c>
    </row>
    <row r="353" spans="2:18" x14ac:dyDescent="0.25">
      <c r="B353" t="str">
        <f>"("&amp;IF(Dados!B353="","null","'"&amp;Dados!B353&amp;"'")&amp;", "</f>
        <v xml:space="preserve">('p', </v>
      </c>
      <c r="C353" t="str">
        <f>IF(Dados!C353="","null","'"&amp;Dados!C353&amp;"'")&amp;", "</f>
        <v xml:space="preserve">'Ufpfl_15', </v>
      </c>
      <c r="D353" t="str">
        <f>IF(Dados!D353="","null","'"&amp;Dados!D353&amp;"'")&amp;", "</f>
        <v xml:space="preserve">'Ufpfl_15', </v>
      </c>
      <c r="E353" t="str">
        <f>IF(Dados!E353="","null","'"&amp;Dados!E353&amp;"'")&amp;", "</f>
        <v xml:space="preserve">'UF Fabr. - FL 15', </v>
      </c>
      <c r="F353" t="str">
        <f>IF(Dados!F353="","null",Dados!F353)&amp;", "</f>
        <v xml:space="preserve">349, </v>
      </c>
      <c r="G353" t="str">
        <f>IF(Dados!G353="","null","'"&amp;Dados!G353&amp;"'")&amp;", "</f>
        <v xml:space="preserve">'FILIAL 15', </v>
      </c>
      <c r="H353" t="str">
        <f>IF(Dados!H353="","null","'"&amp;Dados!H353&amp;"'")&amp;", "</f>
        <v xml:space="preserve">'A', </v>
      </c>
      <c r="I353" t="str">
        <f>IF(Dados!I353="","null",Dados!I353)&amp;", "</f>
        <v xml:space="preserve">2, </v>
      </c>
      <c r="J353" t="str">
        <f>IF(Dados!J353="","null",Dados!J353)&amp;", "</f>
        <v xml:space="preserve">0, </v>
      </c>
      <c r="K353" t="str">
        <f>IF(Dados!K353="","null",Dados!K353)&amp;", "</f>
        <v xml:space="preserve">0, </v>
      </c>
      <c r="L353" t="str">
        <f>IF(Dados!L353="","null",Dados!L353)&amp;", "</f>
        <v xml:space="preserve">1, </v>
      </c>
      <c r="M353" t="str">
        <f>IF(Dados!M353="","null","'"&amp;Dados!M353&amp;"'")&amp;", "</f>
        <v xml:space="preserve">'Ufpfl', </v>
      </c>
      <c r="N353" t="str">
        <f>IF(Dados!N353="","null","'"&amp;Dados!N353&amp;"'")&amp;", "</f>
        <v xml:space="preserve">'FILIAL 15', </v>
      </c>
      <c r="O353" t="str">
        <f>IF(Dados!O353="","null",Dados!O353)&amp;", "</f>
        <v xml:space="preserve">325, </v>
      </c>
      <c r="P353" t="str">
        <f>IF(Dados!P353="","null","'"&amp;Dados!P353&amp;"'")&amp;"), "</f>
        <v xml:space="preserve">'UF do Fornecedor SAD'), </v>
      </c>
      <c r="Q353" t="str">
        <f t="shared" si="6"/>
        <v xml:space="preserve">('p', 'Ufpfl_15', 'Ufpfl_15', 'UF Fabr. - FL 15', 349, 'FILIAL 15', 'A', 2, 0, 0, 1, 'Ufpfl', 'FILIAL 15', 325, 'UF do Fornecedor SAD'), </v>
      </c>
      <c r="R353" t="str">
        <f>IF(Dados!D353="","","["&amp;Dados!D353&amp;"] [varchar]("&amp;IF(Dados!H353="N",Dados!I353+1,Dados!I353)&amp;") NULL,")</f>
        <v>[Ufpfl_15] [varchar](2) NULL,</v>
      </c>
    </row>
    <row r="354" spans="2:18" x14ac:dyDescent="0.25">
      <c r="B354" t="str">
        <f>"("&amp;IF(Dados!B354="","null","'"&amp;Dados!B354&amp;"'")&amp;", "</f>
        <v xml:space="preserve">('p', </v>
      </c>
      <c r="C354" t="str">
        <f>IF(Dados!C354="","null","'"&amp;Dados!C354&amp;"'")&amp;", "</f>
        <v xml:space="preserve">'Ntpfl_15', </v>
      </c>
      <c r="D354" t="str">
        <f>IF(Dados!D354="","null","'"&amp;Dados!D354&amp;"'")&amp;", "</f>
        <v xml:space="preserve">'Ntpfl_15', </v>
      </c>
      <c r="E354" t="str">
        <f>IF(Dados!E354="","null","'"&amp;Dados!E354&amp;"'")&amp;", "</f>
        <v xml:space="preserve">'Natz. - FL 15', </v>
      </c>
      <c r="F354" t="str">
        <f>IF(Dados!F354="","null",Dados!F354)&amp;", "</f>
        <v xml:space="preserve">350, </v>
      </c>
      <c r="G354" t="str">
        <f>IF(Dados!G354="","null","'"&amp;Dados!G354&amp;"'")&amp;", "</f>
        <v xml:space="preserve">'FILIAL 15', </v>
      </c>
      <c r="H354" t="str">
        <f>IF(Dados!H354="","null","'"&amp;Dados!H354&amp;"'")&amp;", "</f>
        <v xml:space="preserve">'A', </v>
      </c>
      <c r="I354" t="str">
        <f>IF(Dados!I354="","null",Dados!I354)&amp;", "</f>
        <v xml:space="preserve">2, </v>
      </c>
      <c r="J354" t="str">
        <f>IF(Dados!J354="","null",Dados!J354)&amp;", "</f>
        <v xml:space="preserve">0, </v>
      </c>
      <c r="K354" t="str">
        <f>IF(Dados!K354="","null",Dados!K354)&amp;", "</f>
        <v xml:space="preserve">0, </v>
      </c>
      <c r="L354" t="str">
        <f>IF(Dados!L354="","null",Dados!L354)&amp;", "</f>
        <v xml:space="preserve">1, </v>
      </c>
      <c r="M354" t="str">
        <f>IF(Dados!M354="","null","'"&amp;Dados!M354&amp;"'")&amp;", "</f>
        <v xml:space="preserve">'Ntpfl', </v>
      </c>
      <c r="N354" t="str">
        <f>IF(Dados!N354="","null","'"&amp;Dados!N354&amp;"'")&amp;", "</f>
        <v xml:space="preserve">'FILIAL 15', </v>
      </c>
      <c r="O354" t="str">
        <f>IF(Dados!O354="","null",Dados!O354)&amp;", "</f>
        <v xml:space="preserve">326, </v>
      </c>
      <c r="P354" t="str">
        <f>IF(Dados!P354="","null","'"&amp;Dados!P354&amp;"'")&amp;"), "</f>
        <v xml:space="preserve">'Atividade econômica do Fornecedor SAD'), </v>
      </c>
      <c r="Q354" t="str">
        <f t="shared" si="6"/>
        <v xml:space="preserve">('p', 'Ntpfl_15', 'Ntpfl_15', 'Natz. - FL 15', 350, 'FILIAL 15', 'A', 2, 0, 0, 1, 'Ntpfl', 'FILIAL 15', 326, 'Atividade econômica do Fornecedor SAD'), </v>
      </c>
      <c r="R354" t="str">
        <f>IF(Dados!D354="","","["&amp;Dados!D354&amp;"] [varchar]("&amp;IF(Dados!H354="N",Dados!I354+1,Dados!I354)&amp;") NULL,")</f>
        <v>[Ntpfl_15] [varchar](2) NULL,</v>
      </c>
    </row>
    <row r="355" spans="2:18" x14ac:dyDescent="0.25">
      <c r="B355" t="str">
        <f>"("&amp;IF(Dados!B355="","null","'"&amp;Dados!B355&amp;"'")&amp;", "</f>
        <v xml:space="preserve">('p', </v>
      </c>
      <c r="C355" t="str">
        <f>IF(Dados!C355="","null","'"&amp;Dados!C355&amp;"'")&amp;", "</f>
        <v xml:space="preserve">'Sazpfl_15', </v>
      </c>
      <c r="D355" t="str">
        <f>IF(Dados!D355="","null","'"&amp;Dados!D355&amp;"'")&amp;", "</f>
        <v xml:space="preserve">'Sazpfl_15', </v>
      </c>
      <c r="E355" t="str">
        <f>IF(Dados!E355="","null","'"&amp;Dados!E355&amp;"'")&amp;", "</f>
        <v xml:space="preserve">'Cod.Saz. - FL 15', </v>
      </c>
      <c r="F355" t="str">
        <f>IF(Dados!F355="","null",Dados!F355)&amp;", "</f>
        <v xml:space="preserve">351, </v>
      </c>
      <c r="G355" t="str">
        <f>IF(Dados!G355="","null","'"&amp;Dados!G355&amp;"'")&amp;", "</f>
        <v xml:space="preserve">'FILIAL 15', </v>
      </c>
      <c r="H355" t="str">
        <f>IF(Dados!H355="","null","'"&amp;Dados!H355&amp;"'")&amp;", "</f>
        <v xml:space="preserve">'A', </v>
      </c>
      <c r="I355" t="str">
        <f>IF(Dados!I355="","null",Dados!I355)&amp;", "</f>
        <v xml:space="preserve">1, </v>
      </c>
      <c r="J355" t="str">
        <f>IF(Dados!J355="","null",Dados!J355)&amp;", "</f>
        <v xml:space="preserve">0, </v>
      </c>
      <c r="K355" t="str">
        <f>IF(Dados!K355="","null",Dados!K355)&amp;", "</f>
        <v xml:space="preserve">0, </v>
      </c>
      <c r="L355" t="str">
        <f>IF(Dados!L355="","null",Dados!L355)&amp;", "</f>
        <v xml:space="preserve">1, </v>
      </c>
      <c r="M355" t="str">
        <f>IF(Dados!M355="","null","'"&amp;Dados!M355&amp;"'")&amp;", "</f>
        <v xml:space="preserve">'Sazpfl', </v>
      </c>
      <c r="N355" t="str">
        <f>IF(Dados!N355="","null","'"&amp;Dados!N355&amp;"'")&amp;", "</f>
        <v xml:space="preserve">'FILIAL 15', </v>
      </c>
      <c r="O355" t="str">
        <f>IF(Dados!O355="","null",Dados!O355)&amp;", "</f>
        <v xml:space="preserve">327, </v>
      </c>
      <c r="P355" t="str">
        <f>IF(Dados!P355="","null","'"&amp;Dados!P355&amp;"'")&amp;"), "</f>
        <v xml:space="preserve">'Código de Sazonalidade.'), </v>
      </c>
      <c r="Q355" t="str">
        <f t="shared" si="6"/>
        <v xml:space="preserve">('p', 'Sazpfl_15', 'Sazpfl_15', 'Cod.Saz. - FL 15', 351, 'FILIAL 15', 'A', 1, 0, 0, 1, 'Sazpfl', 'FILIAL 15', 327, 'Código de Sazonalidade.'), </v>
      </c>
      <c r="R355" t="str">
        <f>IF(Dados!D355="","","["&amp;Dados!D355&amp;"] [varchar]("&amp;IF(Dados!H355="N",Dados!I355+1,Dados!I355)&amp;") NULL,")</f>
        <v>[Sazpfl_15] [varchar](1) NULL,</v>
      </c>
    </row>
    <row r="356" spans="2:18" x14ac:dyDescent="0.25">
      <c r="B356" t="str">
        <f>"("&amp;IF(Dados!B356="","null","'"&amp;Dados!B356&amp;"'")&amp;", "</f>
        <v xml:space="preserve">('p', </v>
      </c>
      <c r="C356" t="str">
        <f>IF(Dados!C356="","null","'"&amp;Dados!C356&amp;"'")&amp;", "</f>
        <v xml:space="preserve">'Sbgpfl_15', </v>
      </c>
      <c r="D356" t="str">
        <f>IF(Dados!D356="","null","'"&amp;Dados!D356&amp;"'")&amp;", "</f>
        <v xml:space="preserve">'Sbgpfl_15', </v>
      </c>
      <c r="E356" t="str">
        <f>IF(Dados!E356="","null","'"&amp;Dados!E356&amp;"'")&amp;", "</f>
        <v xml:space="preserve">'Sub Grupo - FL 15', </v>
      </c>
      <c r="F356" t="str">
        <f>IF(Dados!F356="","null",Dados!F356)&amp;", "</f>
        <v xml:space="preserve">352, </v>
      </c>
      <c r="G356" t="str">
        <f>IF(Dados!G356="","null","'"&amp;Dados!G356&amp;"'")&amp;", "</f>
        <v xml:space="preserve">'FILIAL 15', </v>
      </c>
      <c r="H356" t="str">
        <f>IF(Dados!H356="","null","'"&amp;Dados!H356&amp;"'")&amp;", "</f>
        <v xml:space="preserve">'A', </v>
      </c>
      <c r="I356" t="str">
        <f>IF(Dados!I356="","null",Dados!I356)&amp;", "</f>
        <v xml:space="preserve">1, </v>
      </c>
      <c r="J356" t="str">
        <f>IF(Dados!J356="","null",Dados!J356)&amp;", "</f>
        <v xml:space="preserve">0, </v>
      </c>
      <c r="K356" t="str">
        <f>IF(Dados!K356="","null",Dados!K356)&amp;", "</f>
        <v xml:space="preserve">0, </v>
      </c>
      <c r="L356" t="str">
        <f>IF(Dados!L356="","null",Dados!L356)&amp;", "</f>
        <v xml:space="preserve">1, </v>
      </c>
      <c r="M356" t="str">
        <f>IF(Dados!M356="","null","'"&amp;Dados!M356&amp;"'")&amp;", "</f>
        <v xml:space="preserve">'Sbgpfl', </v>
      </c>
      <c r="N356" t="str">
        <f>IF(Dados!N356="","null","'"&amp;Dados!N356&amp;"'")&amp;", "</f>
        <v xml:space="preserve">'FILIAL 15', </v>
      </c>
      <c r="O356" t="str">
        <f>IF(Dados!O356="","null",Dados!O356)&amp;", "</f>
        <v xml:space="preserve">328, </v>
      </c>
      <c r="P356" t="str">
        <f>IF(Dados!P356="","null","'"&amp;Dados!P356&amp;"'")&amp;"), "</f>
        <v xml:space="preserve">'Flag de subgrupo de faturamento.'), </v>
      </c>
      <c r="Q356" t="str">
        <f t="shared" si="6"/>
        <v xml:space="preserve">('p', 'Sbgpfl_15', 'Sbgpfl_15', 'Sub Grupo - FL 15', 352, 'FILIAL 15', 'A', 1, 0, 0, 1, 'Sbgpfl', 'FILIAL 15', 328, 'Flag de subgrupo de faturamento.'), </v>
      </c>
      <c r="R356" t="str">
        <f>IF(Dados!D356="","","["&amp;Dados!D356&amp;"] [varchar]("&amp;IF(Dados!H356="N",Dados!I356+1,Dados!I356)&amp;") NULL,")</f>
        <v>[Sbgpfl_15] [varchar](1) NULL,</v>
      </c>
    </row>
    <row r="357" spans="2:18" x14ac:dyDescent="0.25">
      <c r="B357" t="str">
        <f>"("&amp;IF(Dados!B357="","null","'"&amp;Dados!B357&amp;"'")&amp;", "</f>
        <v xml:space="preserve">('p', </v>
      </c>
      <c r="C357" t="str">
        <f>IF(Dados!C357="","null","'"&amp;Dados!C357&amp;"'")&amp;", "</f>
        <v xml:space="preserve">'Sitpfl_15', </v>
      </c>
      <c r="D357" t="str">
        <f>IF(Dados!D357="","null","'"&amp;Dados!D357&amp;"'")&amp;", "</f>
        <v xml:space="preserve">'Sitpfl_15', </v>
      </c>
      <c r="E357" t="str">
        <f>IF(Dados!E357="","null","'"&amp;Dados!E357&amp;"'")&amp;", "</f>
        <v xml:space="preserve">'Sit. - FL 15', </v>
      </c>
      <c r="F357" t="str">
        <f>IF(Dados!F357="","null",Dados!F357)&amp;", "</f>
        <v xml:space="preserve">353, </v>
      </c>
      <c r="G357" t="str">
        <f>IF(Dados!G357="","null","'"&amp;Dados!G357&amp;"'")&amp;", "</f>
        <v xml:space="preserve">'FILIAL 15', </v>
      </c>
      <c r="H357" t="str">
        <f>IF(Dados!H357="","null","'"&amp;Dados!H357&amp;"'")&amp;", "</f>
        <v xml:space="preserve">'A', </v>
      </c>
      <c r="I357" t="str">
        <f>IF(Dados!I357="","null",Dados!I357)&amp;", "</f>
        <v xml:space="preserve">1, </v>
      </c>
      <c r="J357" t="str">
        <f>IF(Dados!J357="","null",Dados!J357)&amp;", "</f>
        <v xml:space="preserve">0, </v>
      </c>
      <c r="K357" t="str">
        <f>IF(Dados!K357="","null",Dados!K357)&amp;", "</f>
        <v xml:space="preserve">0, </v>
      </c>
      <c r="L357" t="str">
        <f>IF(Dados!L357="","null",Dados!L357)&amp;", "</f>
        <v xml:space="preserve">1, </v>
      </c>
      <c r="M357" t="str">
        <f>IF(Dados!M357="","null","'"&amp;Dados!M357&amp;"'")&amp;", "</f>
        <v xml:space="preserve">'Sitpfl', </v>
      </c>
      <c r="N357" t="str">
        <f>IF(Dados!N357="","null","'"&amp;Dados!N357&amp;"'")&amp;", "</f>
        <v xml:space="preserve">'FILIAL 15', </v>
      </c>
      <c r="O357" t="str">
        <f>IF(Dados!O357="","null",Dados!O357)&amp;", "</f>
        <v xml:space="preserve">329, </v>
      </c>
      <c r="P357" t="str">
        <f>IF(Dados!P357="","null","'"&amp;Dados!P357&amp;"'")&amp;"), "</f>
        <v xml:space="preserve">'Situação da Filial na Grid. (Campo apenas de Consulta, será retornado no serviço de Consulta).'), </v>
      </c>
      <c r="Q357" t="str">
        <f t="shared" si="6"/>
        <v xml:space="preserve">('p', 'Sitpfl_15', 'Sitpfl_15', 'Sit. - FL 15', 353, 'FILIAL 15', 'A', 1, 0, 0, 1, 'Sitpfl', 'FILIAL 15', 329, 'Situação da Filial na Grid. (Campo apenas de Consulta, será retornado no serviço de Consulta).'), </v>
      </c>
      <c r="R357" t="str">
        <f>IF(Dados!D357="","","["&amp;Dados!D357&amp;"] [varchar]("&amp;IF(Dados!H357="N",Dados!I357+1,Dados!I357)&amp;") NULL,")</f>
        <v>[Sitpfl_15] [varchar](1) NULL,</v>
      </c>
    </row>
    <row r="358" spans="2:18" x14ac:dyDescent="0.25">
      <c r="B358" t="str">
        <f>"("&amp;IF(Dados!B358="","null","'"&amp;Dados!B358&amp;"'")&amp;", "</f>
        <v xml:space="preserve">('p', </v>
      </c>
      <c r="C358" t="str">
        <f>IF(Dados!C358="","null","'"&amp;Dados!C358&amp;"'")&amp;", "</f>
        <v xml:space="preserve">'Susppfl_15', </v>
      </c>
      <c r="D358" t="str">
        <f>IF(Dados!D358="","null","'"&amp;Dados!D358&amp;"'")&amp;", "</f>
        <v xml:space="preserve">'Susppfl_15', </v>
      </c>
      <c r="E358" t="str">
        <f>IF(Dados!E358="","null","'"&amp;Dados!E358&amp;"'")&amp;", "</f>
        <v xml:space="preserve">'Susp. - FL 15', </v>
      </c>
      <c r="F358" t="str">
        <f>IF(Dados!F358="","null",Dados!F358)&amp;", "</f>
        <v xml:space="preserve">354, </v>
      </c>
      <c r="G358" t="str">
        <f>IF(Dados!G358="","null","'"&amp;Dados!G358&amp;"'")&amp;", "</f>
        <v xml:space="preserve">'FILIAL 15', </v>
      </c>
      <c r="H358" t="str">
        <f>IF(Dados!H358="","null","'"&amp;Dados!H358&amp;"'")&amp;", "</f>
        <v xml:space="preserve">'A', </v>
      </c>
      <c r="I358" t="str">
        <f>IF(Dados!I358="","null",Dados!I358)&amp;", "</f>
        <v xml:space="preserve">1, </v>
      </c>
      <c r="J358" t="str">
        <f>IF(Dados!J358="","null",Dados!J358)&amp;", "</f>
        <v xml:space="preserve">0, </v>
      </c>
      <c r="K358" t="str">
        <f>IF(Dados!K358="","null",Dados!K358)&amp;", "</f>
        <v xml:space="preserve">0, </v>
      </c>
      <c r="L358" t="str">
        <f>IF(Dados!L358="","null",Dados!L358)&amp;", "</f>
        <v xml:space="preserve">1, </v>
      </c>
      <c r="M358" t="str">
        <f>IF(Dados!M358="","null","'"&amp;Dados!M358&amp;"'")&amp;", "</f>
        <v xml:space="preserve">'Susppfl', </v>
      </c>
      <c r="N358" t="str">
        <f>IF(Dados!N358="","null","'"&amp;Dados!N358&amp;"'")&amp;", "</f>
        <v xml:space="preserve">'FILIAL 15', </v>
      </c>
      <c r="O358" t="str">
        <f>IF(Dados!O358="","null",Dados!O358)&amp;", "</f>
        <v xml:space="preserve">330, </v>
      </c>
      <c r="P358" t="str">
        <f>IF(Dados!P358="","null","'"&amp;Dados!P358&amp;"'")&amp;"), "</f>
        <v xml:space="preserve">'Status de Suspensão. (Na inclusão será permitida a inclusão para igual a "S").'), </v>
      </c>
      <c r="Q358" t="str">
        <f t="shared" si="6"/>
        <v xml:space="preserve">('p', 'Susppfl_15', 'Susppfl_15', 'Susp. - FL 15', 354, 'FILIAL 15', 'A', 1, 0, 0, 1, 'Susppfl', 'FILIAL 15', 330, 'Status de Suspensão. (Na inclusão será permitida a inclusão para igual a "S").'), </v>
      </c>
      <c r="R358" t="str">
        <f>IF(Dados!D358="","","["&amp;Dados!D358&amp;"] [varchar]("&amp;IF(Dados!H358="N",Dados!I358+1,Dados!I358)&amp;") NULL,")</f>
        <v>[Susppfl_15] [varchar](1) NULL,</v>
      </c>
    </row>
    <row r="359" spans="2:18" x14ac:dyDescent="0.25">
      <c r="B359" t="str">
        <f>"("&amp;IF(Dados!B359="","null","'"&amp;Dados!B359&amp;"'")&amp;", "</f>
        <v xml:space="preserve">('p', </v>
      </c>
      <c r="C359" t="str">
        <f>IF(Dados!C359="","null","'"&amp;Dados!C359&amp;"'")&amp;", "</f>
        <v xml:space="preserve">'Msuppfl_15', </v>
      </c>
      <c r="D359" t="str">
        <f>IF(Dados!D359="","null","'"&amp;Dados!D359&amp;"'")&amp;", "</f>
        <v xml:space="preserve">'Msuppfl_15', </v>
      </c>
      <c r="E359" t="str">
        <f>IF(Dados!E359="","null","'"&amp;Dados!E359&amp;"'")&amp;", "</f>
        <v xml:space="preserve">'Mot.Susp. - FL 15', </v>
      </c>
      <c r="F359" t="str">
        <f>IF(Dados!F359="","null",Dados!F359)&amp;", "</f>
        <v xml:space="preserve">355, </v>
      </c>
      <c r="G359" t="str">
        <f>IF(Dados!G359="","null","'"&amp;Dados!G359&amp;"'")&amp;", "</f>
        <v xml:space="preserve">'FILIAL 15', </v>
      </c>
      <c r="H359" t="str">
        <f>IF(Dados!H359="","null","'"&amp;Dados!H359&amp;"'")&amp;", "</f>
        <v xml:space="preserve">'N', </v>
      </c>
      <c r="I359" t="str">
        <f>IF(Dados!I359="","null",Dados!I359)&amp;", "</f>
        <v xml:space="preserve">2, </v>
      </c>
      <c r="J359" t="str">
        <f>IF(Dados!J359="","null",Dados!J359)&amp;", "</f>
        <v xml:space="preserve">0, </v>
      </c>
      <c r="K359" t="str">
        <f>IF(Dados!K359="","null",Dados!K359)&amp;", "</f>
        <v xml:space="preserve">0, </v>
      </c>
      <c r="L359" t="str">
        <f>IF(Dados!L359="","null",Dados!L359)&amp;", "</f>
        <v xml:space="preserve">1, </v>
      </c>
      <c r="M359" t="str">
        <f>IF(Dados!M359="","null","'"&amp;Dados!M359&amp;"'")&amp;", "</f>
        <v xml:space="preserve">'Msuppfl', </v>
      </c>
      <c r="N359" t="str">
        <f>IF(Dados!N359="","null","'"&amp;Dados!N359&amp;"'")&amp;", "</f>
        <v xml:space="preserve">'FILIAL 15', </v>
      </c>
      <c r="O359" t="str">
        <f>IF(Dados!O359="","null",Dados!O359)&amp;", "</f>
        <v xml:space="preserve">331, </v>
      </c>
      <c r="P359" t="str">
        <f>IF(Dados!P359="","null","'"&amp;Dados!P359&amp;"'")&amp;"), "</f>
        <v xml:space="preserve">'Motivo da Suspensão. '), </v>
      </c>
      <c r="Q359" t="str">
        <f t="shared" si="6"/>
        <v xml:space="preserve">('p', 'Msuppfl_15', 'Msuppfl_15', 'Mot.Susp. - FL 15', 355, 'FILIAL 15', 'N', 2, 0, 0, 1, 'Msuppfl', 'FILIAL 15', 331, 'Motivo da Suspensão. '), </v>
      </c>
      <c r="R359" t="str">
        <f>IF(Dados!D359="","","["&amp;Dados!D359&amp;"] [varchar]("&amp;IF(Dados!H359="N",Dados!I359+1,Dados!I359)&amp;") NULL,")</f>
        <v>[Msuppfl_15] [varchar](3) NULL,</v>
      </c>
    </row>
    <row r="360" spans="2:18" x14ac:dyDescent="0.25">
      <c r="B360" t="str">
        <f>"("&amp;IF(Dados!B360="","null","'"&amp;Dados!B360&amp;"'")&amp;", "</f>
        <v xml:space="preserve">('p', </v>
      </c>
      <c r="C360" t="str">
        <f>IF(Dados!C360="","null","'"&amp;Dados!C360&amp;"'")&amp;", "</f>
        <v xml:space="preserve">'Claspfl_15', </v>
      </c>
      <c r="D360" t="str">
        <f>IF(Dados!D360="","null","'"&amp;Dados!D360&amp;"'")&amp;", "</f>
        <v xml:space="preserve">'Claspfl_15', </v>
      </c>
      <c r="E360" t="str">
        <f>IF(Dados!E360="","null","'"&amp;Dados!E360&amp;"'")&amp;", "</f>
        <v xml:space="preserve">'Classe Distr. - FL 15', </v>
      </c>
      <c r="F360" t="str">
        <f>IF(Dados!F360="","null",Dados!F360)&amp;", "</f>
        <v xml:space="preserve">356, </v>
      </c>
      <c r="G360" t="str">
        <f>IF(Dados!G360="","null","'"&amp;Dados!G360&amp;"'")&amp;", "</f>
        <v xml:space="preserve">'FILIAL 15', </v>
      </c>
      <c r="H360" t="str">
        <f>IF(Dados!H360="","null","'"&amp;Dados!H360&amp;"'")&amp;", "</f>
        <v xml:space="preserve">'A', </v>
      </c>
      <c r="I360" t="str">
        <f>IF(Dados!I360="","null",Dados!I360)&amp;", "</f>
        <v xml:space="preserve">1, </v>
      </c>
      <c r="J360" t="str">
        <f>IF(Dados!J360="","null",Dados!J360)&amp;", "</f>
        <v xml:space="preserve">0, </v>
      </c>
      <c r="K360" t="str">
        <f>IF(Dados!K360="","null",Dados!K360)&amp;", "</f>
        <v xml:space="preserve">0, </v>
      </c>
      <c r="L360" t="str">
        <f>IF(Dados!L360="","null",Dados!L360)&amp;", "</f>
        <v xml:space="preserve">1, </v>
      </c>
      <c r="M360" t="str">
        <f>IF(Dados!M360="","null","'"&amp;Dados!M360&amp;"'")&amp;", "</f>
        <v xml:space="preserve">'Claspfl', </v>
      </c>
      <c r="N360" t="str">
        <f>IF(Dados!N360="","null","'"&amp;Dados!N360&amp;"'")&amp;", "</f>
        <v xml:space="preserve">'FILIAL 15', </v>
      </c>
      <c r="O360" t="str">
        <f>IF(Dados!O360="","null",Dados!O360)&amp;", "</f>
        <v xml:space="preserve">332, </v>
      </c>
      <c r="P360" t="str">
        <f>IF(Dados!P360="","null","'"&amp;Dados!P360&amp;"'")&amp;"), "</f>
        <v xml:space="preserve">'Classe de Distribuição.'), </v>
      </c>
      <c r="Q360" t="str">
        <f t="shared" si="6"/>
        <v xml:space="preserve">('p', 'Claspfl_15', 'Claspfl_15', 'Classe Distr. - FL 15', 356, 'FILIAL 15', 'A', 1, 0, 0, 1, 'Claspfl', 'FILIAL 15', 332, 'Classe de Distribuição.'), </v>
      </c>
      <c r="R360" t="str">
        <f>IF(Dados!D360="","","["&amp;Dados!D360&amp;"] [varchar]("&amp;IF(Dados!H360="N",Dados!I360+1,Dados!I360)&amp;") NULL,")</f>
        <v>[Claspfl_15] [varchar](1) NULL,</v>
      </c>
    </row>
    <row r="361" spans="2:18" x14ac:dyDescent="0.25">
      <c r="B361" t="str">
        <f>"("&amp;IF(Dados!B361="","null","'"&amp;Dados!B361&amp;"'")&amp;", "</f>
        <v xml:space="preserve">('p', </v>
      </c>
      <c r="C361" t="str">
        <f>IF(Dados!C361="","null","'"&amp;Dados!C361&amp;"'")&amp;", "</f>
        <v xml:space="preserve">'Cestpfl_15', </v>
      </c>
      <c r="D361" t="str">
        <f>IF(Dados!D361="","null","'"&amp;Dados!D361&amp;"'")&amp;", "</f>
        <v xml:space="preserve">'Cestpfl_15', </v>
      </c>
      <c r="E361" t="str">
        <f>IF(Dados!E361="","null","'"&amp;Dados!E361&amp;"'")&amp;", "</f>
        <v xml:space="preserve">'Cesta - FL 15', </v>
      </c>
      <c r="F361" t="str">
        <f>IF(Dados!F361="","null",Dados!F361)&amp;", "</f>
        <v xml:space="preserve">357, </v>
      </c>
      <c r="G361" t="str">
        <f>IF(Dados!G361="","null","'"&amp;Dados!G361&amp;"'")&amp;", "</f>
        <v xml:space="preserve">'FILIAL 15', </v>
      </c>
      <c r="H361" t="str">
        <f>IF(Dados!H361="","null","'"&amp;Dados!H361&amp;"'")&amp;", "</f>
        <v xml:space="preserve">'A', </v>
      </c>
      <c r="I361" t="str">
        <f>IF(Dados!I361="","null",Dados!I361)&amp;", "</f>
        <v xml:space="preserve">1, </v>
      </c>
      <c r="J361" t="str">
        <f>IF(Dados!J361="","null",Dados!J361)&amp;", "</f>
        <v xml:space="preserve">0, </v>
      </c>
      <c r="K361" t="str">
        <f>IF(Dados!K361="","null",Dados!K361)&amp;", "</f>
        <v xml:space="preserve">0, </v>
      </c>
      <c r="L361" t="str">
        <f>IF(Dados!L361="","null",Dados!L361)&amp;", "</f>
        <v xml:space="preserve">1, </v>
      </c>
      <c r="M361" t="str">
        <f>IF(Dados!M361="","null","'"&amp;Dados!M361&amp;"'")&amp;", "</f>
        <v xml:space="preserve">'Cestpfl', </v>
      </c>
      <c r="N361" t="str">
        <f>IF(Dados!N361="","null","'"&amp;Dados!N361&amp;"'")&amp;", "</f>
        <v xml:space="preserve">'FILIAL 15', </v>
      </c>
      <c r="O361" t="str">
        <f>IF(Dados!O361="","null",Dados!O361)&amp;", "</f>
        <v xml:space="preserve">333, </v>
      </c>
      <c r="P361" t="str">
        <f>IF(Dados!P361="","null","'"&amp;Dados!P361&amp;"'")&amp;"), "</f>
        <v xml:space="preserve">'Flag de sinalização de item de Cesta.'), </v>
      </c>
      <c r="Q361" t="str">
        <f t="shared" si="6"/>
        <v xml:space="preserve">('p', 'Cestpfl_15', 'Cestpfl_15', 'Cesta - FL 15', 357, 'FILIAL 15', 'A', 1, 0, 0, 1, 'Cestpfl', 'FILIAL 15', 333, 'Flag de sinalização de item de Cesta.'), </v>
      </c>
      <c r="R361" t="str">
        <f>IF(Dados!D361="","","["&amp;Dados!D361&amp;"] [varchar]("&amp;IF(Dados!H361="N",Dados!I361+1,Dados!I361)&amp;") NULL,")</f>
        <v>[Cestpfl_15] [varchar](1) NULL,</v>
      </c>
    </row>
    <row r="362" spans="2:18" x14ac:dyDescent="0.25">
      <c r="B362" t="str">
        <f>"("&amp;IF(Dados!B362="","null","'"&amp;Dados!B362&amp;"'")&amp;", "</f>
        <v xml:space="preserve">('p', </v>
      </c>
      <c r="C362" t="str">
        <f>IF(Dados!C362="","null","'"&amp;Dados!C362&amp;"'")&amp;", "</f>
        <v xml:space="preserve">'Cmpupfl_15', </v>
      </c>
      <c r="D362" t="str">
        <f>IF(Dados!D362="","null","'"&amp;Dados!D362&amp;"'")&amp;", "</f>
        <v xml:space="preserve">'Cmpupfl_15', </v>
      </c>
      <c r="E362" t="str">
        <f>IF(Dados!E362="","null","'"&amp;Dados!E362&amp;"'")&amp;", "</f>
        <v xml:space="preserve">'Compra Única - FL 15', </v>
      </c>
      <c r="F362" t="str">
        <f>IF(Dados!F362="","null",Dados!F362)&amp;", "</f>
        <v xml:space="preserve">358, </v>
      </c>
      <c r="G362" t="str">
        <f>IF(Dados!G362="","null","'"&amp;Dados!G362&amp;"'")&amp;", "</f>
        <v xml:space="preserve">'FILIAL 15', </v>
      </c>
      <c r="H362" t="str">
        <f>IF(Dados!H362="","null","'"&amp;Dados!H362&amp;"'")&amp;", "</f>
        <v xml:space="preserve">'A', </v>
      </c>
      <c r="I362" t="str">
        <f>IF(Dados!I362="","null",Dados!I362)&amp;", "</f>
        <v xml:space="preserve">1, </v>
      </c>
      <c r="J362" t="str">
        <f>IF(Dados!J362="","null",Dados!J362)&amp;", "</f>
        <v xml:space="preserve">0, </v>
      </c>
      <c r="K362" t="str">
        <f>IF(Dados!K362="","null",Dados!K362)&amp;", "</f>
        <v xml:space="preserve">0, </v>
      </c>
      <c r="L362" t="str">
        <f>IF(Dados!L362="","null",Dados!L362)&amp;", "</f>
        <v xml:space="preserve">1, </v>
      </c>
      <c r="M362" t="str">
        <f>IF(Dados!M362="","null","'"&amp;Dados!M362&amp;"'")&amp;", "</f>
        <v xml:space="preserve">'Cmpupfl', </v>
      </c>
      <c r="N362" t="str">
        <f>IF(Dados!N362="","null","'"&amp;Dados!N362&amp;"'")&amp;", "</f>
        <v xml:space="preserve">'FILIAL 15', </v>
      </c>
      <c r="O362" t="str">
        <f>IF(Dados!O362="","null",Dados!O362)&amp;", "</f>
        <v xml:space="preserve">334, </v>
      </c>
      <c r="P362" t="str">
        <f>IF(Dados!P362="","null","'"&amp;Dados!P362&amp;"'")&amp;"), "</f>
        <v xml:space="preserve">'Flag de Compra Única.'), </v>
      </c>
      <c r="Q362" t="str">
        <f t="shared" si="6"/>
        <v xml:space="preserve">('p', 'Cmpupfl_15', 'Cmpupfl_15', 'Compra Única - FL 15', 358, 'FILIAL 15', 'A', 1, 0, 0, 1, 'Cmpupfl', 'FILIAL 15', 334, 'Flag de Compra Única.'), </v>
      </c>
      <c r="R362" t="str">
        <f>IF(Dados!D362="","","["&amp;Dados!D362&amp;"] [varchar]("&amp;IF(Dados!H362="N",Dados!I362+1,Dados!I362)&amp;") NULL,")</f>
        <v>[Cmpupfl_15] [varchar](1) NULL,</v>
      </c>
    </row>
    <row r="363" spans="2:18" x14ac:dyDescent="0.25">
      <c r="B363" t="str">
        <f>"("&amp;IF(Dados!B363="","null","'"&amp;Dados!B363&amp;"'")&amp;", "</f>
        <v xml:space="preserve">('p', </v>
      </c>
      <c r="C363" t="str">
        <f>IF(Dados!C363="","null","'"&amp;Dados!C363&amp;"'")&amp;", "</f>
        <v xml:space="preserve">'Referpfl_15', </v>
      </c>
      <c r="D363" t="str">
        <f>IF(Dados!D363="","null","'"&amp;Dados!D363&amp;"'")&amp;", "</f>
        <v xml:space="preserve">'Referpfl_15', </v>
      </c>
      <c r="E363" t="str">
        <f>IF(Dados!E363="","null","'"&amp;Dados!E363&amp;"'")&amp;", "</f>
        <v xml:space="preserve">'Referência - FL 15', </v>
      </c>
      <c r="F363" t="str">
        <f>IF(Dados!F363="","null",Dados!F363)&amp;", "</f>
        <v xml:space="preserve">359, </v>
      </c>
      <c r="G363" t="str">
        <f>IF(Dados!G363="","null","'"&amp;Dados!G363&amp;"'")&amp;", "</f>
        <v xml:space="preserve">'FILIAL 15', </v>
      </c>
      <c r="H363" t="str">
        <f>IF(Dados!H363="","null","'"&amp;Dados!H363&amp;"'")&amp;", "</f>
        <v xml:space="preserve">'A', </v>
      </c>
      <c r="I363" t="str">
        <f>IF(Dados!I363="","null",Dados!I363)&amp;", "</f>
        <v xml:space="preserve">15, </v>
      </c>
      <c r="J363" t="str">
        <f>IF(Dados!J363="","null",Dados!J363)&amp;", "</f>
        <v xml:space="preserve">0, </v>
      </c>
      <c r="K363" t="str">
        <f>IF(Dados!K363="","null",Dados!K363)&amp;", "</f>
        <v xml:space="preserve">0, </v>
      </c>
      <c r="L363" t="str">
        <f>IF(Dados!L363="","null",Dados!L363)&amp;", "</f>
        <v xml:space="preserve">1, </v>
      </c>
      <c r="M363" t="str">
        <f>IF(Dados!M363="","null","'"&amp;Dados!M363&amp;"'")&amp;", "</f>
        <v xml:space="preserve">'Referpfl', </v>
      </c>
      <c r="N363" t="str">
        <f>IF(Dados!N363="","null","'"&amp;Dados!N363&amp;"'")&amp;", "</f>
        <v xml:space="preserve">'FILIAL 15', </v>
      </c>
      <c r="O363" t="str">
        <f>IF(Dados!O363="","null",Dados!O363)&amp;", "</f>
        <v xml:space="preserve">335, </v>
      </c>
      <c r="P363" t="str">
        <f>IF(Dados!P363="","null","'"&amp;Dados!P363&amp;"'")&amp;"), "</f>
        <v xml:space="preserve">'Referência do fornecedor (VSK)'), </v>
      </c>
      <c r="Q363" t="str">
        <f t="shared" si="6"/>
        <v xml:space="preserve">('p', 'Referpfl_15', 'Referpfl_15', 'Referência - FL 15', 359, 'FILIAL 15', 'A', 15, 0, 0, 1, 'Referpfl', 'FILIAL 15', 335, 'Referência do fornecedor (VSK)'), </v>
      </c>
      <c r="R363" t="str">
        <f>IF(Dados!D363="","","["&amp;Dados!D363&amp;"] [varchar]("&amp;IF(Dados!H363="N",Dados!I363+1,Dados!I363)&amp;") NULL,")</f>
        <v>[Referpfl_15] [varchar](15) NULL,</v>
      </c>
    </row>
    <row r="364" spans="2:18" x14ac:dyDescent="0.25">
      <c r="B364" t="str">
        <f>"("&amp;IF(Dados!B364="","null","'"&amp;Dados!B364&amp;"'")&amp;", "</f>
        <v xml:space="preserve">(null, </v>
      </c>
      <c r="C364" t="str">
        <f>IF(Dados!C364="","null","'"&amp;Dados!C364&amp;"'")&amp;", "</f>
        <v xml:space="preserve">null, </v>
      </c>
      <c r="D364" t="str">
        <f>IF(Dados!D364="","null","'"&amp;Dados!D364&amp;"'")&amp;", "</f>
        <v xml:space="preserve">null, </v>
      </c>
      <c r="E364" t="str">
        <f>IF(Dados!E364="","null","'"&amp;Dados!E364&amp;"'")&amp;", "</f>
        <v xml:space="preserve">'Filial 16', </v>
      </c>
      <c r="F364" t="str">
        <f>IF(Dados!F364="","null",Dados!F364)&amp;", "</f>
        <v xml:space="preserve">360, </v>
      </c>
      <c r="G364" t="str">
        <f>IF(Dados!G364="","null","'"&amp;Dados!G364&amp;"'")&amp;", "</f>
        <v xml:space="preserve">null, </v>
      </c>
      <c r="H364" t="str">
        <f>IF(Dados!H364="","null","'"&amp;Dados!H364&amp;"'")&amp;", "</f>
        <v xml:space="preserve">'A', </v>
      </c>
      <c r="I364" t="str">
        <f>IF(Dados!I364="","null",Dados!I364)&amp;", "</f>
        <v xml:space="preserve">1, </v>
      </c>
      <c r="J364" t="str">
        <f>IF(Dados!J364="","null",Dados!J364)&amp;", "</f>
        <v xml:space="preserve">0, </v>
      </c>
      <c r="K364" t="str">
        <f>IF(Dados!K364="","null",Dados!K364)&amp;", "</f>
        <v xml:space="preserve">0, </v>
      </c>
      <c r="L364" t="str">
        <f>IF(Dados!L364="","null",Dados!L364)&amp;", "</f>
        <v xml:space="preserve">0, </v>
      </c>
      <c r="M364" t="str">
        <f>IF(Dados!M364="","null","'"&amp;Dados!M364&amp;"'")&amp;", "</f>
        <v xml:space="preserve">null, </v>
      </c>
      <c r="N364" t="str">
        <f>IF(Dados!N364="","null","'"&amp;Dados!N364&amp;"'")&amp;", "</f>
        <v xml:space="preserve">null, </v>
      </c>
      <c r="O364" t="str">
        <f>IF(Dados!O364="","null",Dados!O364)&amp;", "</f>
        <v xml:space="preserve">null, </v>
      </c>
      <c r="P364" t="str">
        <f>IF(Dados!P364="","null","'"&amp;Dados!P364&amp;"'")&amp;"), "</f>
        <v xml:space="preserve">null), </v>
      </c>
      <c r="Q364" t="str">
        <f t="shared" si="6"/>
        <v xml:space="preserve">(null, null, null, 'Filial 16', 360, null, 'A', 1, 0, 0, 0, null, null, null, null), </v>
      </c>
      <c r="R364" t="str">
        <f>IF(Dados!D364="","","["&amp;Dados!D364&amp;"] [varchar]("&amp;IF(Dados!H364="N",Dados!I364+1,Dados!I364)&amp;") NULL,")</f>
        <v/>
      </c>
    </row>
    <row r="365" spans="2:18" x14ac:dyDescent="0.25">
      <c r="B365" t="str">
        <f>"("&amp;IF(Dados!B365="","null","'"&amp;Dados!B365&amp;"'")&amp;", "</f>
        <v xml:space="preserve">('p', </v>
      </c>
      <c r="C365" t="str">
        <f>IF(Dados!C365="","null","'"&amp;Dados!C365&amp;"'")&amp;", "</f>
        <v xml:space="preserve">'Opcpfl_16', </v>
      </c>
      <c r="D365" t="str">
        <f>IF(Dados!D365="","null","'"&amp;Dados!D365&amp;"'")&amp;", "</f>
        <v xml:space="preserve">'Opcpfl_16', </v>
      </c>
      <c r="E365" t="str">
        <f>IF(Dados!E365="","null","'"&amp;Dados!E365&amp;"'")&amp;", "</f>
        <v xml:space="preserve">'Ação - FL 16', </v>
      </c>
      <c r="F365" t="str">
        <f>IF(Dados!F365="","null",Dados!F365)&amp;", "</f>
        <v xml:space="preserve">361, </v>
      </c>
      <c r="G365" t="str">
        <f>IF(Dados!G365="","null","'"&amp;Dados!G365&amp;"'")&amp;", "</f>
        <v xml:space="preserve">'FILIAL 16', </v>
      </c>
      <c r="H365" t="str">
        <f>IF(Dados!H365="","null","'"&amp;Dados!H365&amp;"'")&amp;", "</f>
        <v xml:space="preserve">'A', </v>
      </c>
      <c r="I365" t="str">
        <f>IF(Dados!I365="","null",Dados!I365)&amp;", "</f>
        <v xml:space="preserve">1, </v>
      </c>
      <c r="J365" t="str">
        <f>IF(Dados!J365="","null",Dados!J365)&amp;", "</f>
        <v xml:space="preserve">0, </v>
      </c>
      <c r="K365" t="str">
        <f>IF(Dados!K365="","null",Dados!K365)&amp;", "</f>
        <v xml:space="preserve">0, </v>
      </c>
      <c r="L365" t="str">
        <f>IF(Dados!L365="","null",Dados!L365)&amp;", "</f>
        <v xml:space="preserve">1, </v>
      </c>
      <c r="M365" t="str">
        <f>IF(Dados!M365="","null","'"&amp;Dados!M365&amp;"'")&amp;", "</f>
        <v xml:space="preserve">'Opcpfl', </v>
      </c>
      <c r="N365" t="str">
        <f>IF(Dados!N365="","null","'"&amp;Dados!N365&amp;"'")&amp;", "</f>
        <v xml:space="preserve">'FILIAL 16', </v>
      </c>
      <c r="O365" t="str">
        <f>IF(Dados!O365="","null",Dados!O365)&amp;", "</f>
        <v xml:space="preserve">336, </v>
      </c>
      <c r="P365" t="str">
        <f>IF(Dados!P365="","null","'"&amp;Dados!P365&amp;"'")&amp;"), "</f>
        <v xml:space="preserve">'"A" - Alteração, "I" - Inclusão ou "D" - Deleção.'), </v>
      </c>
      <c r="Q365" t="str">
        <f t="shared" si="6"/>
        <v xml:space="preserve">('p', 'Opcpfl_16', 'Opcpfl_16', 'Ação - FL 16', 361, 'FILIAL 16', 'A', 1, 0, 0, 1, 'Opcpfl', 'FILIAL 16', 336, '"A" - Alteração, "I" - Inclusão ou "D" - Deleção.'), </v>
      </c>
      <c r="R365" t="str">
        <f>IF(Dados!D365="","","["&amp;Dados!D365&amp;"] [varchar]("&amp;IF(Dados!H365="N",Dados!I365+1,Dados!I365)&amp;") NULL,")</f>
        <v>[Opcpfl_16] [varchar](1) NULL,</v>
      </c>
    </row>
    <row r="366" spans="2:18" x14ac:dyDescent="0.25">
      <c r="B366" t="str">
        <f>"("&amp;IF(Dados!B366="","null","'"&amp;Dados!B366&amp;"'")&amp;", "</f>
        <v xml:space="preserve">('p', </v>
      </c>
      <c r="C366" t="str">
        <f>IF(Dados!C366="","null","'"&amp;Dados!C366&amp;"'")&amp;", "</f>
        <v xml:space="preserve">'Filpfl_16', </v>
      </c>
      <c r="D366" t="str">
        <f>IF(Dados!D366="","null","'"&amp;Dados!D366&amp;"'")&amp;", "</f>
        <v xml:space="preserve">'Filpfl_16', </v>
      </c>
      <c r="E366" t="str">
        <f>IF(Dados!E366="","null","'"&amp;Dados!E366&amp;"'")&amp;", "</f>
        <v xml:space="preserve">'Filial - FL 16', </v>
      </c>
      <c r="F366" t="str">
        <f>IF(Dados!F366="","null",Dados!F366)&amp;", "</f>
        <v xml:space="preserve">362, </v>
      </c>
      <c r="G366" t="str">
        <f>IF(Dados!G366="","null","'"&amp;Dados!G366&amp;"'")&amp;", "</f>
        <v xml:space="preserve">'FILIAL 16', </v>
      </c>
      <c r="H366" t="str">
        <f>IF(Dados!H366="","null","'"&amp;Dados!H366&amp;"'")&amp;", "</f>
        <v xml:space="preserve">'N', </v>
      </c>
      <c r="I366" t="str">
        <f>IF(Dados!I366="","null",Dados!I366)&amp;", "</f>
        <v xml:space="preserve">4, </v>
      </c>
      <c r="J366" t="str">
        <f>IF(Dados!J366="","null",Dados!J366)&amp;", "</f>
        <v xml:space="preserve">0, </v>
      </c>
      <c r="K366" t="str">
        <f>IF(Dados!K366="","null",Dados!K366)&amp;", "</f>
        <v xml:space="preserve">0, </v>
      </c>
      <c r="L366" t="str">
        <f>IF(Dados!L366="","null",Dados!L366)&amp;", "</f>
        <v xml:space="preserve">1, </v>
      </c>
      <c r="M366" t="str">
        <f>IF(Dados!M366="","null","'"&amp;Dados!M366&amp;"'")&amp;", "</f>
        <v xml:space="preserve">'Filpfl', </v>
      </c>
      <c r="N366" t="str">
        <f>IF(Dados!N366="","null","'"&amp;Dados!N366&amp;"'")&amp;", "</f>
        <v xml:space="preserve">'FILIAL 16', </v>
      </c>
      <c r="O366" t="str">
        <f>IF(Dados!O366="","null",Dados!O366)&amp;", "</f>
        <v xml:space="preserve">337, </v>
      </c>
      <c r="P366" t="str">
        <f>IF(Dados!P366="","null","'"&amp;Dados!P366&amp;"'")&amp;"), "</f>
        <v xml:space="preserve">'Código da Filial WM.'), </v>
      </c>
      <c r="Q366" t="str">
        <f t="shared" si="6"/>
        <v xml:space="preserve">('p', 'Filpfl_16', 'Filpfl_16', 'Filial - FL 16', 362, 'FILIAL 16', 'N', 4, 0, 0, 1, 'Filpfl', 'FILIAL 16', 337, 'Código da Filial WM.'), </v>
      </c>
      <c r="R366" t="str">
        <f>IF(Dados!D366="","","["&amp;Dados!D366&amp;"] [varchar]("&amp;IF(Dados!H366="N",Dados!I366+1,Dados!I366)&amp;") NULL,")</f>
        <v>[Filpfl_16] [varchar](5) NULL,</v>
      </c>
    </row>
    <row r="367" spans="2:18" x14ac:dyDescent="0.25">
      <c r="B367" t="str">
        <f>"("&amp;IF(Dados!B367="","null","'"&amp;Dados!B367&amp;"'")&amp;", "</f>
        <v xml:space="preserve">('p', </v>
      </c>
      <c r="C367" t="str">
        <f>IF(Dados!C367="","null","'"&amp;Dados!C367&amp;"'")&amp;", "</f>
        <v xml:space="preserve">'Marpfl_16', </v>
      </c>
      <c r="D367" t="str">
        <f>IF(Dados!D367="","null","'"&amp;Dados!D367&amp;"'")&amp;", "</f>
        <v xml:space="preserve">'Marpfl_16', </v>
      </c>
      <c r="E367" t="str">
        <f>IF(Dados!E367="","null","'"&amp;Dados!E367&amp;"'")&amp;", "</f>
        <v xml:space="preserve">'Margem - FL 16', </v>
      </c>
      <c r="F367" t="str">
        <f>IF(Dados!F367="","null",Dados!F367)&amp;", "</f>
        <v xml:space="preserve">363, </v>
      </c>
      <c r="G367" t="str">
        <f>IF(Dados!G367="","null","'"&amp;Dados!G367&amp;"'")&amp;", "</f>
        <v xml:space="preserve">'FILIAL 16', </v>
      </c>
      <c r="H367" t="str">
        <f>IF(Dados!H367="","null","'"&amp;Dados!H367&amp;"'")&amp;", "</f>
        <v xml:space="preserve">'N', </v>
      </c>
      <c r="I367" t="str">
        <f>IF(Dados!I367="","null",Dados!I367)&amp;", "</f>
        <v xml:space="preserve">5, </v>
      </c>
      <c r="J367" t="str">
        <f>IF(Dados!J367="","null",Dados!J367)&amp;", "</f>
        <v xml:space="preserve">1, </v>
      </c>
      <c r="K367" t="str">
        <f>IF(Dados!K367="","null",Dados!K367)&amp;", "</f>
        <v xml:space="preserve">0, </v>
      </c>
      <c r="L367" t="str">
        <f>IF(Dados!L367="","null",Dados!L367)&amp;", "</f>
        <v xml:space="preserve">1, </v>
      </c>
      <c r="M367" t="str">
        <f>IF(Dados!M367="","null","'"&amp;Dados!M367&amp;"'")&amp;", "</f>
        <v xml:space="preserve">'Marpfl', </v>
      </c>
      <c r="N367" t="str">
        <f>IF(Dados!N367="","null","'"&amp;Dados!N367&amp;"'")&amp;", "</f>
        <v xml:space="preserve">'FILIAL 16', </v>
      </c>
      <c r="O367" t="str">
        <f>IF(Dados!O367="","null",Dados!O367)&amp;", "</f>
        <v xml:space="preserve">338, </v>
      </c>
      <c r="P367" t="str">
        <f>IF(Dados!P367="","null","'"&amp;Dados!P367&amp;"'")&amp;"), "</f>
        <v xml:space="preserve">'Margem.'), </v>
      </c>
      <c r="Q367" t="str">
        <f t="shared" si="6"/>
        <v xml:space="preserve">('p', 'Marpfl_16', 'Marpfl_16', 'Margem - FL 16', 363, 'FILIAL 16', 'N', 5, 1, 0, 1, 'Marpfl', 'FILIAL 16', 338, 'Margem.'), </v>
      </c>
      <c r="R367" t="str">
        <f>IF(Dados!D367="","","["&amp;Dados!D367&amp;"] [varchar]("&amp;IF(Dados!H367="N",Dados!I367+1,Dados!I367)&amp;") NULL,")</f>
        <v>[Marpfl_16] [varchar](6) NULL,</v>
      </c>
    </row>
    <row r="368" spans="2:18" x14ac:dyDescent="0.25">
      <c r="B368" t="str">
        <f>"("&amp;IF(Dados!B368="","null","'"&amp;Dados!B368&amp;"'")&amp;", "</f>
        <v xml:space="preserve">('p', </v>
      </c>
      <c r="C368" t="str">
        <f>IF(Dados!C368="","null","'"&amp;Dados!C368&amp;"'")&amp;", "</f>
        <v xml:space="preserve">'Fornpfl_16', </v>
      </c>
      <c r="D368" t="str">
        <f>IF(Dados!D368="","null","'"&amp;Dados!D368&amp;"'")&amp;", "</f>
        <v xml:space="preserve">'Fornpfl_16', </v>
      </c>
      <c r="E368" t="str">
        <f>IF(Dados!E368="","null","'"&amp;Dados!E368&amp;"'")&amp;", "</f>
        <v xml:space="preserve">'Fornec. - FL 16', </v>
      </c>
      <c r="F368" t="str">
        <f>IF(Dados!F368="","null",Dados!F368)&amp;", "</f>
        <v xml:space="preserve">364, </v>
      </c>
      <c r="G368" t="str">
        <f>IF(Dados!G368="","null","'"&amp;Dados!G368&amp;"'")&amp;", "</f>
        <v xml:space="preserve">'FILIAL 16', </v>
      </c>
      <c r="H368" t="str">
        <f>IF(Dados!H368="","null","'"&amp;Dados!H368&amp;"'")&amp;", "</f>
        <v xml:space="preserve">'N', </v>
      </c>
      <c r="I368" t="str">
        <f>IF(Dados!I368="","null",Dados!I368)&amp;", "</f>
        <v xml:space="preserve">7, </v>
      </c>
      <c r="J368" t="str">
        <f>IF(Dados!J368="","null",Dados!J368)&amp;", "</f>
        <v xml:space="preserve">0, </v>
      </c>
      <c r="K368" t="str">
        <f>IF(Dados!K368="","null",Dados!K368)&amp;", "</f>
        <v xml:space="preserve">0, </v>
      </c>
      <c r="L368" t="str">
        <f>IF(Dados!L368="","null",Dados!L368)&amp;", "</f>
        <v xml:space="preserve">1, </v>
      </c>
      <c r="M368" t="str">
        <f>IF(Dados!M368="","null","'"&amp;Dados!M368&amp;"'")&amp;", "</f>
        <v xml:space="preserve">'Fornpfl', </v>
      </c>
      <c r="N368" t="str">
        <f>IF(Dados!N368="","null","'"&amp;Dados!N368&amp;"'")&amp;", "</f>
        <v xml:space="preserve">'FILIAL 16', </v>
      </c>
      <c r="O368" t="str">
        <f>IF(Dados!O368="","null",Dados!O368)&amp;", "</f>
        <v xml:space="preserve">339, </v>
      </c>
      <c r="P368" t="str">
        <f>IF(Dados!P368="","null","'"&amp;Dados!P368&amp;"'")&amp;"), "</f>
        <v xml:space="preserve">'Código do Fornecedor SAD do Item.'), </v>
      </c>
      <c r="Q368" t="str">
        <f t="shared" si="6"/>
        <v xml:space="preserve">('p', 'Fornpfl_16', 'Fornpfl_16', 'Fornec. - FL 16', 364, 'FILIAL 16', 'N', 7, 0, 0, 1, 'Fornpfl', 'FILIAL 16', 339, 'Código do Fornecedor SAD do Item.'), </v>
      </c>
      <c r="R368" t="str">
        <f>IF(Dados!D368="","","["&amp;Dados!D368&amp;"] [varchar]("&amp;IF(Dados!H368="N",Dados!I368+1,Dados!I368)&amp;") NULL,")</f>
        <v>[Fornpfl_16] [varchar](8) NULL,</v>
      </c>
    </row>
    <row r="369" spans="2:18" x14ac:dyDescent="0.25">
      <c r="B369" t="str">
        <f>"("&amp;IF(Dados!B369="","null","'"&amp;Dados!B369&amp;"'")&amp;", "</f>
        <v xml:space="preserve">('p', </v>
      </c>
      <c r="C369" t="str">
        <f>IF(Dados!C369="","null","'"&amp;Dados!C369&amp;"'")&amp;", "</f>
        <v xml:space="preserve">'Locpfl_16', </v>
      </c>
      <c r="D369" t="str">
        <f>IF(Dados!D369="","null","'"&amp;Dados!D369&amp;"'")&amp;", "</f>
        <v xml:space="preserve">'Locpfl_16', </v>
      </c>
      <c r="E369" t="str">
        <f>IF(Dados!E369="","null","'"&amp;Dados!E369&amp;"'")&amp;", "</f>
        <v xml:space="preserve">'Loc.Entg. - FL 16', </v>
      </c>
      <c r="F369" t="str">
        <f>IF(Dados!F369="","null",Dados!F369)&amp;", "</f>
        <v xml:space="preserve">365, </v>
      </c>
      <c r="G369" t="str">
        <f>IF(Dados!G369="","null","'"&amp;Dados!G369&amp;"'")&amp;", "</f>
        <v xml:space="preserve">'FILIAL 16', </v>
      </c>
      <c r="H369" t="str">
        <f>IF(Dados!H369="","null","'"&amp;Dados!H369&amp;"'")&amp;", "</f>
        <v xml:space="preserve">'N', </v>
      </c>
      <c r="I369" t="str">
        <f>IF(Dados!I369="","null",Dados!I369)&amp;", "</f>
        <v xml:space="preserve">1, </v>
      </c>
      <c r="J369" t="str">
        <f>IF(Dados!J369="","null",Dados!J369)&amp;", "</f>
        <v xml:space="preserve">0, </v>
      </c>
      <c r="K369" t="str">
        <f>IF(Dados!K369="","null",Dados!K369)&amp;", "</f>
        <v xml:space="preserve">0, </v>
      </c>
      <c r="L369" t="str">
        <f>IF(Dados!L369="","null",Dados!L369)&amp;", "</f>
        <v xml:space="preserve">1, </v>
      </c>
      <c r="M369" t="str">
        <f>IF(Dados!M369="","null","'"&amp;Dados!M369&amp;"'")&amp;", "</f>
        <v xml:space="preserve">'Locpfl', </v>
      </c>
      <c r="N369" t="str">
        <f>IF(Dados!N369="","null","'"&amp;Dados!N369&amp;"'")&amp;", "</f>
        <v xml:space="preserve">'FILIAL 16', </v>
      </c>
      <c r="O369" t="str">
        <f>IF(Dados!O369="","null",Dados!O369)&amp;", "</f>
        <v xml:space="preserve">340, </v>
      </c>
      <c r="P369" t="str">
        <f>IF(Dados!P369="","null","'"&amp;Dados!P369&amp;"'")&amp;"), "</f>
        <v xml:space="preserve">'Local de Entrega. 0 - Estocado, 1 - Direto Loja ou 2 - Cross.'), </v>
      </c>
      <c r="Q369" t="str">
        <f t="shared" si="6"/>
        <v xml:space="preserve">('p', 'Locpfl_16', 'Locpfl_16', 'Loc.Entg. - FL 16', 365, 'FILIAL 16', 'N', 1, 0, 0, 1, 'Locpfl', 'FILIAL 16', 340, 'Local de Entrega. 0 - Estocado, 1 - Direto Loja ou 2 - Cross.'), </v>
      </c>
      <c r="R369" t="str">
        <f>IF(Dados!D369="","","["&amp;Dados!D369&amp;"] [varchar]("&amp;IF(Dados!H369="N",Dados!I369+1,Dados!I369)&amp;") NULL,")</f>
        <v>[Locpfl_16] [varchar](2) NULL,</v>
      </c>
    </row>
    <row r="370" spans="2:18" x14ac:dyDescent="0.25">
      <c r="B370" t="str">
        <f>"("&amp;IF(Dados!B370="","null","'"&amp;Dados!B370&amp;"'")&amp;", "</f>
        <v xml:space="preserve">('p', </v>
      </c>
      <c r="C370" t="str">
        <f>IF(Dados!C370="","null","'"&amp;Dados!C370&amp;"'")&amp;", "</f>
        <v xml:space="preserve">'Imppfl_16', </v>
      </c>
      <c r="D370" t="str">
        <f>IF(Dados!D370="","null","'"&amp;Dados!D370&amp;"'")&amp;", "</f>
        <v xml:space="preserve">'Imppfl_16', </v>
      </c>
      <c r="E370" t="str">
        <f>IF(Dados!E370="","null","'"&amp;Dados!E370&amp;"'")&amp;", "</f>
        <v xml:space="preserve">'Impt. - FL 16', </v>
      </c>
      <c r="F370" t="str">
        <f>IF(Dados!F370="","null",Dados!F370)&amp;", "</f>
        <v xml:space="preserve">366, </v>
      </c>
      <c r="G370" t="str">
        <f>IF(Dados!G370="","null","'"&amp;Dados!G370&amp;"'")&amp;", "</f>
        <v xml:space="preserve">'FILIAL 16', </v>
      </c>
      <c r="H370" t="str">
        <f>IF(Dados!H370="","null","'"&amp;Dados!H370&amp;"'")&amp;", "</f>
        <v xml:space="preserve">'A', </v>
      </c>
      <c r="I370" t="str">
        <f>IF(Dados!I370="","null",Dados!I370)&amp;", "</f>
        <v xml:space="preserve">1, </v>
      </c>
      <c r="J370" t="str">
        <f>IF(Dados!J370="","null",Dados!J370)&amp;", "</f>
        <v xml:space="preserve">0, </v>
      </c>
      <c r="K370" t="str">
        <f>IF(Dados!K370="","null",Dados!K370)&amp;", "</f>
        <v xml:space="preserve">0, </v>
      </c>
      <c r="L370" t="str">
        <f>IF(Dados!L370="","null",Dados!L370)&amp;", "</f>
        <v xml:space="preserve">1, </v>
      </c>
      <c r="M370" t="str">
        <f>IF(Dados!M370="","null","'"&amp;Dados!M370&amp;"'")&amp;", "</f>
        <v xml:space="preserve">'Imppfl', </v>
      </c>
      <c r="N370" t="str">
        <f>IF(Dados!N370="","null","'"&amp;Dados!N370&amp;"'")&amp;", "</f>
        <v xml:space="preserve">'FILIAL 16', </v>
      </c>
      <c r="O370" t="str">
        <f>IF(Dados!O370="","null",Dados!O370)&amp;", "</f>
        <v xml:space="preserve">341, </v>
      </c>
      <c r="P370" t="str">
        <f>IF(Dados!P370="","null","'"&amp;Dados!P370&amp;"'")&amp;"), "</f>
        <v xml:space="preserve">'Flag de Item Importado.(N)-NACIONAL,(E)-IMPORTADO'), </v>
      </c>
      <c r="Q370" t="str">
        <f t="shared" si="6"/>
        <v xml:space="preserve">('p', 'Imppfl_16', 'Imppfl_16', 'Impt. - FL 16', 366, 'FILIAL 16', 'A', 1, 0, 0, 1, 'Imppfl', 'FILIAL 16', 341, 'Flag de Item Importado.(N)-NACIONAL,(E)-IMPORTADO'), </v>
      </c>
      <c r="R370" t="str">
        <f>IF(Dados!D370="","","["&amp;Dados!D370&amp;"] [varchar]("&amp;IF(Dados!H370="N",Dados!I370+1,Dados!I370)&amp;") NULL,")</f>
        <v>[Imppfl_16] [varchar](1) NULL,</v>
      </c>
    </row>
    <row r="371" spans="2:18" x14ac:dyDescent="0.25">
      <c r="B371" t="str">
        <f>"("&amp;IF(Dados!B371="","null","'"&amp;Dados!B371&amp;"'")&amp;", "</f>
        <v xml:space="preserve">('p', </v>
      </c>
      <c r="C371" t="str">
        <f>IF(Dados!C371="","null","'"&amp;Dados!C371&amp;"'")&amp;", "</f>
        <v xml:space="preserve">'Ufpfl_16', </v>
      </c>
      <c r="D371" t="str">
        <f>IF(Dados!D371="","null","'"&amp;Dados!D371&amp;"'")&amp;", "</f>
        <v xml:space="preserve">'Ufpfl_16', </v>
      </c>
      <c r="E371" t="str">
        <f>IF(Dados!E371="","null","'"&amp;Dados!E371&amp;"'")&amp;", "</f>
        <v xml:space="preserve">'UF Fabr. - FL 16', </v>
      </c>
      <c r="F371" t="str">
        <f>IF(Dados!F371="","null",Dados!F371)&amp;", "</f>
        <v xml:space="preserve">367, </v>
      </c>
      <c r="G371" t="str">
        <f>IF(Dados!G371="","null","'"&amp;Dados!G371&amp;"'")&amp;", "</f>
        <v xml:space="preserve">'FILIAL 16', </v>
      </c>
      <c r="H371" t="str">
        <f>IF(Dados!H371="","null","'"&amp;Dados!H371&amp;"'")&amp;", "</f>
        <v xml:space="preserve">'A', </v>
      </c>
      <c r="I371" t="str">
        <f>IF(Dados!I371="","null",Dados!I371)&amp;", "</f>
        <v xml:space="preserve">2, </v>
      </c>
      <c r="J371" t="str">
        <f>IF(Dados!J371="","null",Dados!J371)&amp;", "</f>
        <v xml:space="preserve">0, </v>
      </c>
      <c r="K371" t="str">
        <f>IF(Dados!K371="","null",Dados!K371)&amp;", "</f>
        <v xml:space="preserve">0, </v>
      </c>
      <c r="L371" t="str">
        <f>IF(Dados!L371="","null",Dados!L371)&amp;", "</f>
        <v xml:space="preserve">1, </v>
      </c>
      <c r="M371" t="str">
        <f>IF(Dados!M371="","null","'"&amp;Dados!M371&amp;"'")&amp;", "</f>
        <v xml:space="preserve">'Ufpfl', </v>
      </c>
      <c r="N371" t="str">
        <f>IF(Dados!N371="","null","'"&amp;Dados!N371&amp;"'")&amp;", "</f>
        <v xml:space="preserve">'FILIAL 16', </v>
      </c>
      <c r="O371" t="str">
        <f>IF(Dados!O371="","null",Dados!O371)&amp;", "</f>
        <v xml:space="preserve">342, </v>
      </c>
      <c r="P371" t="str">
        <f>IF(Dados!P371="","null","'"&amp;Dados!P371&amp;"'")&amp;"), "</f>
        <v xml:space="preserve">'UF do Fornecedor SAD'), </v>
      </c>
      <c r="Q371" t="str">
        <f t="shared" si="6"/>
        <v xml:space="preserve">('p', 'Ufpfl_16', 'Ufpfl_16', 'UF Fabr. - FL 16', 367, 'FILIAL 16', 'A', 2, 0, 0, 1, 'Ufpfl', 'FILIAL 16', 342, 'UF do Fornecedor SAD'), </v>
      </c>
      <c r="R371" t="str">
        <f>IF(Dados!D371="","","["&amp;Dados!D371&amp;"] [varchar]("&amp;IF(Dados!H371="N",Dados!I371+1,Dados!I371)&amp;") NULL,")</f>
        <v>[Ufpfl_16] [varchar](2) NULL,</v>
      </c>
    </row>
    <row r="372" spans="2:18" x14ac:dyDescent="0.25">
      <c r="B372" t="str">
        <f>"("&amp;IF(Dados!B372="","null","'"&amp;Dados!B372&amp;"'")&amp;", "</f>
        <v xml:space="preserve">('p', </v>
      </c>
      <c r="C372" t="str">
        <f>IF(Dados!C372="","null","'"&amp;Dados!C372&amp;"'")&amp;", "</f>
        <v xml:space="preserve">'Ntpfl_16', </v>
      </c>
      <c r="D372" t="str">
        <f>IF(Dados!D372="","null","'"&amp;Dados!D372&amp;"'")&amp;", "</f>
        <v xml:space="preserve">'Ntpfl_16', </v>
      </c>
      <c r="E372" t="str">
        <f>IF(Dados!E372="","null","'"&amp;Dados!E372&amp;"'")&amp;", "</f>
        <v xml:space="preserve">'Natz. - FL 16', </v>
      </c>
      <c r="F372" t="str">
        <f>IF(Dados!F372="","null",Dados!F372)&amp;", "</f>
        <v xml:space="preserve">368, </v>
      </c>
      <c r="G372" t="str">
        <f>IF(Dados!G372="","null","'"&amp;Dados!G372&amp;"'")&amp;", "</f>
        <v xml:space="preserve">'FILIAL 16', </v>
      </c>
      <c r="H372" t="str">
        <f>IF(Dados!H372="","null","'"&amp;Dados!H372&amp;"'")&amp;", "</f>
        <v xml:space="preserve">'A', </v>
      </c>
      <c r="I372" t="str">
        <f>IF(Dados!I372="","null",Dados!I372)&amp;", "</f>
        <v xml:space="preserve">2, </v>
      </c>
      <c r="J372" t="str">
        <f>IF(Dados!J372="","null",Dados!J372)&amp;", "</f>
        <v xml:space="preserve">0, </v>
      </c>
      <c r="K372" t="str">
        <f>IF(Dados!K372="","null",Dados!K372)&amp;", "</f>
        <v xml:space="preserve">0, </v>
      </c>
      <c r="L372" t="str">
        <f>IF(Dados!L372="","null",Dados!L372)&amp;", "</f>
        <v xml:space="preserve">1, </v>
      </c>
      <c r="M372" t="str">
        <f>IF(Dados!M372="","null","'"&amp;Dados!M372&amp;"'")&amp;", "</f>
        <v xml:space="preserve">'Ntpfl', </v>
      </c>
      <c r="N372" t="str">
        <f>IF(Dados!N372="","null","'"&amp;Dados!N372&amp;"'")&amp;", "</f>
        <v xml:space="preserve">'FILIAL 16', </v>
      </c>
      <c r="O372" t="str">
        <f>IF(Dados!O372="","null",Dados!O372)&amp;", "</f>
        <v xml:space="preserve">343, </v>
      </c>
      <c r="P372" t="str">
        <f>IF(Dados!P372="","null","'"&amp;Dados!P372&amp;"'")&amp;"), "</f>
        <v xml:space="preserve">'Atividade econômica do Fornecedor SAD'), </v>
      </c>
      <c r="Q372" t="str">
        <f t="shared" si="6"/>
        <v xml:space="preserve">('p', 'Ntpfl_16', 'Ntpfl_16', 'Natz. - FL 16', 368, 'FILIAL 16', 'A', 2, 0, 0, 1, 'Ntpfl', 'FILIAL 16', 343, 'Atividade econômica do Fornecedor SAD'), </v>
      </c>
      <c r="R372" t="str">
        <f>IF(Dados!D372="","","["&amp;Dados!D372&amp;"] [varchar]("&amp;IF(Dados!H372="N",Dados!I372+1,Dados!I372)&amp;") NULL,")</f>
        <v>[Ntpfl_16] [varchar](2) NULL,</v>
      </c>
    </row>
    <row r="373" spans="2:18" x14ac:dyDescent="0.25">
      <c r="B373" t="str">
        <f>"("&amp;IF(Dados!B373="","null","'"&amp;Dados!B373&amp;"'")&amp;", "</f>
        <v xml:space="preserve">('p', </v>
      </c>
      <c r="C373" t="str">
        <f>IF(Dados!C373="","null","'"&amp;Dados!C373&amp;"'")&amp;", "</f>
        <v xml:space="preserve">'Sazpfl_16', </v>
      </c>
      <c r="D373" t="str">
        <f>IF(Dados!D373="","null","'"&amp;Dados!D373&amp;"'")&amp;", "</f>
        <v xml:space="preserve">'Sazpfl_16', </v>
      </c>
      <c r="E373" t="str">
        <f>IF(Dados!E373="","null","'"&amp;Dados!E373&amp;"'")&amp;", "</f>
        <v xml:space="preserve">'Cod.Saz. - FL 16', </v>
      </c>
      <c r="F373" t="str">
        <f>IF(Dados!F373="","null",Dados!F373)&amp;", "</f>
        <v xml:space="preserve">369, </v>
      </c>
      <c r="G373" t="str">
        <f>IF(Dados!G373="","null","'"&amp;Dados!G373&amp;"'")&amp;", "</f>
        <v xml:space="preserve">'FILIAL 16', </v>
      </c>
      <c r="H373" t="str">
        <f>IF(Dados!H373="","null","'"&amp;Dados!H373&amp;"'")&amp;", "</f>
        <v xml:space="preserve">'A', </v>
      </c>
      <c r="I373" t="str">
        <f>IF(Dados!I373="","null",Dados!I373)&amp;", "</f>
        <v xml:space="preserve">1, </v>
      </c>
      <c r="J373" t="str">
        <f>IF(Dados!J373="","null",Dados!J373)&amp;", "</f>
        <v xml:space="preserve">0, </v>
      </c>
      <c r="K373" t="str">
        <f>IF(Dados!K373="","null",Dados!K373)&amp;", "</f>
        <v xml:space="preserve">0, </v>
      </c>
      <c r="L373" t="str">
        <f>IF(Dados!L373="","null",Dados!L373)&amp;", "</f>
        <v xml:space="preserve">1, </v>
      </c>
      <c r="M373" t="str">
        <f>IF(Dados!M373="","null","'"&amp;Dados!M373&amp;"'")&amp;", "</f>
        <v xml:space="preserve">'Sazpfl', </v>
      </c>
      <c r="N373" t="str">
        <f>IF(Dados!N373="","null","'"&amp;Dados!N373&amp;"'")&amp;", "</f>
        <v xml:space="preserve">'FILIAL 16', </v>
      </c>
      <c r="O373" t="str">
        <f>IF(Dados!O373="","null",Dados!O373)&amp;", "</f>
        <v xml:space="preserve">344, </v>
      </c>
      <c r="P373" t="str">
        <f>IF(Dados!P373="","null","'"&amp;Dados!P373&amp;"'")&amp;"), "</f>
        <v xml:space="preserve">'Código de Sazonalidade.'), </v>
      </c>
      <c r="Q373" t="str">
        <f t="shared" si="6"/>
        <v xml:space="preserve">('p', 'Sazpfl_16', 'Sazpfl_16', 'Cod.Saz. - FL 16', 369, 'FILIAL 16', 'A', 1, 0, 0, 1, 'Sazpfl', 'FILIAL 16', 344, 'Código de Sazonalidade.'), </v>
      </c>
      <c r="R373" t="str">
        <f>IF(Dados!D373="","","["&amp;Dados!D373&amp;"] [varchar]("&amp;IF(Dados!H373="N",Dados!I373+1,Dados!I373)&amp;") NULL,")</f>
        <v>[Sazpfl_16] [varchar](1) NULL,</v>
      </c>
    </row>
    <row r="374" spans="2:18" x14ac:dyDescent="0.25">
      <c r="B374" t="str">
        <f>"("&amp;IF(Dados!B374="","null","'"&amp;Dados!B374&amp;"'")&amp;", "</f>
        <v xml:space="preserve">('p', </v>
      </c>
      <c r="C374" t="str">
        <f>IF(Dados!C374="","null","'"&amp;Dados!C374&amp;"'")&amp;", "</f>
        <v xml:space="preserve">'Sbgpfl_16', </v>
      </c>
      <c r="D374" t="str">
        <f>IF(Dados!D374="","null","'"&amp;Dados!D374&amp;"'")&amp;", "</f>
        <v xml:space="preserve">'Sbgpfl_16', </v>
      </c>
      <c r="E374" t="str">
        <f>IF(Dados!E374="","null","'"&amp;Dados!E374&amp;"'")&amp;", "</f>
        <v xml:space="preserve">'Sub Grupo - FL 16', </v>
      </c>
      <c r="F374" t="str">
        <f>IF(Dados!F374="","null",Dados!F374)&amp;", "</f>
        <v xml:space="preserve">370, </v>
      </c>
      <c r="G374" t="str">
        <f>IF(Dados!G374="","null","'"&amp;Dados!G374&amp;"'")&amp;", "</f>
        <v xml:space="preserve">'FILIAL 16', </v>
      </c>
      <c r="H374" t="str">
        <f>IF(Dados!H374="","null","'"&amp;Dados!H374&amp;"'")&amp;", "</f>
        <v xml:space="preserve">'A', </v>
      </c>
      <c r="I374" t="str">
        <f>IF(Dados!I374="","null",Dados!I374)&amp;", "</f>
        <v xml:space="preserve">1, </v>
      </c>
      <c r="J374" t="str">
        <f>IF(Dados!J374="","null",Dados!J374)&amp;", "</f>
        <v xml:space="preserve">0, </v>
      </c>
      <c r="K374" t="str">
        <f>IF(Dados!K374="","null",Dados!K374)&amp;", "</f>
        <v xml:space="preserve">0, </v>
      </c>
      <c r="L374" t="str">
        <f>IF(Dados!L374="","null",Dados!L374)&amp;", "</f>
        <v xml:space="preserve">1, </v>
      </c>
      <c r="M374" t="str">
        <f>IF(Dados!M374="","null","'"&amp;Dados!M374&amp;"'")&amp;", "</f>
        <v xml:space="preserve">'Sbgpfl', </v>
      </c>
      <c r="N374" t="str">
        <f>IF(Dados!N374="","null","'"&amp;Dados!N374&amp;"'")&amp;", "</f>
        <v xml:space="preserve">'FILIAL 16', </v>
      </c>
      <c r="O374" t="str">
        <f>IF(Dados!O374="","null",Dados!O374)&amp;", "</f>
        <v xml:space="preserve">345, </v>
      </c>
      <c r="P374" t="str">
        <f>IF(Dados!P374="","null","'"&amp;Dados!P374&amp;"'")&amp;"), "</f>
        <v xml:space="preserve">'Flag de subgrupo de faturamento.'), </v>
      </c>
      <c r="Q374" t="str">
        <f t="shared" si="6"/>
        <v xml:space="preserve">('p', 'Sbgpfl_16', 'Sbgpfl_16', 'Sub Grupo - FL 16', 370, 'FILIAL 16', 'A', 1, 0, 0, 1, 'Sbgpfl', 'FILIAL 16', 345, 'Flag de subgrupo de faturamento.'), </v>
      </c>
      <c r="R374" t="str">
        <f>IF(Dados!D374="","","["&amp;Dados!D374&amp;"] [varchar]("&amp;IF(Dados!H374="N",Dados!I374+1,Dados!I374)&amp;") NULL,")</f>
        <v>[Sbgpfl_16] [varchar](1) NULL,</v>
      </c>
    </row>
    <row r="375" spans="2:18" x14ac:dyDescent="0.25">
      <c r="B375" t="str">
        <f>"("&amp;IF(Dados!B375="","null","'"&amp;Dados!B375&amp;"'")&amp;", "</f>
        <v xml:space="preserve">('p', </v>
      </c>
      <c r="C375" t="str">
        <f>IF(Dados!C375="","null","'"&amp;Dados!C375&amp;"'")&amp;", "</f>
        <v xml:space="preserve">'Sitpfl_16', </v>
      </c>
      <c r="D375" t="str">
        <f>IF(Dados!D375="","null","'"&amp;Dados!D375&amp;"'")&amp;", "</f>
        <v xml:space="preserve">'Sitpfl_16', </v>
      </c>
      <c r="E375" t="str">
        <f>IF(Dados!E375="","null","'"&amp;Dados!E375&amp;"'")&amp;", "</f>
        <v xml:space="preserve">'Sit. - FL 16', </v>
      </c>
      <c r="F375" t="str">
        <f>IF(Dados!F375="","null",Dados!F375)&amp;", "</f>
        <v xml:space="preserve">371, </v>
      </c>
      <c r="G375" t="str">
        <f>IF(Dados!G375="","null","'"&amp;Dados!G375&amp;"'")&amp;", "</f>
        <v xml:space="preserve">'FILIAL 16', </v>
      </c>
      <c r="H375" t="str">
        <f>IF(Dados!H375="","null","'"&amp;Dados!H375&amp;"'")&amp;", "</f>
        <v xml:space="preserve">'A', </v>
      </c>
      <c r="I375" t="str">
        <f>IF(Dados!I375="","null",Dados!I375)&amp;", "</f>
        <v xml:space="preserve">1, </v>
      </c>
      <c r="J375" t="str">
        <f>IF(Dados!J375="","null",Dados!J375)&amp;", "</f>
        <v xml:space="preserve">0, </v>
      </c>
      <c r="K375" t="str">
        <f>IF(Dados!K375="","null",Dados!K375)&amp;", "</f>
        <v xml:space="preserve">0, </v>
      </c>
      <c r="L375" t="str">
        <f>IF(Dados!L375="","null",Dados!L375)&amp;", "</f>
        <v xml:space="preserve">1, </v>
      </c>
      <c r="M375" t="str">
        <f>IF(Dados!M375="","null","'"&amp;Dados!M375&amp;"'")&amp;", "</f>
        <v xml:space="preserve">'Sitpfl', </v>
      </c>
      <c r="N375" t="str">
        <f>IF(Dados!N375="","null","'"&amp;Dados!N375&amp;"'")&amp;", "</f>
        <v xml:space="preserve">'FILIAL 16', </v>
      </c>
      <c r="O375" t="str">
        <f>IF(Dados!O375="","null",Dados!O375)&amp;", "</f>
        <v xml:space="preserve">346, </v>
      </c>
      <c r="P375" t="str">
        <f>IF(Dados!P375="","null","'"&amp;Dados!P375&amp;"'")&amp;"), "</f>
        <v xml:space="preserve">'Situação da Filial na Grid. (Campo apenas de Consulta, será retornado no serviço de Consulta).'), </v>
      </c>
      <c r="Q375" t="str">
        <f t="shared" si="6"/>
        <v xml:space="preserve">('p', 'Sitpfl_16', 'Sitpfl_16', 'Sit. - FL 16', 371, 'FILIAL 16', 'A', 1, 0, 0, 1, 'Sitpfl', 'FILIAL 16', 346, 'Situação da Filial na Grid. (Campo apenas de Consulta, será retornado no serviço de Consulta).'), </v>
      </c>
      <c r="R375" t="str">
        <f>IF(Dados!D375="","","["&amp;Dados!D375&amp;"] [varchar]("&amp;IF(Dados!H375="N",Dados!I375+1,Dados!I375)&amp;") NULL,")</f>
        <v>[Sitpfl_16] [varchar](1) NULL,</v>
      </c>
    </row>
    <row r="376" spans="2:18" x14ac:dyDescent="0.25">
      <c r="B376" t="str">
        <f>"("&amp;IF(Dados!B376="","null","'"&amp;Dados!B376&amp;"'")&amp;", "</f>
        <v xml:space="preserve">('p', </v>
      </c>
      <c r="C376" t="str">
        <f>IF(Dados!C376="","null","'"&amp;Dados!C376&amp;"'")&amp;", "</f>
        <v xml:space="preserve">'Susppfl_16', </v>
      </c>
      <c r="D376" t="str">
        <f>IF(Dados!D376="","null","'"&amp;Dados!D376&amp;"'")&amp;", "</f>
        <v xml:space="preserve">'Susppfl_16', </v>
      </c>
      <c r="E376" t="str">
        <f>IF(Dados!E376="","null","'"&amp;Dados!E376&amp;"'")&amp;", "</f>
        <v xml:space="preserve">'Susp. - FL 16', </v>
      </c>
      <c r="F376" t="str">
        <f>IF(Dados!F376="","null",Dados!F376)&amp;", "</f>
        <v xml:space="preserve">372, </v>
      </c>
      <c r="G376" t="str">
        <f>IF(Dados!G376="","null","'"&amp;Dados!G376&amp;"'")&amp;", "</f>
        <v xml:space="preserve">'FILIAL 16', </v>
      </c>
      <c r="H376" t="str">
        <f>IF(Dados!H376="","null","'"&amp;Dados!H376&amp;"'")&amp;", "</f>
        <v xml:space="preserve">'A', </v>
      </c>
      <c r="I376" t="str">
        <f>IF(Dados!I376="","null",Dados!I376)&amp;", "</f>
        <v xml:space="preserve">1, </v>
      </c>
      <c r="J376" t="str">
        <f>IF(Dados!J376="","null",Dados!J376)&amp;", "</f>
        <v xml:space="preserve">0, </v>
      </c>
      <c r="K376" t="str">
        <f>IF(Dados!K376="","null",Dados!K376)&amp;", "</f>
        <v xml:space="preserve">0, </v>
      </c>
      <c r="L376" t="str">
        <f>IF(Dados!L376="","null",Dados!L376)&amp;", "</f>
        <v xml:space="preserve">1, </v>
      </c>
      <c r="M376" t="str">
        <f>IF(Dados!M376="","null","'"&amp;Dados!M376&amp;"'")&amp;", "</f>
        <v xml:space="preserve">'Susppfl', </v>
      </c>
      <c r="N376" t="str">
        <f>IF(Dados!N376="","null","'"&amp;Dados!N376&amp;"'")&amp;", "</f>
        <v xml:space="preserve">'FILIAL 16', </v>
      </c>
      <c r="O376" t="str">
        <f>IF(Dados!O376="","null",Dados!O376)&amp;", "</f>
        <v xml:space="preserve">347, </v>
      </c>
      <c r="P376" t="str">
        <f>IF(Dados!P376="","null","'"&amp;Dados!P376&amp;"'")&amp;"), "</f>
        <v xml:space="preserve">'Status de Suspensão. (Na inclusão será permitida a inclusão para igual a "S").'), </v>
      </c>
      <c r="Q376" t="str">
        <f t="shared" si="6"/>
        <v xml:space="preserve">('p', 'Susppfl_16', 'Susppfl_16', 'Susp. - FL 16', 372, 'FILIAL 16', 'A', 1, 0, 0, 1, 'Susppfl', 'FILIAL 16', 347, 'Status de Suspensão. (Na inclusão será permitida a inclusão para igual a "S").'), </v>
      </c>
      <c r="R376" t="str">
        <f>IF(Dados!D376="","","["&amp;Dados!D376&amp;"] [varchar]("&amp;IF(Dados!H376="N",Dados!I376+1,Dados!I376)&amp;") NULL,")</f>
        <v>[Susppfl_16] [varchar](1) NULL,</v>
      </c>
    </row>
    <row r="377" spans="2:18" x14ac:dyDescent="0.25">
      <c r="B377" t="str">
        <f>"("&amp;IF(Dados!B377="","null","'"&amp;Dados!B377&amp;"'")&amp;", "</f>
        <v xml:space="preserve">('p', </v>
      </c>
      <c r="C377" t="str">
        <f>IF(Dados!C377="","null","'"&amp;Dados!C377&amp;"'")&amp;", "</f>
        <v xml:space="preserve">'Msuppfl_16', </v>
      </c>
      <c r="D377" t="str">
        <f>IF(Dados!D377="","null","'"&amp;Dados!D377&amp;"'")&amp;", "</f>
        <v xml:space="preserve">'Msuppfl_16', </v>
      </c>
      <c r="E377" t="str">
        <f>IF(Dados!E377="","null","'"&amp;Dados!E377&amp;"'")&amp;", "</f>
        <v xml:space="preserve">'Mot.Susp. - FL 16', </v>
      </c>
      <c r="F377" t="str">
        <f>IF(Dados!F377="","null",Dados!F377)&amp;", "</f>
        <v xml:space="preserve">373, </v>
      </c>
      <c r="G377" t="str">
        <f>IF(Dados!G377="","null","'"&amp;Dados!G377&amp;"'")&amp;", "</f>
        <v xml:space="preserve">'FILIAL 16', </v>
      </c>
      <c r="H377" t="str">
        <f>IF(Dados!H377="","null","'"&amp;Dados!H377&amp;"'")&amp;", "</f>
        <v xml:space="preserve">'N', </v>
      </c>
      <c r="I377" t="str">
        <f>IF(Dados!I377="","null",Dados!I377)&amp;", "</f>
        <v xml:space="preserve">2, </v>
      </c>
      <c r="J377" t="str">
        <f>IF(Dados!J377="","null",Dados!J377)&amp;", "</f>
        <v xml:space="preserve">0, </v>
      </c>
      <c r="K377" t="str">
        <f>IF(Dados!K377="","null",Dados!K377)&amp;", "</f>
        <v xml:space="preserve">0, </v>
      </c>
      <c r="L377" t="str">
        <f>IF(Dados!L377="","null",Dados!L377)&amp;", "</f>
        <v xml:space="preserve">1, </v>
      </c>
      <c r="M377" t="str">
        <f>IF(Dados!M377="","null","'"&amp;Dados!M377&amp;"'")&amp;", "</f>
        <v xml:space="preserve">'Msuppfl', </v>
      </c>
      <c r="N377" t="str">
        <f>IF(Dados!N377="","null","'"&amp;Dados!N377&amp;"'")&amp;", "</f>
        <v xml:space="preserve">'FILIAL 16', </v>
      </c>
      <c r="O377" t="str">
        <f>IF(Dados!O377="","null",Dados!O377)&amp;", "</f>
        <v xml:space="preserve">348, </v>
      </c>
      <c r="P377" t="str">
        <f>IF(Dados!P377="","null","'"&amp;Dados!P377&amp;"'")&amp;"), "</f>
        <v xml:space="preserve">'Motivo da Suspensão. '), </v>
      </c>
      <c r="Q377" t="str">
        <f t="shared" si="6"/>
        <v xml:space="preserve">('p', 'Msuppfl_16', 'Msuppfl_16', 'Mot.Susp. - FL 16', 373, 'FILIAL 16', 'N', 2, 0, 0, 1, 'Msuppfl', 'FILIAL 16', 348, 'Motivo da Suspensão. '), </v>
      </c>
      <c r="R377" t="str">
        <f>IF(Dados!D377="","","["&amp;Dados!D377&amp;"] [varchar]("&amp;IF(Dados!H377="N",Dados!I377+1,Dados!I377)&amp;") NULL,")</f>
        <v>[Msuppfl_16] [varchar](3) NULL,</v>
      </c>
    </row>
    <row r="378" spans="2:18" x14ac:dyDescent="0.25">
      <c r="B378" t="str">
        <f>"("&amp;IF(Dados!B378="","null","'"&amp;Dados!B378&amp;"'")&amp;", "</f>
        <v xml:space="preserve">('p', </v>
      </c>
      <c r="C378" t="str">
        <f>IF(Dados!C378="","null","'"&amp;Dados!C378&amp;"'")&amp;", "</f>
        <v xml:space="preserve">'Claspfl_16', </v>
      </c>
      <c r="D378" t="str">
        <f>IF(Dados!D378="","null","'"&amp;Dados!D378&amp;"'")&amp;", "</f>
        <v xml:space="preserve">'Claspfl_16', </v>
      </c>
      <c r="E378" t="str">
        <f>IF(Dados!E378="","null","'"&amp;Dados!E378&amp;"'")&amp;", "</f>
        <v xml:space="preserve">'Classe Distr. - FL 16', </v>
      </c>
      <c r="F378" t="str">
        <f>IF(Dados!F378="","null",Dados!F378)&amp;", "</f>
        <v xml:space="preserve">374, </v>
      </c>
      <c r="G378" t="str">
        <f>IF(Dados!G378="","null","'"&amp;Dados!G378&amp;"'")&amp;", "</f>
        <v xml:space="preserve">'FILIAL 16', </v>
      </c>
      <c r="H378" t="str">
        <f>IF(Dados!H378="","null","'"&amp;Dados!H378&amp;"'")&amp;", "</f>
        <v xml:space="preserve">'A', </v>
      </c>
      <c r="I378" t="str">
        <f>IF(Dados!I378="","null",Dados!I378)&amp;", "</f>
        <v xml:space="preserve">1, </v>
      </c>
      <c r="J378" t="str">
        <f>IF(Dados!J378="","null",Dados!J378)&amp;", "</f>
        <v xml:space="preserve">0, </v>
      </c>
      <c r="K378" t="str">
        <f>IF(Dados!K378="","null",Dados!K378)&amp;", "</f>
        <v xml:space="preserve">0, </v>
      </c>
      <c r="L378" t="str">
        <f>IF(Dados!L378="","null",Dados!L378)&amp;", "</f>
        <v xml:space="preserve">1, </v>
      </c>
      <c r="M378" t="str">
        <f>IF(Dados!M378="","null","'"&amp;Dados!M378&amp;"'")&amp;", "</f>
        <v xml:space="preserve">'Claspfl', </v>
      </c>
      <c r="N378" t="str">
        <f>IF(Dados!N378="","null","'"&amp;Dados!N378&amp;"'")&amp;", "</f>
        <v xml:space="preserve">'FILIAL 16', </v>
      </c>
      <c r="O378" t="str">
        <f>IF(Dados!O378="","null",Dados!O378)&amp;", "</f>
        <v xml:space="preserve">349, </v>
      </c>
      <c r="P378" t="str">
        <f>IF(Dados!P378="","null","'"&amp;Dados!P378&amp;"'")&amp;"), "</f>
        <v xml:space="preserve">'Classe de Distribuição.'), </v>
      </c>
      <c r="Q378" t="str">
        <f t="shared" si="6"/>
        <v xml:space="preserve">('p', 'Claspfl_16', 'Claspfl_16', 'Classe Distr. - FL 16', 374, 'FILIAL 16', 'A', 1, 0, 0, 1, 'Claspfl', 'FILIAL 16', 349, 'Classe de Distribuição.'), </v>
      </c>
      <c r="R378" t="str">
        <f>IF(Dados!D378="","","["&amp;Dados!D378&amp;"] [varchar]("&amp;IF(Dados!H378="N",Dados!I378+1,Dados!I378)&amp;") NULL,")</f>
        <v>[Claspfl_16] [varchar](1) NULL,</v>
      </c>
    </row>
    <row r="379" spans="2:18" x14ac:dyDescent="0.25">
      <c r="B379" t="str">
        <f>"("&amp;IF(Dados!B379="","null","'"&amp;Dados!B379&amp;"'")&amp;", "</f>
        <v xml:space="preserve">('p', </v>
      </c>
      <c r="C379" t="str">
        <f>IF(Dados!C379="","null","'"&amp;Dados!C379&amp;"'")&amp;", "</f>
        <v xml:space="preserve">'Cestpfl_16', </v>
      </c>
      <c r="D379" t="str">
        <f>IF(Dados!D379="","null","'"&amp;Dados!D379&amp;"'")&amp;", "</f>
        <v xml:space="preserve">'Cestpfl_16', </v>
      </c>
      <c r="E379" t="str">
        <f>IF(Dados!E379="","null","'"&amp;Dados!E379&amp;"'")&amp;", "</f>
        <v xml:space="preserve">'Cesta - FL 16', </v>
      </c>
      <c r="F379" t="str">
        <f>IF(Dados!F379="","null",Dados!F379)&amp;", "</f>
        <v xml:space="preserve">375, </v>
      </c>
      <c r="G379" t="str">
        <f>IF(Dados!G379="","null","'"&amp;Dados!G379&amp;"'")&amp;", "</f>
        <v xml:space="preserve">'FILIAL 16', </v>
      </c>
      <c r="H379" t="str">
        <f>IF(Dados!H379="","null","'"&amp;Dados!H379&amp;"'")&amp;", "</f>
        <v xml:space="preserve">'A', </v>
      </c>
      <c r="I379" t="str">
        <f>IF(Dados!I379="","null",Dados!I379)&amp;", "</f>
        <v xml:space="preserve">1, </v>
      </c>
      <c r="J379" t="str">
        <f>IF(Dados!J379="","null",Dados!J379)&amp;", "</f>
        <v xml:space="preserve">0, </v>
      </c>
      <c r="K379" t="str">
        <f>IF(Dados!K379="","null",Dados!K379)&amp;", "</f>
        <v xml:space="preserve">0, </v>
      </c>
      <c r="L379" t="str">
        <f>IF(Dados!L379="","null",Dados!L379)&amp;", "</f>
        <v xml:space="preserve">1, </v>
      </c>
      <c r="M379" t="str">
        <f>IF(Dados!M379="","null","'"&amp;Dados!M379&amp;"'")&amp;", "</f>
        <v xml:space="preserve">'Cestpfl', </v>
      </c>
      <c r="N379" t="str">
        <f>IF(Dados!N379="","null","'"&amp;Dados!N379&amp;"'")&amp;", "</f>
        <v xml:space="preserve">'FILIAL 16', </v>
      </c>
      <c r="O379" t="str">
        <f>IF(Dados!O379="","null",Dados!O379)&amp;", "</f>
        <v xml:space="preserve">350, </v>
      </c>
      <c r="P379" t="str">
        <f>IF(Dados!P379="","null","'"&amp;Dados!P379&amp;"'")&amp;"), "</f>
        <v xml:space="preserve">'Flag de sinalização de item de Cesta.'), </v>
      </c>
      <c r="Q379" t="str">
        <f t="shared" si="6"/>
        <v xml:space="preserve">('p', 'Cestpfl_16', 'Cestpfl_16', 'Cesta - FL 16', 375, 'FILIAL 16', 'A', 1, 0, 0, 1, 'Cestpfl', 'FILIAL 16', 350, 'Flag de sinalização de item de Cesta.'), </v>
      </c>
      <c r="R379" t="str">
        <f>IF(Dados!D379="","","["&amp;Dados!D379&amp;"] [varchar]("&amp;IF(Dados!H379="N",Dados!I379+1,Dados!I379)&amp;") NULL,")</f>
        <v>[Cestpfl_16] [varchar](1) NULL,</v>
      </c>
    </row>
    <row r="380" spans="2:18" x14ac:dyDescent="0.25">
      <c r="B380" t="str">
        <f>"("&amp;IF(Dados!B380="","null","'"&amp;Dados!B380&amp;"'")&amp;", "</f>
        <v xml:space="preserve">('p', </v>
      </c>
      <c r="C380" t="str">
        <f>IF(Dados!C380="","null","'"&amp;Dados!C380&amp;"'")&amp;", "</f>
        <v xml:space="preserve">'Cmpupfl_16', </v>
      </c>
      <c r="D380" t="str">
        <f>IF(Dados!D380="","null","'"&amp;Dados!D380&amp;"'")&amp;", "</f>
        <v xml:space="preserve">'Cmpupfl_16', </v>
      </c>
      <c r="E380" t="str">
        <f>IF(Dados!E380="","null","'"&amp;Dados!E380&amp;"'")&amp;", "</f>
        <v xml:space="preserve">'Compra Única - FL 16', </v>
      </c>
      <c r="F380" t="str">
        <f>IF(Dados!F380="","null",Dados!F380)&amp;", "</f>
        <v xml:space="preserve">376, </v>
      </c>
      <c r="G380" t="str">
        <f>IF(Dados!G380="","null","'"&amp;Dados!G380&amp;"'")&amp;", "</f>
        <v xml:space="preserve">'FILIAL 16', </v>
      </c>
      <c r="H380" t="str">
        <f>IF(Dados!H380="","null","'"&amp;Dados!H380&amp;"'")&amp;", "</f>
        <v xml:space="preserve">'A', </v>
      </c>
      <c r="I380" t="str">
        <f>IF(Dados!I380="","null",Dados!I380)&amp;", "</f>
        <v xml:space="preserve">1, </v>
      </c>
      <c r="J380" t="str">
        <f>IF(Dados!J380="","null",Dados!J380)&amp;", "</f>
        <v xml:space="preserve">0, </v>
      </c>
      <c r="K380" t="str">
        <f>IF(Dados!K380="","null",Dados!K380)&amp;", "</f>
        <v xml:space="preserve">0, </v>
      </c>
      <c r="L380" t="str">
        <f>IF(Dados!L380="","null",Dados!L380)&amp;", "</f>
        <v xml:space="preserve">1, </v>
      </c>
      <c r="M380" t="str">
        <f>IF(Dados!M380="","null","'"&amp;Dados!M380&amp;"'")&amp;", "</f>
        <v xml:space="preserve">'Cmpupfl', </v>
      </c>
      <c r="N380" t="str">
        <f>IF(Dados!N380="","null","'"&amp;Dados!N380&amp;"'")&amp;", "</f>
        <v xml:space="preserve">'FILIAL 16', </v>
      </c>
      <c r="O380" t="str">
        <f>IF(Dados!O380="","null",Dados!O380)&amp;", "</f>
        <v xml:space="preserve">351, </v>
      </c>
      <c r="P380" t="str">
        <f>IF(Dados!P380="","null","'"&amp;Dados!P380&amp;"'")&amp;"), "</f>
        <v xml:space="preserve">'Flag de Compra Única.'), </v>
      </c>
      <c r="Q380" t="str">
        <f t="shared" si="6"/>
        <v xml:space="preserve">('p', 'Cmpupfl_16', 'Cmpupfl_16', 'Compra Única - FL 16', 376, 'FILIAL 16', 'A', 1, 0, 0, 1, 'Cmpupfl', 'FILIAL 16', 351, 'Flag de Compra Única.'), </v>
      </c>
      <c r="R380" t="str">
        <f>IF(Dados!D380="","","["&amp;Dados!D380&amp;"] [varchar]("&amp;IF(Dados!H380="N",Dados!I380+1,Dados!I380)&amp;") NULL,")</f>
        <v>[Cmpupfl_16] [varchar](1) NULL,</v>
      </c>
    </row>
    <row r="381" spans="2:18" x14ac:dyDescent="0.25">
      <c r="B381" t="str">
        <f>"("&amp;IF(Dados!B381="","null","'"&amp;Dados!B381&amp;"'")&amp;", "</f>
        <v xml:space="preserve">('p', </v>
      </c>
      <c r="C381" t="str">
        <f>IF(Dados!C381="","null","'"&amp;Dados!C381&amp;"'")&amp;", "</f>
        <v xml:space="preserve">'Referpfl_16', </v>
      </c>
      <c r="D381" t="str">
        <f>IF(Dados!D381="","null","'"&amp;Dados!D381&amp;"'")&amp;", "</f>
        <v xml:space="preserve">'Referpfl_16', </v>
      </c>
      <c r="E381" t="str">
        <f>IF(Dados!E381="","null","'"&amp;Dados!E381&amp;"'")&amp;", "</f>
        <v xml:space="preserve">'Referência - FL 16', </v>
      </c>
      <c r="F381" t="str">
        <f>IF(Dados!F381="","null",Dados!F381)&amp;", "</f>
        <v xml:space="preserve">377, </v>
      </c>
      <c r="G381" t="str">
        <f>IF(Dados!G381="","null","'"&amp;Dados!G381&amp;"'")&amp;", "</f>
        <v xml:space="preserve">'FILIAL 16', </v>
      </c>
      <c r="H381" t="str">
        <f>IF(Dados!H381="","null","'"&amp;Dados!H381&amp;"'")&amp;", "</f>
        <v xml:space="preserve">'A', </v>
      </c>
      <c r="I381" t="str">
        <f>IF(Dados!I381="","null",Dados!I381)&amp;", "</f>
        <v xml:space="preserve">15, </v>
      </c>
      <c r="J381" t="str">
        <f>IF(Dados!J381="","null",Dados!J381)&amp;", "</f>
        <v xml:space="preserve">0, </v>
      </c>
      <c r="K381" t="str">
        <f>IF(Dados!K381="","null",Dados!K381)&amp;", "</f>
        <v xml:space="preserve">0, </v>
      </c>
      <c r="L381" t="str">
        <f>IF(Dados!L381="","null",Dados!L381)&amp;", "</f>
        <v xml:space="preserve">1, </v>
      </c>
      <c r="M381" t="str">
        <f>IF(Dados!M381="","null","'"&amp;Dados!M381&amp;"'")&amp;", "</f>
        <v xml:space="preserve">'Referpfl', </v>
      </c>
      <c r="N381" t="str">
        <f>IF(Dados!N381="","null","'"&amp;Dados!N381&amp;"'")&amp;", "</f>
        <v xml:space="preserve">'FILIAL 16', </v>
      </c>
      <c r="O381" t="str">
        <f>IF(Dados!O381="","null",Dados!O381)&amp;", "</f>
        <v xml:space="preserve">352, </v>
      </c>
      <c r="P381" t="str">
        <f>IF(Dados!P381="","null","'"&amp;Dados!P381&amp;"'")&amp;"), "</f>
        <v xml:space="preserve">'Referência do fornecedor (VSK)'), </v>
      </c>
      <c r="Q381" t="str">
        <f t="shared" si="6"/>
        <v xml:space="preserve">('p', 'Referpfl_16', 'Referpfl_16', 'Referência - FL 16', 377, 'FILIAL 16', 'A', 15, 0, 0, 1, 'Referpfl', 'FILIAL 16', 352, 'Referência do fornecedor (VSK)'), </v>
      </c>
      <c r="R381" t="str">
        <f>IF(Dados!D381="","","["&amp;Dados!D381&amp;"] [varchar]("&amp;IF(Dados!H381="N",Dados!I381+1,Dados!I381)&amp;") NULL,")</f>
        <v>[Referpfl_16] [varchar](15) NULL,</v>
      </c>
    </row>
    <row r="382" spans="2:18" x14ac:dyDescent="0.25">
      <c r="B382" t="str">
        <f>"("&amp;IF(Dados!B382="","null","'"&amp;Dados!B382&amp;"'")&amp;", "</f>
        <v xml:space="preserve">(null, </v>
      </c>
      <c r="C382" t="str">
        <f>IF(Dados!C382="","null","'"&amp;Dados!C382&amp;"'")&amp;", "</f>
        <v xml:space="preserve">null, </v>
      </c>
      <c r="D382" t="str">
        <f>IF(Dados!D382="","null","'"&amp;Dados!D382&amp;"'")&amp;", "</f>
        <v xml:space="preserve">null, </v>
      </c>
      <c r="E382" t="str">
        <f>IF(Dados!E382="","null","'"&amp;Dados!E382&amp;"'")&amp;", "</f>
        <v xml:space="preserve">'Filial 17', </v>
      </c>
      <c r="F382" t="str">
        <f>IF(Dados!F382="","null",Dados!F382)&amp;", "</f>
        <v xml:space="preserve">378, </v>
      </c>
      <c r="G382" t="str">
        <f>IF(Dados!G382="","null","'"&amp;Dados!G382&amp;"'")&amp;", "</f>
        <v xml:space="preserve">null, </v>
      </c>
      <c r="H382" t="str">
        <f>IF(Dados!H382="","null","'"&amp;Dados!H382&amp;"'")&amp;", "</f>
        <v xml:space="preserve">'A', </v>
      </c>
      <c r="I382" t="str">
        <f>IF(Dados!I382="","null",Dados!I382)&amp;", "</f>
        <v xml:space="preserve">1, </v>
      </c>
      <c r="J382" t="str">
        <f>IF(Dados!J382="","null",Dados!J382)&amp;", "</f>
        <v xml:space="preserve">0, </v>
      </c>
      <c r="K382" t="str">
        <f>IF(Dados!K382="","null",Dados!K382)&amp;", "</f>
        <v xml:space="preserve">0, </v>
      </c>
      <c r="L382" t="str">
        <f>IF(Dados!L382="","null",Dados!L382)&amp;", "</f>
        <v xml:space="preserve">0, </v>
      </c>
      <c r="M382" t="str">
        <f>IF(Dados!M382="","null","'"&amp;Dados!M382&amp;"'")&amp;", "</f>
        <v xml:space="preserve">null, </v>
      </c>
      <c r="N382" t="str">
        <f>IF(Dados!N382="","null","'"&amp;Dados!N382&amp;"'")&amp;", "</f>
        <v xml:space="preserve">null, </v>
      </c>
      <c r="O382" t="str">
        <f>IF(Dados!O382="","null",Dados!O382)&amp;", "</f>
        <v xml:space="preserve">null, </v>
      </c>
      <c r="P382" t="str">
        <f>IF(Dados!P382="","null","'"&amp;Dados!P382&amp;"'")&amp;"), "</f>
        <v xml:space="preserve">null), </v>
      </c>
      <c r="Q382" t="str">
        <f t="shared" si="6"/>
        <v xml:space="preserve">(null, null, null, 'Filial 17', 378, null, 'A', 1, 0, 0, 0, null, null, null, null), </v>
      </c>
      <c r="R382" t="str">
        <f>IF(Dados!D382="","","["&amp;Dados!D382&amp;"] [varchar]("&amp;IF(Dados!H382="N",Dados!I382+1,Dados!I382)&amp;") NULL,")</f>
        <v/>
      </c>
    </row>
    <row r="383" spans="2:18" x14ac:dyDescent="0.25">
      <c r="B383" t="str">
        <f>"("&amp;IF(Dados!B383="","null","'"&amp;Dados!B383&amp;"'")&amp;", "</f>
        <v xml:space="preserve">('p', </v>
      </c>
      <c r="C383" t="str">
        <f>IF(Dados!C383="","null","'"&amp;Dados!C383&amp;"'")&amp;", "</f>
        <v xml:space="preserve">'Opcpfl_17', </v>
      </c>
      <c r="D383" t="str">
        <f>IF(Dados!D383="","null","'"&amp;Dados!D383&amp;"'")&amp;", "</f>
        <v xml:space="preserve">'Opcpfl_17', </v>
      </c>
      <c r="E383" t="str">
        <f>IF(Dados!E383="","null","'"&amp;Dados!E383&amp;"'")&amp;", "</f>
        <v xml:space="preserve">'Ação - FL 17', </v>
      </c>
      <c r="F383" t="str">
        <f>IF(Dados!F383="","null",Dados!F383)&amp;", "</f>
        <v xml:space="preserve">379, </v>
      </c>
      <c r="G383" t="str">
        <f>IF(Dados!G383="","null","'"&amp;Dados!G383&amp;"'")&amp;", "</f>
        <v xml:space="preserve">'FILIAL 17', </v>
      </c>
      <c r="H383" t="str">
        <f>IF(Dados!H383="","null","'"&amp;Dados!H383&amp;"'")&amp;", "</f>
        <v xml:space="preserve">'A', </v>
      </c>
      <c r="I383" t="str">
        <f>IF(Dados!I383="","null",Dados!I383)&amp;", "</f>
        <v xml:space="preserve">1, </v>
      </c>
      <c r="J383" t="str">
        <f>IF(Dados!J383="","null",Dados!J383)&amp;", "</f>
        <v xml:space="preserve">0, </v>
      </c>
      <c r="K383" t="str">
        <f>IF(Dados!K383="","null",Dados!K383)&amp;", "</f>
        <v xml:space="preserve">0, </v>
      </c>
      <c r="L383" t="str">
        <f>IF(Dados!L383="","null",Dados!L383)&amp;", "</f>
        <v xml:space="preserve">1, </v>
      </c>
      <c r="M383" t="str">
        <f>IF(Dados!M383="","null","'"&amp;Dados!M383&amp;"'")&amp;", "</f>
        <v xml:space="preserve">'Opcpfl', </v>
      </c>
      <c r="N383" t="str">
        <f>IF(Dados!N383="","null","'"&amp;Dados!N383&amp;"'")&amp;", "</f>
        <v xml:space="preserve">'FILIAL 17', </v>
      </c>
      <c r="O383" t="str">
        <f>IF(Dados!O383="","null",Dados!O383)&amp;", "</f>
        <v xml:space="preserve">353, </v>
      </c>
      <c r="P383" t="str">
        <f>IF(Dados!P383="","null","'"&amp;Dados!P383&amp;"'")&amp;"), "</f>
        <v xml:space="preserve">'"A" - Alteração, "I" - Inclusão ou "D" - Deleção.'), </v>
      </c>
      <c r="Q383" t="str">
        <f t="shared" si="6"/>
        <v xml:space="preserve">('p', 'Opcpfl_17', 'Opcpfl_17', 'Ação - FL 17', 379, 'FILIAL 17', 'A', 1, 0, 0, 1, 'Opcpfl', 'FILIAL 17', 353, '"A" - Alteração, "I" - Inclusão ou "D" - Deleção.'), </v>
      </c>
      <c r="R383" t="str">
        <f>IF(Dados!D383="","","["&amp;Dados!D383&amp;"] [varchar]("&amp;IF(Dados!H383="N",Dados!I383+1,Dados!I383)&amp;") NULL,")</f>
        <v>[Opcpfl_17] [varchar](1) NULL,</v>
      </c>
    </row>
    <row r="384" spans="2:18" x14ac:dyDescent="0.25">
      <c r="B384" t="str">
        <f>"("&amp;IF(Dados!B384="","null","'"&amp;Dados!B384&amp;"'")&amp;", "</f>
        <v xml:space="preserve">('p', </v>
      </c>
      <c r="C384" t="str">
        <f>IF(Dados!C384="","null","'"&amp;Dados!C384&amp;"'")&amp;", "</f>
        <v xml:space="preserve">'Filpfl_17', </v>
      </c>
      <c r="D384" t="str">
        <f>IF(Dados!D384="","null","'"&amp;Dados!D384&amp;"'")&amp;", "</f>
        <v xml:space="preserve">'Filpfl_17', </v>
      </c>
      <c r="E384" t="str">
        <f>IF(Dados!E384="","null","'"&amp;Dados!E384&amp;"'")&amp;", "</f>
        <v xml:space="preserve">'Filial - FL 17', </v>
      </c>
      <c r="F384" t="str">
        <f>IF(Dados!F384="","null",Dados!F384)&amp;", "</f>
        <v xml:space="preserve">380, </v>
      </c>
      <c r="G384" t="str">
        <f>IF(Dados!G384="","null","'"&amp;Dados!G384&amp;"'")&amp;", "</f>
        <v xml:space="preserve">'FILIAL 17', </v>
      </c>
      <c r="H384" t="str">
        <f>IF(Dados!H384="","null","'"&amp;Dados!H384&amp;"'")&amp;", "</f>
        <v xml:space="preserve">'N', </v>
      </c>
      <c r="I384" t="str">
        <f>IF(Dados!I384="","null",Dados!I384)&amp;", "</f>
        <v xml:space="preserve">4, </v>
      </c>
      <c r="J384" t="str">
        <f>IF(Dados!J384="","null",Dados!J384)&amp;", "</f>
        <v xml:space="preserve">0, </v>
      </c>
      <c r="K384" t="str">
        <f>IF(Dados!K384="","null",Dados!K384)&amp;", "</f>
        <v xml:space="preserve">0, </v>
      </c>
      <c r="L384" t="str">
        <f>IF(Dados!L384="","null",Dados!L384)&amp;", "</f>
        <v xml:space="preserve">1, </v>
      </c>
      <c r="M384" t="str">
        <f>IF(Dados!M384="","null","'"&amp;Dados!M384&amp;"'")&amp;", "</f>
        <v xml:space="preserve">'Filpfl', </v>
      </c>
      <c r="N384" t="str">
        <f>IF(Dados!N384="","null","'"&amp;Dados!N384&amp;"'")&amp;", "</f>
        <v xml:space="preserve">'FILIAL 17', </v>
      </c>
      <c r="O384" t="str">
        <f>IF(Dados!O384="","null",Dados!O384)&amp;", "</f>
        <v xml:space="preserve">354, </v>
      </c>
      <c r="P384" t="str">
        <f>IF(Dados!P384="","null","'"&amp;Dados!P384&amp;"'")&amp;"), "</f>
        <v xml:space="preserve">'Código da Filial WM.'), </v>
      </c>
      <c r="Q384" t="str">
        <f t="shared" si="6"/>
        <v xml:space="preserve">('p', 'Filpfl_17', 'Filpfl_17', 'Filial - FL 17', 380, 'FILIAL 17', 'N', 4, 0, 0, 1, 'Filpfl', 'FILIAL 17', 354, 'Código da Filial WM.'), </v>
      </c>
      <c r="R384" t="str">
        <f>IF(Dados!D384="","","["&amp;Dados!D384&amp;"] [varchar]("&amp;IF(Dados!H384="N",Dados!I384+1,Dados!I384)&amp;") NULL,")</f>
        <v>[Filpfl_17] [varchar](5) NULL,</v>
      </c>
    </row>
    <row r="385" spans="2:18" x14ac:dyDescent="0.25">
      <c r="B385" t="str">
        <f>"("&amp;IF(Dados!B385="","null","'"&amp;Dados!B385&amp;"'")&amp;", "</f>
        <v xml:space="preserve">('p', </v>
      </c>
      <c r="C385" t="str">
        <f>IF(Dados!C385="","null","'"&amp;Dados!C385&amp;"'")&amp;", "</f>
        <v xml:space="preserve">'Marpfl_17', </v>
      </c>
      <c r="D385" t="str">
        <f>IF(Dados!D385="","null","'"&amp;Dados!D385&amp;"'")&amp;", "</f>
        <v xml:space="preserve">'Marpfl_17', </v>
      </c>
      <c r="E385" t="str">
        <f>IF(Dados!E385="","null","'"&amp;Dados!E385&amp;"'")&amp;", "</f>
        <v xml:space="preserve">'Margem - FL 17', </v>
      </c>
      <c r="F385" t="str">
        <f>IF(Dados!F385="","null",Dados!F385)&amp;", "</f>
        <v xml:space="preserve">381, </v>
      </c>
      <c r="G385" t="str">
        <f>IF(Dados!G385="","null","'"&amp;Dados!G385&amp;"'")&amp;", "</f>
        <v xml:space="preserve">'FILIAL 17', </v>
      </c>
      <c r="H385" t="str">
        <f>IF(Dados!H385="","null","'"&amp;Dados!H385&amp;"'")&amp;", "</f>
        <v xml:space="preserve">'N', </v>
      </c>
      <c r="I385" t="str">
        <f>IF(Dados!I385="","null",Dados!I385)&amp;", "</f>
        <v xml:space="preserve">5, </v>
      </c>
      <c r="J385" t="str">
        <f>IF(Dados!J385="","null",Dados!J385)&amp;", "</f>
        <v xml:space="preserve">1, </v>
      </c>
      <c r="K385" t="str">
        <f>IF(Dados!K385="","null",Dados!K385)&amp;", "</f>
        <v xml:space="preserve">0, </v>
      </c>
      <c r="L385" t="str">
        <f>IF(Dados!L385="","null",Dados!L385)&amp;", "</f>
        <v xml:space="preserve">1, </v>
      </c>
      <c r="M385" t="str">
        <f>IF(Dados!M385="","null","'"&amp;Dados!M385&amp;"'")&amp;", "</f>
        <v xml:space="preserve">'Marpfl', </v>
      </c>
      <c r="N385" t="str">
        <f>IF(Dados!N385="","null","'"&amp;Dados!N385&amp;"'")&amp;", "</f>
        <v xml:space="preserve">'FILIAL 17', </v>
      </c>
      <c r="O385" t="str">
        <f>IF(Dados!O385="","null",Dados!O385)&amp;", "</f>
        <v xml:space="preserve">355, </v>
      </c>
      <c r="P385" t="str">
        <f>IF(Dados!P385="","null","'"&amp;Dados!P385&amp;"'")&amp;"), "</f>
        <v xml:space="preserve">'Margem.'), </v>
      </c>
      <c r="Q385" t="str">
        <f t="shared" si="6"/>
        <v xml:space="preserve">('p', 'Marpfl_17', 'Marpfl_17', 'Margem - FL 17', 381, 'FILIAL 17', 'N', 5, 1, 0, 1, 'Marpfl', 'FILIAL 17', 355, 'Margem.'), </v>
      </c>
      <c r="R385" t="str">
        <f>IF(Dados!D385="","","["&amp;Dados!D385&amp;"] [varchar]("&amp;IF(Dados!H385="N",Dados!I385+1,Dados!I385)&amp;") NULL,")</f>
        <v>[Marpfl_17] [varchar](6) NULL,</v>
      </c>
    </row>
    <row r="386" spans="2:18" x14ac:dyDescent="0.25">
      <c r="B386" t="str">
        <f>"("&amp;IF(Dados!B386="","null","'"&amp;Dados!B386&amp;"'")&amp;", "</f>
        <v xml:space="preserve">('p', </v>
      </c>
      <c r="C386" t="str">
        <f>IF(Dados!C386="","null","'"&amp;Dados!C386&amp;"'")&amp;", "</f>
        <v xml:space="preserve">'Fornpfl_17', </v>
      </c>
      <c r="D386" t="str">
        <f>IF(Dados!D386="","null","'"&amp;Dados!D386&amp;"'")&amp;", "</f>
        <v xml:space="preserve">'Fornpfl_17', </v>
      </c>
      <c r="E386" t="str">
        <f>IF(Dados!E386="","null","'"&amp;Dados!E386&amp;"'")&amp;", "</f>
        <v xml:space="preserve">'Fornec. - FL 17', </v>
      </c>
      <c r="F386" t="str">
        <f>IF(Dados!F386="","null",Dados!F386)&amp;", "</f>
        <v xml:space="preserve">382, </v>
      </c>
      <c r="G386" t="str">
        <f>IF(Dados!G386="","null","'"&amp;Dados!G386&amp;"'")&amp;", "</f>
        <v xml:space="preserve">'FILIAL 17', </v>
      </c>
      <c r="H386" t="str">
        <f>IF(Dados!H386="","null","'"&amp;Dados!H386&amp;"'")&amp;", "</f>
        <v xml:space="preserve">'N', </v>
      </c>
      <c r="I386" t="str">
        <f>IF(Dados!I386="","null",Dados!I386)&amp;", "</f>
        <v xml:space="preserve">7, </v>
      </c>
      <c r="J386" t="str">
        <f>IF(Dados!J386="","null",Dados!J386)&amp;", "</f>
        <v xml:space="preserve">0, </v>
      </c>
      <c r="K386" t="str">
        <f>IF(Dados!K386="","null",Dados!K386)&amp;", "</f>
        <v xml:space="preserve">0, </v>
      </c>
      <c r="L386" t="str">
        <f>IF(Dados!L386="","null",Dados!L386)&amp;", "</f>
        <v xml:space="preserve">1, </v>
      </c>
      <c r="M386" t="str">
        <f>IF(Dados!M386="","null","'"&amp;Dados!M386&amp;"'")&amp;", "</f>
        <v xml:space="preserve">'Fornpfl', </v>
      </c>
      <c r="N386" t="str">
        <f>IF(Dados!N386="","null","'"&amp;Dados!N386&amp;"'")&amp;", "</f>
        <v xml:space="preserve">'FILIAL 17', </v>
      </c>
      <c r="O386" t="str">
        <f>IF(Dados!O386="","null",Dados!O386)&amp;", "</f>
        <v xml:space="preserve">356, </v>
      </c>
      <c r="P386" t="str">
        <f>IF(Dados!P386="","null","'"&amp;Dados!P386&amp;"'")&amp;"), "</f>
        <v xml:space="preserve">'Código do Fornecedor SAD do Item.'), </v>
      </c>
      <c r="Q386" t="str">
        <f t="shared" si="6"/>
        <v xml:space="preserve">('p', 'Fornpfl_17', 'Fornpfl_17', 'Fornec. - FL 17', 382, 'FILIAL 17', 'N', 7, 0, 0, 1, 'Fornpfl', 'FILIAL 17', 356, 'Código do Fornecedor SAD do Item.'), </v>
      </c>
      <c r="R386" t="str">
        <f>IF(Dados!D386="","","["&amp;Dados!D386&amp;"] [varchar]("&amp;IF(Dados!H386="N",Dados!I386+1,Dados!I386)&amp;") NULL,")</f>
        <v>[Fornpfl_17] [varchar](8) NULL,</v>
      </c>
    </row>
    <row r="387" spans="2:18" x14ac:dyDescent="0.25">
      <c r="B387" t="str">
        <f>"("&amp;IF(Dados!B387="","null","'"&amp;Dados!B387&amp;"'")&amp;", "</f>
        <v xml:space="preserve">('p', </v>
      </c>
      <c r="C387" t="str">
        <f>IF(Dados!C387="","null","'"&amp;Dados!C387&amp;"'")&amp;", "</f>
        <v xml:space="preserve">'Locpfl_17', </v>
      </c>
      <c r="D387" t="str">
        <f>IF(Dados!D387="","null","'"&amp;Dados!D387&amp;"'")&amp;", "</f>
        <v xml:space="preserve">'Locpfl_17', </v>
      </c>
      <c r="E387" t="str">
        <f>IF(Dados!E387="","null","'"&amp;Dados!E387&amp;"'")&amp;", "</f>
        <v xml:space="preserve">'Loc.Entg. - FL 17', </v>
      </c>
      <c r="F387" t="str">
        <f>IF(Dados!F387="","null",Dados!F387)&amp;", "</f>
        <v xml:space="preserve">383, </v>
      </c>
      <c r="G387" t="str">
        <f>IF(Dados!G387="","null","'"&amp;Dados!G387&amp;"'")&amp;", "</f>
        <v xml:space="preserve">'FILIAL 17', </v>
      </c>
      <c r="H387" t="str">
        <f>IF(Dados!H387="","null","'"&amp;Dados!H387&amp;"'")&amp;", "</f>
        <v xml:space="preserve">'N', </v>
      </c>
      <c r="I387" t="str">
        <f>IF(Dados!I387="","null",Dados!I387)&amp;", "</f>
        <v xml:space="preserve">1, </v>
      </c>
      <c r="J387" t="str">
        <f>IF(Dados!J387="","null",Dados!J387)&amp;", "</f>
        <v xml:space="preserve">0, </v>
      </c>
      <c r="K387" t="str">
        <f>IF(Dados!K387="","null",Dados!K387)&amp;", "</f>
        <v xml:space="preserve">0, </v>
      </c>
      <c r="L387" t="str">
        <f>IF(Dados!L387="","null",Dados!L387)&amp;", "</f>
        <v xml:space="preserve">1, </v>
      </c>
      <c r="M387" t="str">
        <f>IF(Dados!M387="","null","'"&amp;Dados!M387&amp;"'")&amp;", "</f>
        <v xml:space="preserve">'Locpfl', </v>
      </c>
      <c r="N387" t="str">
        <f>IF(Dados!N387="","null","'"&amp;Dados!N387&amp;"'")&amp;", "</f>
        <v xml:space="preserve">'FILIAL 17', </v>
      </c>
      <c r="O387" t="str">
        <f>IF(Dados!O387="","null",Dados!O387)&amp;", "</f>
        <v xml:space="preserve">357, </v>
      </c>
      <c r="P387" t="str">
        <f>IF(Dados!P387="","null","'"&amp;Dados!P387&amp;"'")&amp;"), "</f>
        <v xml:space="preserve">'Local de Entrega. 0 - Estocado, 1 - Direto Loja ou 2 - Cross.'), </v>
      </c>
      <c r="Q387" t="str">
        <f t="shared" si="6"/>
        <v xml:space="preserve">('p', 'Locpfl_17', 'Locpfl_17', 'Loc.Entg. - FL 17', 383, 'FILIAL 17', 'N', 1, 0, 0, 1, 'Locpfl', 'FILIAL 17', 357, 'Local de Entrega. 0 - Estocado, 1 - Direto Loja ou 2 - Cross.'), </v>
      </c>
      <c r="R387" t="str">
        <f>IF(Dados!D387="","","["&amp;Dados!D387&amp;"] [varchar]("&amp;IF(Dados!H387="N",Dados!I387+1,Dados!I387)&amp;") NULL,")</f>
        <v>[Locpfl_17] [varchar](2) NULL,</v>
      </c>
    </row>
    <row r="388" spans="2:18" x14ac:dyDescent="0.25">
      <c r="B388" t="str">
        <f>"("&amp;IF(Dados!B388="","null","'"&amp;Dados!B388&amp;"'")&amp;", "</f>
        <v xml:space="preserve">('p', </v>
      </c>
      <c r="C388" t="str">
        <f>IF(Dados!C388="","null","'"&amp;Dados!C388&amp;"'")&amp;", "</f>
        <v xml:space="preserve">'Imppfl_17', </v>
      </c>
      <c r="D388" t="str">
        <f>IF(Dados!D388="","null","'"&amp;Dados!D388&amp;"'")&amp;", "</f>
        <v xml:space="preserve">'Imppfl_17', </v>
      </c>
      <c r="E388" t="str">
        <f>IF(Dados!E388="","null","'"&amp;Dados!E388&amp;"'")&amp;", "</f>
        <v xml:space="preserve">'Impt. - FL 17', </v>
      </c>
      <c r="F388" t="str">
        <f>IF(Dados!F388="","null",Dados!F388)&amp;", "</f>
        <v xml:space="preserve">384, </v>
      </c>
      <c r="G388" t="str">
        <f>IF(Dados!G388="","null","'"&amp;Dados!G388&amp;"'")&amp;", "</f>
        <v xml:space="preserve">'FILIAL 17', </v>
      </c>
      <c r="H388" t="str">
        <f>IF(Dados!H388="","null","'"&amp;Dados!H388&amp;"'")&amp;", "</f>
        <v xml:space="preserve">'A', </v>
      </c>
      <c r="I388" t="str">
        <f>IF(Dados!I388="","null",Dados!I388)&amp;", "</f>
        <v xml:space="preserve">1, </v>
      </c>
      <c r="J388" t="str">
        <f>IF(Dados!J388="","null",Dados!J388)&amp;", "</f>
        <v xml:space="preserve">0, </v>
      </c>
      <c r="K388" t="str">
        <f>IF(Dados!K388="","null",Dados!K388)&amp;", "</f>
        <v xml:space="preserve">0, </v>
      </c>
      <c r="L388" t="str">
        <f>IF(Dados!L388="","null",Dados!L388)&amp;", "</f>
        <v xml:space="preserve">1, </v>
      </c>
      <c r="M388" t="str">
        <f>IF(Dados!M388="","null","'"&amp;Dados!M388&amp;"'")&amp;", "</f>
        <v xml:space="preserve">'Imppfl', </v>
      </c>
      <c r="N388" t="str">
        <f>IF(Dados!N388="","null","'"&amp;Dados!N388&amp;"'")&amp;", "</f>
        <v xml:space="preserve">'FILIAL 17', </v>
      </c>
      <c r="O388" t="str">
        <f>IF(Dados!O388="","null",Dados!O388)&amp;", "</f>
        <v xml:space="preserve">358, </v>
      </c>
      <c r="P388" t="str">
        <f>IF(Dados!P388="","null","'"&amp;Dados!P388&amp;"'")&amp;"), "</f>
        <v xml:space="preserve">'Flag de Item Importado.(N)-NACIONAL,(E)-IMPORTADO'), </v>
      </c>
      <c r="Q388" t="str">
        <f t="shared" si="6"/>
        <v xml:space="preserve">('p', 'Imppfl_17', 'Imppfl_17', 'Impt. - FL 17', 384, 'FILIAL 17', 'A', 1, 0, 0, 1, 'Imppfl', 'FILIAL 17', 358, 'Flag de Item Importado.(N)-NACIONAL,(E)-IMPORTADO'), </v>
      </c>
      <c r="R388" t="str">
        <f>IF(Dados!D388="","","["&amp;Dados!D388&amp;"] [varchar]("&amp;IF(Dados!H388="N",Dados!I388+1,Dados!I388)&amp;") NULL,")</f>
        <v>[Imppfl_17] [varchar](1) NULL,</v>
      </c>
    </row>
    <row r="389" spans="2:18" x14ac:dyDescent="0.25">
      <c r="B389" t="str">
        <f>"("&amp;IF(Dados!B389="","null","'"&amp;Dados!B389&amp;"'")&amp;", "</f>
        <v xml:space="preserve">('p', </v>
      </c>
      <c r="C389" t="str">
        <f>IF(Dados!C389="","null","'"&amp;Dados!C389&amp;"'")&amp;", "</f>
        <v xml:space="preserve">'Ufpfl_17', </v>
      </c>
      <c r="D389" t="str">
        <f>IF(Dados!D389="","null","'"&amp;Dados!D389&amp;"'")&amp;", "</f>
        <v xml:space="preserve">'Ufpfl_17', </v>
      </c>
      <c r="E389" t="str">
        <f>IF(Dados!E389="","null","'"&amp;Dados!E389&amp;"'")&amp;", "</f>
        <v xml:space="preserve">'UF Fabr. - FL 17', </v>
      </c>
      <c r="F389" t="str">
        <f>IF(Dados!F389="","null",Dados!F389)&amp;", "</f>
        <v xml:space="preserve">385, </v>
      </c>
      <c r="G389" t="str">
        <f>IF(Dados!G389="","null","'"&amp;Dados!G389&amp;"'")&amp;", "</f>
        <v xml:space="preserve">'FILIAL 17', </v>
      </c>
      <c r="H389" t="str">
        <f>IF(Dados!H389="","null","'"&amp;Dados!H389&amp;"'")&amp;", "</f>
        <v xml:space="preserve">'A', </v>
      </c>
      <c r="I389" t="str">
        <f>IF(Dados!I389="","null",Dados!I389)&amp;", "</f>
        <v xml:space="preserve">2, </v>
      </c>
      <c r="J389" t="str">
        <f>IF(Dados!J389="","null",Dados!J389)&amp;", "</f>
        <v xml:space="preserve">0, </v>
      </c>
      <c r="K389" t="str">
        <f>IF(Dados!K389="","null",Dados!K389)&amp;", "</f>
        <v xml:space="preserve">0, </v>
      </c>
      <c r="L389" t="str">
        <f>IF(Dados!L389="","null",Dados!L389)&amp;", "</f>
        <v xml:space="preserve">1, </v>
      </c>
      <c r="M389" t="str">
        <f>IF(Dados!M389="","null","'"&amp;Dados!M389&amp;"'")&amp;", "</f>
        <v xml:space="preserve">'Ufpfl', </v>
      </c>
      <c r="N389" t="str">
        <f>IF(Dados!N389="","null","'"&amp;Dados!N389&amp;"'")&amp;", "</f>
        <v xml:space="preserve">'FILIAL 17', </v>
      </c>
      <c r="O389" t="str">
        <f>IF(Dados!O389="","null",Dados!O389)&amp;", "</f>
        <v xml:space="preserve">359, </v>
      </c>
      <c r="P389" t="str">
        <f>IF(Dados!P389="","null","'"&amp;Dados!P389&amp;"'")&amp;"), "</f>
        <v xml:space="preserve">'UF do Fornecedor SAD'), </v>
      </c>
      <c r="Q389" t="str">
        <f t="shared" si="6"/>
        <v xml:space="preserve">('p', 'Ufpfl_17', 'Ufpfl_17', 'UF Fabr. - FL 17', 385, 'FILIAL 17', 'A', 2, 0, 0, 1, 'Ufpfl', 'FILIAL 17', 359, 'UF do Fornecedor SAD'), </v>
      </c>
      <c r="R389" t="str">
        <f>IF(Dados!D389="","","["&amp;Dados!D389&amp;"] [varchar]("&amp;IF(Dados!H389="N",Dados!I389+1,Dados!I389)&amp;") NULL,")</f>
        <v>[Ufpfl_17] [varchar](2) NULL,</v>
      </c>
    </row>
    <row r="390" spans="2:18" x14ac:dyDescent="0.25">
      <c r="B390" t="str">
        <f>"("&amp;IF(Dados!B390="","null","'"&amp;Dados!B390&amp;"'")&amp;", "</f>
        <v xml:space="preserve">('p', </v>
      </c>
      <c r="C390" t="str">
        <f>IF(Dados!C390="","null","'"&amp;Dados!C390&amp;"'")&amp;", "</f>
        <v xml:space="preserve">'Ntpfl_17', </v>
      </c>
      <c r="D390" t="str">
        <f>IF(Dados!D390="","null","'"&amp;Dados!D390&amp;"'")&amp;", "</f>
        <v xml:space="preserve">'Ntpfl_17', </v>
      </c>
      <c r="E390" t="str">
        <f>IF(Dados!E390="","null","'"&amp;Dados!E390&amp;"'")&amp;", "</f>
        <v xml:space="preserve">'Natz. - FL 17', </v>
      </c>
      <c r="F390" t="str">
        <f>IF(Dados!F390="","null",Dados!F390)&amp;", "</f>
        <v xml:space="preserve">386, </v>
      </c>
      <c r="G390" t="str">
        <f>IF(Dados!G390="","null","'"&amp;Dados!G390&amp;"'")&amp;", "</f>
        <v xml:space="preserve">'FILIAL 17', </v>
      </c>
      <c r="H390" t="str">
        <f>IF(Dados!H390="","null","'"&amp;Dados!H390&amp;"'")&amp;", "</f>
        <v xml:space="preserve">'A', </v>
      </c>
      <c r="I390" t="str">
        <f>IF(Dados!I390="","null",Dados!I390)&amp;", "</f>
        <v xml:space="preserve">2, </v>
      </c>
      <c r="J390" t="str">
        <f>IF(Dados!J390="","null",Dados!J390)&amp;", "</f>
        <v xml:space="preserve">0, </v>
      </c>
      <c r="K390" t="str">
        <f>IF(Dados!K390="","null",Dados!K390)&amp;", "</f>
        <v xml:space="preserve">0, </v>
      </c>
      <c r="L390" t="str">
        <f>IF(Dados!L390="","null",Dados!L390)&amp;", "</f>
        <v xml:space="preserve">1, </v>
      </c>
      <c r="M390" t="str">
        <f>IF(Dados!M390="","null","'"&amp;Dados!M390&amp;"'")&amp;", "</f>
        <v xml:space="preserve">'Ntpfl', </v>
      </c>
      <c r="N390" t="str">
        <f>IF(Dados!N390="","null","'"&amp;Dados!N390&amp;"'")&amp;", "</f>
        <v xml:space="preserve">'FILIAL 17', </v>
      </c>
      <c r="O390" t="str">
        <f>IF(Dados!O390="","null",Dados!O390)&amp;", "</f>
        <v xml:space="preserve">360, </v>
      </c>
      <c r="P390" t="str">
        <f>IF(Dados!P390="","null","'"&amp;Dados!P390&amp;"'")&amp;"), "</f>
        <v xml:space="preserve">'Atividade econômica do Fornecedor SAD'), </v>
      </c>
      <c r="Q390" t="str">
        <f t="shared" ref="Q390:Q453" si="7">IF(H390="null, ","",CONCATENATE(B390,C390,D390,E390,F390,G390,H390,I390,J390,K390,L390,M390,N390,O390,P390))</f>
        <v xml:space="preserve">('p', 'Ntpfl_17', 'Ntpfl_17', 'Natz. - FL 17', 386, 'FILIAL 17', 'A', 2, 0, 0, 1, 'Ntpfl', 'FILIAL 17', 360, 'Atividade econômica do Fornecedor SAD'), </v>
      </c>
      <c r="R390" t="str">
        <f>IF(Dados!D390="","","["&amp;Dados!D390&amp;"] [varchar]("&amp;IF(Dados!H390="N",Dados!I390+1,Dados!I390)&amp;") NULL,")</f>
        <v>[Ntpfl_17] [varchar](2) NULL,</v>
      </c>
    </row>
    <row r="391" spans="2:18" x14ac:dyDescent="0.25">
      <c r="B391" t="str">
        <f>"("&amp;IF(Dados!B391="","null","'"&amp;Dados!B391&amp;"'")&amp;", "</f>
        <v xml:space="preserve">('p', </v>
      </c>
      <c r="C391" t="str">
        <f>IF(Dados!C391="","null","'"&amp;Dados!C391&amp;"'")&amp;", "</f>
        <v xml:space="preserve">'Sazpfl_17', </v>
      </c>
      <c r="D391" t="str">
        <f>IF(Dados!D391="","null","'"&amp;Dados!D391&amp;"'")&amp;", "</f>
        <v xml:space="preserve">'Sazpfl_17', </v>
      </c>
      <c r="E391" t="str">
        <f>IF(Dados!E391="","null","'"&amp;Dados!E391&amp;"'")&amp;", "</f>
        <v xml:space="preserve">'Cod.Saz. - FL 17', </v>
      </c>
      <c r="F391" t="str">
        <f>IF(Dados!F391="","null",Dados!F391)&amp;", "</f>
        <v xml:space="preserve">387, </v>
      </c>
      <c r="G391" t="str">
        <f>IF(Dados!G391="","null","'"&amp;Dados!G391&amp;"'")&amp;", "</f>
        <v xml:space="preserve">'FILIAL 17', </v>
      </c>
      <c r="H391" t="str">
        <f>IF(Dados!H391="","null","'"&amp;Dados!H391&amp;"'")&amp;", "</f>
        <v xml:space="preserve">'A', </v>
      </c>
      <c r="I391" t="str">
        <f>IF(Dados!I391="","null",Dados!I391)&amp;", "</f>
        <v xml:space="preserve">1, </v>
      </c>
      <c r="J391" t="str">
        <f>IF(Dados!J391="","null",Dados!J391)&amp;", "</f>
        <v xml:space="preserve">0, </v>
      </c>
      <c r="K391" t="str">
        <f>IF(Dados!K391="","null",Dados!K391)&amp;", "</f>
        <v xml:space="preserve">0, </v>
      </c>
      <c r="L391" t="str">
        <f>IF(Dados!L391="","null",Dados!L391)&amp;", "</f>
        <v xml:space="preserve">1, </v>
      </c>
      <c r="M391" t="str">
        <f>IF(Dados!M391="","null","'"&amp;Dados!M391&amp;"'")&amp;", "</f>
        <v xml:space="preserve">'Sazpfl', </v>
      </c>
      <c r="N391" t="str">
        <f>IF(Dados!N391="","null","'"&amp;Dados!N391&amp;"'")&amp;", "</f>
        <v xml:space="preserve">'FILIAL 17', </v>
      </c>
      <c r="O391" t="str">
        <f>IF(Dados!O391="","null",Dados!O391)&amp;", "</f>
        <v xml:space="preserve">361, </v>
      </c>
      <c r="P391" t="str">
        <f>IF(Dados!P391="","null","'"&amp;Dados!P391&amp;"'")&amp;"), "</f>
        <v xml:space="preserve">'Código de Sazonalidade.'), </v>
      </c>
      <c r="Q391" t="str">
        <f t="shared" si="7"/>
        <v xml:space="preserve">('p', 'Sazpfl_17', 'Sazpfl_17', 'Cod.Saz. - FL 17', 387, 'FILIAL 17', 'A', 1, 0, 0, 1, 'Sazpfl', 'FILIAL 17', 361, 'Código de Sazonalidade.'), </v>
      </c>
      <c r="R391" t="str">
        <f>IF(Dados!D391="","","["&amp;Dados!D391&amp;"] [varchar]("&amp;IF(Dados!H391="N",Dados!I391+1,Dados!I391)&amp;") NULL,")</f>
        <v>[Sazpfl_17] [varchar](1) NULL,</v>
      </c>
    </row>
    <row r="392" spans="2:18" x14ac:dyDescent="0.25">
      <c r="B392" t="str">
        <f>"("&amp;IF(Dados!B392="","null","'"&amp;Dados!B392&amp;"'")&amp;", "</f>
        <v xml:space="preserve">('p', </v>
      </c>
      <c r="C392" t="str">
        <f>IF(Dados!C392="","null","'"&amp;Dados!C392&amp;"'")&amp;", "</f>
        <v xml:space="preserve">'Sbgpfl_17', </v>
      </c>
      <c r="D392" t="str">
        <f>IF(Dados!D392="","null","'"&amp;Dados!D392&amp;"'")&amp;", "</f>
        <v xml:space="preserve">'Sbgpfl_17', </v>
      </c>
      <c r="E392" t="str">
        <f>IF(Dados!E392="","null","'"&amp;Dados!E392&amp;"'")&amp;", "</f>
        <v xml:space="preserve">'Sub Grupo - FL 17', </v>
      </c>
      <c r="F392" t="str">
        <f>IF(Dados!F392="","null",Dados!F392)&amp;", "</f>
        <v xml:space="preserve">388, </v>
      </c>
      <c r="G392" t="str">
        <f>IF(Dados!G392="","null","'"&amp;Dados!G392&amp;"'")&amp;", "</f>
        <v xml:space="preserve">'FILIAL 17', </v>
      </c>
      <c r="H392" t="str">
        <f>IF(Dados!H392="","null","'"&amp;Dados!H392&amp;"'")&amp;", "</f>
        <v xml:space="preserve">'A', </v>
      </c>
      <c r="I392" t="str">
        <f>IF(Dados!I392="","null",Dados!I392)&amp;", "</f>
        <v xml:space="preserve">1, </v>
      </c>
      <c r="J392" t="str">
        <f>IF(Dados!J392="","null",Dados!J392)&amp;", "</f>
        <v xml:space="preserve">0, </v>
      </c>
      <c r="K392" t="str">
        <f>IF(Dados!K392="","null",Dados!K392)&amp;", "</f>
        <v xml:space="preserve">0, </v>
      </c>
      <c r="L392" t="str">
        <f>IF(Dados!L392="","null",Dados!L392)&amp;", "</f>
        <v xml:space="preserve">1, </v>
      </c>
      <c r="M392" t="str">
        <f>IF(Dados!M392="","null","'"&amp;Dados!M392&amp;"'")&amp;", "</f>
        <v xml:space="preserve">'Sbgpfl', </v>
      </c>
      <c r="N392" t="str">
        <f>IF(Dados!N392="","null","'"&amp;Dados!N392&amp;"'")&amp;", "</f>
        <v xml:space="preserve">'FILIAL 17', </v>
      </c>
      <c r="O392" t="str">
        <f>IF(Dados!O392="","null",Dados!O392)&amp;", "</f>
        <v xml:space="preserve">362, </v>
      </c>
      <c r="P392" t="str">
        <f>IF(Dados!P392="","null","'"&amp;Dados!P392&amp;"'")&amp;"), "</f>
        <v xml:space="preserve">'Flag de subgrupo de faturamento.'), </v>
      </c>
      <c r="Q392" t="str">
        <f t="shared" si="7"/>
        <v xml:space="preserve">('p', 'Sbgpfl_17', 'Sbgpfl_17', 'Sub Grupo - FL 17', 388, 'FILIAL 17', 'A', 1, 0, 0, 1, 'Sbgpfl', 'FILIAL 17', 362, 'Flag de subgrupo de faturamento.'), </v>
      </c>
      <c r="R392" t="str">
        <f>IF(Dados!D392="","","["&amp;Dados!D392&amp;"] [varchar]("&amp;IF(Dados!H392="N",Dados!I392+1,Dados!I392)&amp;") NULL,")</f>
        <v>[Sbgpfl_17] [varchar](1) NULL,</v>
      </c>
    </row>
    <row r="393" spans="2:18" x14ac:dyDescent="0.25">
      <c r="B393" t="str">
        <f>"("&amp;IF(Dados!B393="","null","'"&amp;Dados!B393&amp;"'")&amp;", "</f>
        <v xml:space="preserve">('p', </v>
      </c>
      <c r="C393" t="str">
        <f>IF(Dados!C393="","null","'"&amp;Dados!C393&amp;"'")&amp;", "</f>
        <v xml:space="preserve">'Sitpfl_17', </v>
      </c>
      <c r="D393" t="str">
        <f>IF(Dados!D393="","null","'"&amp;Dados!D393&amp;"'")&amp;", "</f>
        <v xml:space="preserve">'Sitpfl_17', </v>
      </c>
      <c r="E393" t="str">
        <f>IF(Dados!E393="","null","'"&amp;Dados!E393&amp;"'")&amp;", "</f>
        <v xml:space="preserve">'Sit. - FL 17', </v>
      </c>
      <c r="F393" t="str">
        <f>IF(Dados!F393="","null",Dados!F393)&amp;", "</f>
        <v xml:space="preserve">389, </v>
      </c>
      <c r="G393" t="str">
        <f>IF(Dados!G393="","null","'"&amp;Dados!G393&amp;"'")&amp;", "</f>
        <v xml:space="preserve">'FILIAL 17', </v>
      </c>
      <c r="H393" t="str">
        <f>IF(Dados!H393="","null","'"&amp;Dados!H393&amp;"'")&amp;", "</f>
        <v xml:space="preserve">'A', </v>
      </c>
      <c r="I393" t="str">
        <f>IF(Dados!I393="","null",Dados!I393)&amp;", "</f>
        <v xml:space="preserve">1, </v>
      </c>
      <c r="J393" t="str">
        <f>IF(Dados!J393="","null",Dados!J393)&amp;", "</f>
        <v xml:space="preserve">0, </v>
      </c>
      <c r="K393" t="str">
        <f>IF(Dados!K393="","null",Dados!K393)&amp;", "</f>
        <v xml:space="preserve">0, </v>
      </c>
      <c r="L393" t="str">
        <f>IF(Dados!L393="","null",Dados!L393)&amp;", "</f>
        <v xml:space="preserve">1, </v>
      </c>
      <c r="M393" t="str">
        <f>IF(Dados!M393="","null","'"&amp;Dados!M393&amp;"'")&amp;", "</f>
        <v xml:space="preserve">'Sitpfl', </v>
      </c>
      <c r="N393" t="str">
        <f>IF(Dados!N393="","null","'"&amp;Dados!N393&amp;"'")&amp;", "</f>
        <v xml:space="preserve">'FILIAL 17', </v>
      </c>
      <c r="O393" t="str">
        <f>IF(Dados!O393="","null",Dados!O393)&amp;", "</f>
        <v xml:space="preserve">363, </v>
      </c>
      <c r="P393" t="str">
        <f>IF(Dados!P393="","null","'"&amp;Dados!P393&amp;"'")&amp;"), "</f>
        <v xml:space="preserve">'Situação da Filial na Grid. (Campo apenas de Consulta, será retornado no serviço de Consulta).'), </v>
      </c>
      <c r="Q393" t="str">
        <f t="shared" si="7"/>
        <v xml:space="preserve">('p', 'Sitpfl_17', 'Sitpfl_17', 'Sit. - FL 17', 389, 'FILIAL 17', 'A', 1, 0, 0, 1, 'Sitpfl', 'FILIAL 17', 363, 'Situação da Filial na Grid. (Campo apenas de Consulta, será retornado no serviço de Consulta).'), </v>
      </c>
      <c r="R393" t="str">
        <f>IF(Dados!D393="","","["&amp;Dados!D393&amp;"] [varchar]("&amp;IF(Dados!H393="N",Dados!I393+1,Dados!I393)&amp;") NULL,")</f>
        <v>[Sitpfl_17] [varchar](1) NULL,</v>
      </c>
    </row>
    <row r="394" spans="2:18" x14ac:dyDescent="0.25">
      <c r="B394" t="str">
        <f>"("&amp;IF(Dados!B394="","null","'"&amp;Dados!B394&amp;"'")&amp;", "</f>
        <v xml:space="preserve">('p', </v>
      </c>
      <c r="C394" t="str">
        <f>IF(Dados!C394="","null","'"&amp;Dados!C394&amp;"'")&amp;", "</f>
        <v xml:space="preserve">'Susppfl_17', </v>
      </c>
      <c r="D394" t="str">
        <f>IF(Dados!D394="","null","'"&amp;Dados!D394&amp;"'")&amp;", "</f>
        <v xml:space="preserve">'Susppfl_17', </v>
      </c>
      <c r="E394" t="str">
        <f>IF(Dados!E394="","null","'"&amp;Dados!E394&amp;"'")&amp;", "</f>
        <v xml:space="preserve">'Susp. - FL 17', </v>
      </c>
      <c r="F394" t="str">
        <f>IF(Dados!F394="","null",Dados!F394)&amp;", "</f>
        <v xml:space="preserve">390, </v>
      </c>
      <c r="G394" t="str">
        <f>IF(Dados!G394="","null","'"&amp;Dados!G394&amp;"'")&amp;", "</f>
        <v xml:space="preserve">'FILIAL 17', </v>
      </c>
      <c r="H394" t="str">
        <f>IF(Dados!H394="","null","'"&amp;Dados!H394&amp;"'")&amp;", "</f>
        <v xml:space="preserve">'A', </v>
      </c>
      <c r="I394" t="str">
        <f>IF(Dados!I394="","null",Dados!I394)&amp;", "</f>
        <v xml:space="preserve">1, </v>
      </c>
      <c r="J394" t="str">
        <f>IF(Dados!J394="","null",Dados!J394)&amp;", "</f>
        <v xml:space="preserve">0, </v>
      </c>
      <c r="K394" t="str">
        <f>IF(Dados!K394="","null",Dados!K394)&amp;", "</f>
        <v xml:space="preserve">0, </v>
      </c>
      <c r="L394" t="str">
        <f>IF(Dados!L394="","null",Dados!L394)&amp;", "</f>
        <v xml:space="preserve">1, </v>
      </c>
      <c r="M394" t="str">
        <f>IF(Dados!M394="","null","'"&amp;Dados!M394&amp;"'")&amp;", "</f>
        <v xml:space="preserve">'Susppfl', </v>
      </c>
      <c r="N394" t="str">
        <f>IF(Dados!N394="","null","'"&amp;Dados!N394&amp;"'")&amp;", "</f>
        <v xml:space="preserve">'FILIAL 17', </v>
      </c>
      <c r="O394" t="str">
        <f>IF(Dados!O394="","null",Dados!O394)&amp;", "</f>
        <v xml:space="preserve">364, </v>
      </c>
      <c r="P394" t="str">
        <f>IF(Dados!P394="","null","'"&amp;Dados!P394&amp;"'")&amp;"), "</f>
        <v xml:space="preserve">'Status de Suspensão. (Na inclusão será permitida a inclusão para igual a "S").'), </v>
      </c>
      <c r="Q394" t="str">
        <f t="shared" si="7"/>
        <v xml:space="preserve">('p', 'Susppfl_17', 'Susppfl_17', 'Susp. - FL 17', 390, 'FILIAL 17', 'A', 1, 0, 0, 1, 'Susppfl', 'FILIAL 17', 364, 'Status de Suspensão. (Na inclusão será permitida a inclusão para igual a "S").'), </v>
      </c>
      <c r="R394" t="str">
        <f>IF(Dados!D394="","","["&amp;Dados!D394&amp;"] [varchar]("&amp;IF(Dados!H394="N",Dados!I394+1,Dados!I394)&amp;") NULL,")</f>
        <v>[Susppfl_17] [varchar](1) NULL,</v>
      </c>
    </row>
    <row r="395" spans="2:18" x14ac:dyDescent="0.25">
      <c r="B395" t="str">
        <f>"("&amp;IF(Dados!B395="","null","'"&amp;Dados!B395&amp;"'")&amp;", "</f>
        <v xml:space="preserve">('p', </v>
      </c>
      <c r="C395" t="str">
        <f>IF(Dados!C395="","null","'"&amp;Dados!C395&amp;"'")&amp;", "</f>
        <v xml:space="preserve">'Msuppfl_17', </v>
      </c>
      <c r="D395" t="str">
        <f>IF(Dados!D395="","null","'"&amp;Dados!D395&amp;"'")&amp;", "</f>
        <v xml:space="preserve">'Msuppfl_17', </v>
      </c>
      <c r="E395" t="str">
        <f>IF(Dados!E395="","null","'"&amp;Dados!E395&amp;"'")&amp;", "</f>
        <v xml:space="preserve">'Mot.Susp. - FL 17', </v>
      </c>
      <c r="F395" t="str">
        <f>IF(Dados!F395="","null",Dados!F395)&amp;", "</f>
        <v xml:space="preserve">391, </v>
      </c>
      <c r="G395" t="str">
        <f>IF(Dados!G395="","null","'"&amp;Dados!G395&amp;"'")&amp;", "</f>
        <v xml:space="preserve">'FILIAL 17', </v>
      </c>
      <c r="H395" t="str">
        <f>IF(Dados!H395="","null","'"&amp;Dados!H395&amp;"'")&amp;", "</f>
        <v xml:space="preserve">'N', </v>
      </c>
      <c r="I395" t="str">
        <f>IF(Dados!I395="","null",Dados!I395)&amp;", "</f>
        <v xml:space="preserve">2, </v>
      </c>
      <c r="J395" t="str">
        <f>IF(Dados!J395="","null",Dados!J395)&amp;", "</f>
        <v xml:space="preserve">0, </v>
      </c>
      <c r="K395" t="str">
        <f>IF(Dados!K395="","null",Dados!K395)&amp;", "</f>
        <v xml:space="preserve">0, </v>
      </c>
      <c r="L395" t="str">
        <f>IF(Dados!L395="","null",Dados!L395)&amp;", "</f>
        <v xml:space="preserve">1, </v>
      </c>
      <c r="M395" t="str">
        <f>IF(Dados!M395="","null","'"&amp;Dados!M395&amp;"'")&amp;", "</f>
        <v xml:space="preserve">'Msuppfl', </v>
      </c>
      <c r="N395" t="str">
        <f>IF(Dados!N395="","null","'"&amp;Dados!N395&amp;"'")&amp;", "</f>
        <v xml:space="preserve">'FILIAL 17', </v>
      </c>
      <c r="O395" t="str">
        <f>IF(Dados!O395="","null",Dados!O395)&amp;", "</f>
        <v xml:space="preserve">365, </v>
      </c>
      <c r="P395" t="str">
        <f>IF(Dados!P395="","null","'"&amp;Dados!P395&amp;"'")&amp;"), "</f>
        <v xml:space="preserve">'Motivo da Suspensão. '), </v>
      </c>
      <c r="Q395" t="str">
        <f t="shared" si="7"/>
        <v xml:space="preserve">('p', 'Msuppfl_17', 'Msuppfl_17', 'Mot.Susp. - FL 17', 391, 'FILIAL 17', 'N', 2, 0, 0, 1, 'Msuppfl', 'FILIAL 17', 365, 'Motivo da Suspensão. '), </v>
      </c>
      <c r="R395" t="str">
        <f>IF(Dados!D395="","","["&amp;Dados!D395&amp;"] [varchar]("&amp;IF(Dados!H395="N",Dados!I395+1,Dados!I395)&amp;") NULL,")</f>
        <v>[Msuppfl_17] [varchar](3) NULL,</v>
      </c>
    </row>
    <row r="396" spans="2:18" x14ac:dyDescent="0.25">
      <c r="B396" t="str">
        <f>"("&amp;IF(Dados!B396="","null","'"&amp;Dados!B396&amp;"'")&amp;", "</f>
        <v xml:space="preserve">('p', </v>
      </c>
      <c r="C396" t="str">
        <f>IF(Dados!C396="","null","'"&amp;Dados!C396&amp;"'")&amp;", "</f>
        <v xml:space="preserve">'Claspfl_17', </v>
      </c>
      <c r="D396" t="str">
        <f>IF(Dados!D396="","null","'"&amp;Dados!D396&amp;"'")&amp;", "</f>
        <v xml:space="preserve">'Claspfl_17', </v>
      </c>
      <c r="E396" t="str">
        <f>IF(Dados!E396="","null","'"&amp;Dados!E396&amp;"'")&amp;", "</f>
        <v xml:space="preserve">'Classe Distr. - FL 17', </v>
      </c>
      <c r="F396" t="str">
        <f>IF(Dados!F396="","null",Dados!F396)&amp;", "</f>
        <v xml:space="preserve">392, </v>
      </c>
      <c r="G396" t="str">
        <f>IF(Dados!G396="","null","'"&amp;Dados!G396&amp;"'")&amp;", "</f>
        <v xml:space="preserve">'FILIAL 17', </v>
      </c>
      <c r="H396" t="str">
        <f>IF(Dados!H396="","null","'"&amp;Dados!H396&amp;"'")&amp;", "</f>
        <v xml:space="preserve">'A', </v>
      </c>
      <c r="I396" t="str">
        <f>IF(Dados!I396="","null",Dados!I396)&amp;", "</f>
        <v xml:space="preserve">1, </v>
      </c>
      <c r="J396" t="str">
        <f>IF(Dados!J396="","null",Dados!J396)&amp;", "</f>
        <v xml:space="preserve">0, </v>
      </c>
      <c r="K396" t="str">
        <f>IF(Dados!K396="","null",Dados!K396)&amp;", "</f>
        <v xml:space="preserve">0, </v>
      </c>
      <c r="L396" t="str">
        <f>IF(Dados!L396="","null",Dados!L396)&amp;", "</f>
        <v xml:space="preserve">1, </v>
      </c>
      <c r="M396" t="str">
        <f>IF(Dados!M396="","null","'"&amp;Dados!M396&amp;"'")&amp;", "</f>
        <v xml:space="preserve">'Claspfl', </v>
      </c>
      <c r="N396" t="str">
        <f>IF(Dados!N396="","null","'"&amp;Dados!N396&amp;"'")&amp;", "</f>
        <v xml:space="preserve">'FILIAL 17', </v>
      </c>
      <c r="O396" t="str">
        <f>IF(Dados!O396="","null",Dados!O396)&amp;", "</f>
        <v xml:space="preserve">366, </v>
      </c>
      <c r="P396" t="str">
        <f>IF(Dados!P396="","null","'"&amp;Dados!P396&amp;"'")&amp;"), "</f>
        <v xml:space="preserve">'Classe de Distribuição.'), </v>
      </c>
      <c r="Q396" t="str">
        <f t="shared" si="7"/>
        <v xml:space="preserve">('p', 'Claspfl_17', 'Claspfl_17', 'Classe Distr. - FL 17', 392, 'FILIAL 17', 'A', 1, 0, 0, 1, 'Claspfl', 'FILIAL 17', 366, 'Classe de Distribuição.'), </v>
      </c>
      <c r="R396" t="str">
        <f>IF(Dados!D396="","","["&amp;Dados!D396&amp;"] [varchar]("&amp;IF(Dados!H396="N",Dados!I396+1,Dados!I396)&amp;") NULL,")</f>
        <v>[Claspfl_17] [varchar](1) NULL,</v>
      </c>
    </row>
    <row r="397" spans="2:18" x14ac:dyDescent="0.25">
      <c r="B397" t="str">
        <f>"("&amp;IF(Dados!B397="","null","'"&amp;Dados!B397&amp;"'")&amp;", "</f>
        <v xml:space="preserve">('p', </v>
      </c>
      <c r="C397" t="str">
        <f>IF(Dados!C397="","null","'"&amp;Dados!C397&amp;"'")&amp;", "</f>
        <v xml:space="preserve">'Cestpfl_17', </v>
      </c>
      <c r="D397" t="str">
        <f>IF(Dados!D397="","null","'"&amp;Dados!D397&amp;"'")&amp;", "</f>
        <v xml:space="preserve">'Cestpfl_17', </v>
      </c>
      <c r="E397" t="str">
        <f>IF(Dados!E397="","null","'"&amp;Dados!E397&amp;"'")&amp;", "</f>
        <v xml:space="preserve">'Cesta - FL 17', </v>
      </c>
      <c r="F397" t="str">
        <f>IF(Dados!F397="","null",Dados!F397)&amp;", "</f>
        <v xml:space="preserve">393, </v>
      </c>
      <c r="G397" t="str">
        <f>IF(Dados!G397="","null","'"&amp;Dados!G397&amp;"'")&amp;", "</f>
        <v xml:space="preserve">'FILIAL 17', </v>
      </c>
      <c r="H397" t="str">
        <f>IF(Dados!H397="","null","'"&amp;Dados!H397&amp;"'")&amp;", "</f>
        <v xml:space="preserve">'A', </v>
      </c>
      <c r="I397" t="str">
        <f>IF(Dados!I397="","null",Dados!I397)&amp;", "</f>
        <v xml:space="preserve">1, </v>
      </c>
      <c r="J397" t="str">
        <f>IF(Dados!J397="","null",Dados!J397)&amp;", "</f>
        <v xml:space="preserve">0, </v>
      </c>
      <c r="K397" t="str">
        <f>IF(Dados!K397="","null",Dados!K397)&amp;", "</f>
        <v xml:space="preserve">0, </v>
      </c>
      <c r="L397" t="str">
        <f>IF(Dados!L397="","null",Dados!L397)&amp;", "</f>
        <v xml:space="preserve">1, </v>
      </c>
      <c r="M397" t="str">
        <f>IF(Dados!M397="","null","'"&amp;Dados!M397&amp;"'")&amp;", "</f>
        <v xml:space="preserve">'Cestpfl', </v>
      </c>
      <c r="N397" t="str">
        <f>IF(Dados!N397="","null","'"&amp;Dados!N397&amp;"'")&amp;", "</f>
        <v xml:space="preserve">'FILIAL 17', </v>
      </c>
      <c r="O397" t="str">
        <f>IF(Dados!O397="","null",Dados!O397)&amp;", "</f>
        <v xml:space="preserve">367, </v>
      </c>
      <c r="P397" t="str">
        <f>IF(Dados!P397="","null","'"&amp;Dados!P397&amp;"'")&amp;"), "</f>
        <v xml:space="preserve">'Flag de sinalização de item de Cesta.'), </v>
      </c>
      <c r="Q397" t="str">
        <f t="shared" si="7"/>
        <v xml:space="preserve">('p', 'Cestpfl_17', 'Cestpfl_17', 'Cesta - FL 17', 393, 'FILIAL 17', 'A', 1, 0, 0, 1, 'Cestpfl', 'FILIAL 17', 367, 'Flag de sinalização de item de Cesta.'), </v>
      </c>
      <c r="R397" t="str">
        <f>IF(Dados!D397="","","["&amp;Dados!D397&amp;"] [varchar]("&amp;IF(Dados!H397="N",Dados!I397+1,Dados!I397)&amp;") NULL,")</f>
        <v>[Cestpfl_17] [varchar](1) NULL,</v>
      </c>
    </row>
    <row r="398" spans="2:18" x14ac:dyDescent="0.25">
      <c r="B398" t="str">
        <f>"("&amp;IF(Dados!B398="","null","'"&amp;Dados!B398&amp;"'")&amp;", "</f>
        <v xml:space="preserve">('p', </v>
      </c>
      <c r="C398" t="str">
        <f>IF(Dados!C398="","null","'"&amp;Dados!C398&amp;"'")&amp;", "</f>
        <v xml:space="preserve">'Cmpupfl_17', </v>
      </c>
      <c r="D398" t="str">
        <f>IF(Dados!D398="","null","'"&amp;Dados!D398&amp;"'")&amp;", "</f>
        <v xml:space="preserve">'Cmpupfl_17', </v>
      </c>
      <c r="E398" t="str">
        <f>IF(Dados!E398="","null","'"&amp;Dados!E398&amp;"'")&amp;", "</f>
        <v xml:space="preserve">'Compra Única - FL 17', </v>
      </c>
      <c r="F398" t="str">
        <f>IF(Dados!F398="","null",Dados!F398)&amp;", "</f>
        <v xml:space="preserve">394, </v>
      </c>
      <c r="G398" t="str">
        <f>IF(Dados!G398="","null","'"&amp;Dados!G398&amp;"'")&amp;", "</f>
        <v xml:space="preserve">'FILIAL 17', </v>
      </c>
      <c r="H398" t="str">
        <f>IF(Dados!H398="","null","'"&amp;Dados!H398&amp;"'")&amp;", "</f>
        <v xml:space="preserve">'A', </v>
      </c>
      <c r="I398" t="str">
        <f>IF(Dados!I398="","null",Dados!I398)&amp;", "</f>
        <v xml:space="preserve">1, </v>
      </c>
      <c r="J398" t="str">
        <f>IF(Dados!J398="","null",Dados!J398)&amp;", "</f>
        <v xml:space="preserve">0, </v>
      </c>
      <c r="K398" t="str">
        <f>IF(Dados!K398="","null",Dados!K398)&amp;", "</f>
        <v xml:space="preserve">0, </v>
      </c>
      <c r="L398" t="str">
        <f>IF(Dados!L398="","null",Dados!L398)&amp;", "</f>
        <v xml:space="preserve">1, </v>
      </c>
      <c r="M398" t="str">
        <f>IF(Dados!M398="","null","'"&amp;Dados!M398&amp;"'")&amp;", "</f>
        <v xml:space="preserve">'Cmpupfl', </v>
      </c>
      <c r="N398" t="str">
        <f>IF(Dados!N398="","null","'"&amp;Dados!N398&amp;"'")&amp;", "</f>
        <v xml:space="preserve">'FILIAL 17', </v>
      </c>
      <c r="O398" t="str">
        <f>IF(Dados!O398="","null",Dados!O398)&amp;", "</f>
        <v xml:space="preserve">368, </v>
      </c>
      <c r="P398" t="str">
        <f>IF(Dados!P398="","null","'"&amp;Dados!P398&amp;"'")&amp;"), "</f>
        <v xml:space="preserve">'Flag de Compra Única.'), </v>
      </c>
      <c r="Q398" t="str">
        <f t="shared" si="7"/>
        <v xml:space="preserve">('p', 'Cmpupfl_17', 'Cmpupfl_17', 'Compra Única - FL 17', 394, 'FILIAL 17', 'A', 1, 0, 0, 1, 'Cmpupfl', 'FILIAL 17', 368, 'Flag de Compra Única.'), </v>
      </c>
      <c r="R398" t="str">
        <f>IF(Dados!D398="","","["&amp;Dados!D398&amp;"] [varchar]("&amp;IF(Dados!H398="N",Dados!I398+1,Dados!I398)&amp;") NULL,")</f>
        <v>[Cmpupfl_17] [varchar](1) NULL,</v>
      </c>
    </row>
    <row r="399" spans="2:18" x14ac:dyDescent="0.25">
      <c r="B399" t="str">
        <f>"("&amp;IF(Dados!B399="","null","'"&amp;Dados!B399&amp;"'")&amp;", "</f>
        <v xml:space="preserve">('p', </v>
      </c>
      <c r="C399" t="str">
        <f>IF(Dados!C399="","null","'"&amp;Dados!C399&amp;"'")&amp;", "</f>
        <v xml:space="preserve">'Referpfl_17', </v>
      </c>
      <c r="D399" t="str">
        <f>IF(Dados!D399="","null","'"&amp;Dados!D399&amp;"'")&amp;", "</f>
        <v xml:space="preserve">'Referpfl_17', </v>
      </c>
      <c r="E399" t="str">
        <f>IF(Dados!E399="","null","'"&amp;Dados!E399&amp;"'")&amp;", "</f>
        <v xml:space="preserve">'Referência - FL 17', </v>
      </c>
      <c r="F399" t="str">
        <f>IF(Dados!F399="","null",Dados!F399)&amp;", "</f>
        <v xml:space="preserve">395, </v>
      </c>
      <c r="G399" t="str">
        <f>IF(Dados!G399="","null","'"&amp;Dados!G399&amp;"'")&amp;", "</f>
        <v xml:space="preserve">'FILIAL 17', </v>
      </c>
      <c r="H399" t="str">
        <f>IF(Dados!H399="","null","'"&amp;Dados!H399&amp;"'")&amp;", "</f>
        <v xml:space="preserve">'A', </v>
      </c>
      <c r="I399" t="str">
        <f>IF(Dados!I399="","null",Dados!I399)&amp;", "</f>
        <v xml:space="preserve">15, </v>
      </c>
      <c r="J399" t="str">
        <f>IF(Dados!J399="","null",Dados!J399)&amp;", "</f>
        <v xml:space="preserve">0, </v>
      </c>
      <c r="K399" t="str">
        <f>IF(Dados!K399="","null",Dados!K399)&amp;", "</f>
        <v xml:space="preserve">0, </v>
      </c>
      <c r="L399" t="str">
        <f>IF(Dados!L399="","null",Dados!L399)&amp;", "</f>
        <v xml:space="preserve">1, </v>
      </c>
      <c r="M399" t="str">
        <f>IF(Dados!M399="","null","'"&amp;Dados!M399&amp;"'")&amp;", "</f>
        <v xml:space="preserve">'Referpfl', </v>
      </c>
      <c r="N399" t="str">
        <f>IF(Dados!N399="","null","'"&amp;Dados!N399&amp;"'")&amp;", "</f>
        <v xml:space="preserve">'FILIAL 17', </v>
      </c>
      <c r="O399" t="str">
        <f>IF(Dados!O399="","null",Dados!O399)&amp;", "</f>
        <v xml:space="preserve">369, </v>
      </c>
      <c r="P399" t="str">
        <f>IF(Dados!P399="","null","'"&amp;Dados!P399&amp;"'")&amp;"), "</f>
        <v xml:space="preserve">'Referência do fornecedor (VSK)'), </v>
      </c>
      <c r="Q399" t="str">
        <f t="shared" si="7"/>
        <v xml:space="preserve">('p', 'Referpfl_17', 'Referpfl_17', 'Referência - FL 17', 395, 'FILIAL 17', 'A', 15, 0, 0, 1, 'Referpfl', 'FILIAL 17', 369, 'Referência do fornecedor (VSK)'), </v>
      </c>
      <c r="R399" t="str">
        <f>IF(Dados!D399="","","["&amp;Dados!D399&amp;"] [varchar]("&amp;IF(Dados!H399="N",Dados!I399+1,Dados!I399)&amp;") NULL,")</f>
        <v>[Referpfl_17] [varchar](15) NULL,</v>
      </c>
    </row>
    <row r="400" spans="2:18" x14ac:dyDescent="0.25">
      <c r="B400" t="str">
        <f>"("&amp;IF(Dados!B400="","null","'"&amp;Dados!B400&amp;"'")&amp;", "</f>
        <v xml:space="preserve">(null, </v>
      </c>
      <c r="C400" t="str">
        <f>IF(Dados!C400="","null","'"&amp;Dados!C400&amp;"'")&amp;", "</f>
        <v xml:space="preserve">null, </v>
      </c>
      <c r="D400" t="str">
        <f>IF(Dados!D400="","null","'"&amp;Dados!D400&amp;"'")&amp;", "</f>
        <v xml:space="preserve">null, </v>
      </c>
      <c r="E400" t="str">
        <f>IF(Dados!E400="","null","'"&amp;Dados!E400&amp;"'")&amp;", "</f>
        <v xml:space="preserve">'Filial 18', </v>
      </c>
      <c r="F400" t="str">
        <f>IF(Dados!F400="","null",Dados!F400)&amp;", "</f>
        <v xml:space="preserve">396, </v>
      </c>
      <c r="G400" t="str">
        <f>IF(Dados!G400="","null","'"&amp;Dados!G400&amp;"'")&amp;", "</f>
        <v xml:space="preserve">null, </v>
      </c>
      <c r="H400" t="str">
        <f>IF(Dados!H400="","null","'"&amp;Dados!H400&amp;"'")&amp;", "</f>
        <v xml:space="preserve">'A', </v>
      </c>
      <c r="I400" t="str">
        <f>IF(Dados!I400="","null",Dados!I400)&amp;", "</f>
        <v xml:space="preserve">1, </v>
      </c>
      <c r="J400" t="str">
        <f>IF(Dados!J400="","null",Dados!J400)&amp;", "</f>
        <v xml:space="preserve">0, </v>
      </c>
      <c r="K400" t="str">
        <f>IF(Dados!K400="","null",Dados!K400)&amp;", "</f>
        <v xml:space="preserve">0, </v>
      </c>
      <c r="L400" t="str">
        <f>IF(Dados!L400="","null",Dados!L400)&amp;", "</f>
        <v xml:space="preserve">0, </v>
      </c>
      <c r="M400" t="str">
        <f>IF(Dados!M400="","null","'"&amp;Dados!M400&amp;"'")&amp;", "</f>
        <v xml:space="preserve">null, </v>
      </c>
      <c r="N400" t="str">
        <f>IF(Dados!N400="","null","'"&amp;Dados!N400&amp;"'")&amp;", "</f>
        <v xml:space="preserve">null, </v>
      </c>
      <c r="O400" t="str">
        <f>IF(Dados!O400="","null",Dados!O400)&amp;", "</f>
        <v xml:space="preserve">null, </v>
      </c>
      <c r="P400" t="str">
        <f>IF(Dados!P400="","null","'"&amp;Dados!P400&amp;"'")&amp;"), "</f>
        <v xml:space="preserve">null), </v>
      </c>
      <c r="Q400" t="str">
        <f t="shared" si="7"/>
        <v xml:space="preserve">(null, null, null, 'Filial 18', 396, null, 'A', 1, 0, 0, 0, null, null, null, null), </v>
      </c>
      <c r="R400" t="str">
        <f>IF(Dados!D400="","","["&amp;Dados!D400&amp;"] [varchar]("&amp;IF(Dados!H400="N",Dados!I400+1,Dados!I400)&amp;") NULL,")</f>
        <v/>
      </c>
    </row>
    <row r="401" spans="2:18" x14ac:dyDescent="0.25">
      <c r="B401" t="str">
        <f>"("&amp;IF(Dados!B401="","null","'"&amp;Dados!B401&amp;"'")&amp;", "</f>
        <v xml:space="preserve">('p', </v>
      </c>
      <c r="C401" t="str">
        <f>IF(Dados!C401="","null","'"&amp;Dados!C401&amp;"'")&amp;", "</f>
        <v xml:space="preserve">'Opcpfl_18', </v>
      </c>
      <c r="D401" t="str">
        <f>IF(Dados!D401="","null","'"&amp;Dados!D401&amp;"'")&amp;", "</f>
        <v xml:space="preserve">'Opcpfl_18', </v>
      </c>
      <c r="E401" t="str">
        <f>IF(Dados!E401="","null","'"&amp;Dados!E401&amp;"'")&amp;", "</f>
        <v xml:space="preserve">'Ação - FL 18', </v>
      </c>
      <c r="F401" t="str">
        <f>IF(Dados!F401="","null",Dados!F401)&amp;", "</f>
        <v xml:space="preserve">397, </v>
      </c>
      <c r="G401" t="str">
        <f>IF(Dados!G401="","null","'"&amp;Dados!G401&amp;"'")&amp;", "</f>
        <v xml:space="preserve">'FILIAL 18', </v>
      </c>
      <c r="H401" t="str">
        <f>IF(Dados!H401="","null","'"&amp;Dados!H401&amp;"'")&amp;", "</f>
        <v xml:space="preserve">'A', </v>
      </c>
      <c r="I401" t="str">
        <f>IF(Dados!I401="","null",Dados!I401)&amp;", "</f>
        <v xml:space="preserve">1, </v>
      </c>
      <c r="J401" t="str">
        <f>IF(Dados!J401="","null",Dados!J401)&amp;", "</f>
        <v xml:space="preserve">0, </v>
      </c>
      <c r="K401" t="str">
        <f>IF(Dados!K401="","null",Dados!K401)&amp;", "</f>
        <v xml:space="preserve">0, </v>
      </c>
      <c r="L401" t="str">
        <f>IF(Dados!L401="","null",Dados!L401)&amp;", "</f>
        <v xml:space="preserve">1, </v>
      </c>
      <c r="M401" t="str">
        <f>IF(Dados!M401="","null","'"&amp;Dados!M401&amp;"'")&amp;", "</f>
        <v xml:space="preserve">'Opcpfl', </v>
      </c>
      <c r="N401" t="str">
        <f>IF(Dados!N401="","null","'"&amp;Dados!N401&amp;"'")&amp;", "</f>
        <v xml:space="preserve">'FILIAL 18', </v>
      </c>
      <c r="O401" t="str">
        <f>IF(Dados!O401="","null",Dados!O401)&amp;", "</f>
        <v xml:space="preserve">370, </v>
      </c>
      <c r="P401" t="str">
        <f>IF(Dados!P401="","null","'"&amp;Dados!P401&amp;"'")&amp;"), "</f>
        <v xml:space="preserve">'"A" - Alteração, "I" - Inclusão ou "D" - Deleção.'), </v>
      </c>
      <c r="Q401" t="str">
        <f t="shared" si="7"/>
        <v xml:space="preserve">('p', 'Opcpfl_18', 'Opcpfl_18', 'Ação - FL 18', 397, 'FILIAL 18', 'A', 1, 0, 0, 1, 'Opcpfl', 'FILIAL 18', 370, '"A" - Alteração, "I" - Inclusão ou "D" - Deleção.'), </v>
      </c>
      <c r="R401" t="str">
        <f>IF(Dados!D401="","","["&amp;Dados!D401&amp;"] [varchar]("&amp;IF(Dados!H401="N",Dados!I401+1,Dados!I401)&amp;") NULL,")</f>
        <v>[Opcpfl_18] [varchar](1) NULL,</v>
      </c>
    </row>
    <row r="402" spans="2:18" x14ac:dyDescent="0.25">
      <c r="B402" t="str">
        <f>"("&amp;IF(Dados!B402="","null","'"&amp;Dados!B402&amp;"'")&amp;", "</f>
        <v xml:space="preserve">('p', </v>
      </c>
      <c r="C402" t="str">
        <f>IF(Dados!C402="","null","'"&amp;Dados!C402&amp;"'")&amp;", "</f>
        <v xml:space="preserve">'Filpfl_18', </v>
      </c>
      <c r="D402" t="str">
        <f>IF(Dados!D402="","null","'"&amp;Dados!D402&amp;"'")&amp;", "</f>
        <v xml:space="preserve">'Filpfl_18', </v>
      </c>
      <c r="E402" t="str">
        <f>IF(Dados!E402="","null","'"&amp;Dados!E402&amp;"'")&amp;", "</f>
        <v xml:space="preserve">'Filial - FL 18', </v>
      </c>
      <c r="F402" t="str">
        <f>IF(Dados!F402="","null",Dados!F402)&amp;", "</f>
        <v xml:space="preserve">398, </v>
      </c>
      <c r="G402" t="str">
        <f>IF(Dados!G402="","null","'"&amp;Dados!G402&amp;"'")&amp;", "</f>
        <v xml:space="preserve">'FILIAL 18', </v>
      </c>
      <c r="H402" t="str">
        <f>IF(Dados!H402="","null","'"&amp;Dados!H402&amp;"'")&amp;", "</f>
        <v xml:space="preserve">'N', </v>
      </c>
      <c r="I402" t="str">
        <f>IF(Dados!I402="","null",Dados!I402)&amp;", "</f>
        <v xml:space="preserve">4, </v>
      </c>
      <c r="J402" t="str">
        <f>IF(Dados!J402="","null",Dados!J402)&amp;", "</f>
        <v xml:space="preserve">0, </v>
      </c>
      <c r="K402" t="str">
        <f>IF(Dados!K402="","null",Dados!K402)&amp;", "</f>
        <v xml:space="preserve">0, </v>
      </c>
      <c r="L402" t="str">
        <f>IF(Dados!L402="","null",Dados!L402)&amp;", "</f>
        <v xml:space="preserve">1, </v>
      </c>
      <c r="M402" t="str">
        <f>IF(Dados!M402="","null","'"&amp;Dados!M402&amp;"'")&amp;", "</f>
        <v xml:space="preserve">'Filpfl', </v>
      </c>
      <c r="N402" t="str">
        <f>IF(Dados!N402="","null","'"&amp;Dados!N402&amp;"'")&amp;", "</f>
        <v xml:space="preserve">'FILIAL 18', </v>
      </c>
      <c r="O402" t="str">
        <f>IF(Dados!O402="","null",Dados!O402)&amp;", "</f>
        <v xml:space="preserve">371, </v>
      </c>
      <c r="P402" t="str">
        <f>IF(Dados!P402="","null","'"&amp;Dados!P402&amp;"'")&amp;"), "</f>
        <v xml:space="preserve">'Código da Filial WM.'), </v>
      </c>
      <c r="Q402" t="str">
        <f t="shared" si="7"/>
        <v xml:space="preserve">('p', 'Filpfl_18', 'Filpfl_18', 'Filial - FL 18', 398, 'FILIAL 18', 'N', 4, 0, 0, 1, 'Filpfl', 'FILIAL 18', 371, 'Código da Filial WM.'), </v>
      </c>
      <c r="R402" t="str">
        <f>IF(Dados!D402="","","["&amp;Dados!D402&amp;"] [varchar]("&amp;IF(Dados!H402="N",Dados!I402+1,Dados!I402)&amp;") NULL,")</f>
        <v>[Filpfl_18] [varchar](5) NULL,</v>
      </c>
    </row>
    <row r="403" spans="2:18" x14ac:dyDescent="0.25">
      <c r="B403" t="str">
        <f>"("&amp;IF(Dados!B403="","null","'"&amp;Dados!B403&amp;"'")&amp;", "</f>
        <v xml:space="preserve">('p', </v>
      </c>
      <c r="C403" t="str">
        <f>IF(Dados!C403="","null","'"&amp;Dados!C403&amp;"'")&amp;", "</f>
        <v xml:space="preserve">'Marpfl_18', </v>
      </c>
      <c r="D403" t="str">
        <f>IF(Dados!D403="","null","'"&amp;Dados!D403&amp;"'")&amp;", "</f>
        <v xml:space="preserve">'Marpfl_18', </v>
      </c>
      <c r="E403" t="str">
        <f>IF(Dados!E403="","null","'"&amp;Dados!E403&amp;"'")&amp;", "</f>
        <v xml:space="preserve">'Margem - FL 18', </v>
      </c>
      <c r="F403" t="str">
        <f>IF(Dados!F403="","null",Dados!F403)&amp;", "</f>
        <v xml:space="preserve">399, </v>
      </c>
      <c r="G403" t="str">
        <f>IF(Dados!G403="","null","'"&amp;Dados!G403&amp;"'")&amp;", "</f>
        <v xml:space="preserve">'FILIAL 18', </v>
      </c>
      <c r="H403" t="str">
        <f>IF(Dados!H403="","null","'"&amp;Dados!H403&amp;"'")&amp;", "</f>
        <v xml:space="preserve">'N', </v>
      </c>
      <c r="I403" t="str">
        <f>IF(Dados!I403="","null",Dados!I403)&amp;", "</f>
        <v xml:space="preserve">5, </v>
      </c>
      <c r="J403" t="str">
        <f>IF(Dados!J403="","null",Dados!J403)&amp;", "</f>
        <v xml:space="preserve">1, </v>
      </c>
      <c r="K403" t="str">
        <f>IF(Dados!K403="","null",Dados!K403)&amp;", "</f>
        <v xml:space="preserve">0, </v>
      </c>
      <c r="L403" t="str">
        <f>IF(Dados!L403="","null",Dados!L403)&amp;", "</f>
        <v xml:space="preserve">1, </v>
      </c>
      <c r="M403" t="str">
        <f>IF(Dados!M403="","null","'"&amp;Dados!M403&amp;"'")&amp;", "</f>
        <v xml:space="preserve">'Marpfl', </v>
      </c>
      <c r="N403" t="str">
        <f>IF(Dados!N403="","null","'"&amp;Dados!N403&amp;"'")&amp;", "</f>
        <v xml:space="preserve">'FILIAL 18', </v>
      </c>
      <c r="O403" t="str">
        <f>IF(Dados!O403="","null",Dados!O403)&amp;", "</f>
        <v xml:space="preserve">372, </v>
      </c>
      <c r="P403" t="str">
        <f>IF(Dados!P403="","null","'"&amp;Dados!P403&amp;"'")&amp;"), "</f>
        <v xml:space="preserve">'Margem.'), </v>
      </c>
      <c r="Q403" t="str">
        <f t="shared" si="7"/>
        <v xml:space="preserve">('p', 'Marpfl_18', 'Marpfl_18', 'Margem - FL 18', 399, 'FILIAL 18', 'N', 5, 1, 0, 1, 'Marpfl', 'FILIAL 18', 372, 'Margem.'), </v>
      </c>
      <c r="R403" t="str">
        <f>IF(Dados!D403="","","["&amp;Dados!D403&amp;"] [varchar]("&amp;IF(Dados!H403="N",Dados!I403+1,Dados!I403)&amp;") NULL,")</f>
        <v>[Marpfl_18] [varchar](6) NULL,</v>
      </c>
    </row>
    <row r="404" spans="2:18" x14ac:dyDescent="0.25">
      <c r="B404" t="str">
        <f>"("&amp;IF(Dados!B404="","null","'"&amp;Dados!B404&amp;"'")&amp;", "</f>
        <v xml:space="preserve">('p', </v>
      </c>
      <c r="C404" t="str">
        <f>IF(Dados!C404="","null","'"&amp;Dados!C404&amp;"'")&amp;", "</f>
        <v xml:space="preserve">'Fornpfl_18', </v>
      </c>
      <c r="D404" t="str">
        <f>IF(Dados!D404="","null","'"&amp;Dados!D404&amp;"'")&amp;", "</f>
        <v xml:space="preserve">'Fornpfl_18', </v>
      </c>
      <c r="E404" t="str">
        <f>IF(Dados!E404="","null","'"&amp;Dados!E404&amp;"'")&amp;", "</f>
        <v xml:space="preserve">'Fornec. - FL 18', </v>
      </c>
      <c r="F404" t="str">
        <f>IF(Dados!F404="","null",Dados!F404)&amp;", "</f>
        <v xml:space="preserve">400, </v>
      </c>
      <c r="G404" t="str">
        <f>IF(Dados!G404="","null","'"&amp;Dados!G404&amp;"'")&amp;", "</f>
        <v xml:space="preserve">'FILIAL 18', </v>
      </c>
      <c r="H404" t="str">
        <f>IF(Dados!H404="","null","'"&amp;Dados!H404&amp;"'")&amp;", "</f>
        <v xml:space="preserve">'N', </v>
      </c>
      <c r="I404" t="str">
        <f>IF(Dados!I404="","null",Dados!I404)&amp;", "</f>
        <v xml:space="preserve">7, </v>
      </c>
      <c r="J404" t="str">
        <f>IF(Dados!J404="","null",Dados!J404)&amp;", "</f>
        <v xml:space="preserve">0, </v>
      </c>
      <c r="K404" t="str">
        <f>IF(Dados!K404="","null",Dados!K404)&amp;", "</f>
        <v xml:space="preserve">0, </v>
      </c>
      <c r="L404" t="str">
        <f>IF(Dados!L404="","null",Dados!L404)&amp;", "</f>
        <v xml:space="preserve">1, </v>
      </c>
      <c r="M404" t="str">
        <f>IF(Dados!M404="","null","'"&amp;Dados!M404&amp;"'")&amp;", "</f>
        <v xml:space="preserve">'Fornpfl', </v>
      </c>
      <c r="N404" t="str">
        <f>IF(Dados!N404="","null","'"&amp;Dados!N404&amp;"'")&amp;", "</f>
        <v xml:space="preserve">'FILIAL 18', </v>
      </c>
      <c r="O404" t="str">
        <f>IF(Dados!O404="","null",Dados!O404)&amp;", "</f>
        <v xml:space="preserve">373, </v>
      </c>
      <c r="P404" t="str">
        <f>IF(Dados!P404="","null","'"&amp;Dados!P404&amp;"'")&amp;"), "</f>
        <v xml:space="preserve">'Código do Fornecedor SAD do Item.'), </v>
      </c>
      <c r="Q404" t="str">
        <f t="shared" si="7"/>
        <v xml:space="preserve">('p', 'Fornpfl_18', 'Fornpfl_18', 'Fornec. - FL 18', 400, 'FILIAL 18', 'N', 7, 0, 0, 1, 'Fornpfl', 'FILIAL 18', 373, 'Código do Fornecedor SAD do Item.'), </v>
      </c>
      <c r="R404" t="str">
        <f>IF(Dados!D404="","","["&amp;Dados!D404&amp;"] [varchar]("&amp;IF(Dados!H404="N",Dados!I404+1,Dados!I404)&amp;") NULL,")</f>
        <v>[Fornpfl_18] [varchar](8) NULL,</v>
      </c>
    </row>
    <row r="405" spans="2:18" x14ac:dyDescent="0.25">
      <c r="B405" t="str">
        <f>"("&amp;IF(Dados!B405="","null","'"&amp;Dados!B405&amp;"'")&amp;", "</f>
        <v xml:space="preserve">('p', </v>
      </c>
      <c r="C405" t="str">
        <f>IF(Dados!C405="","null","'"&amp;Dados!C405&amp;"'")&amp;", "</f>
        <v xml:space="preserve">'Locpfl_18', </v>
      </c>
      <c r="D405" t="str">
        <f>IF(Dados!D405="","null","'"&amp;Dados!D405&amp;"'")&amp;", "</f>
        <v xml:space="preserve">'Locpfl_18', </v>
      </c>
      <c r="E405" t="str">
        <f>IF(Dados!E405="","null","'"&amp;Dados!E405&amp;"'")&amp;", "</f>
        <v xml:space="preserve">'Loc.Entg. - FL 18', </v>
      </c>
      <c r="F405" t="str">
        <f>IF(Dados!F405="","null",Dados!F405)&amp;", "</f>
        <v xml:space="preserve">401, </v>
      </c>
      <c r="G405" t="str">
        <f>IF(Dados!G405="","null","'"&amp;Dados!G405&amp;"'")&amp;", "</f>
        <v xml:space="preserve">'FILIAL 18', </v>
      </c>
      <c r="H405" t="str">
        <f>IF(Dados!H405="","null","'"&amp;Dados!H405&amp;"'")&amp;", "</f>
        <v xml:space="preserve">'N', </v>
      </c>
      <c r="I405" t="str">
        <f>IF(Dados!I405="","null",Dados!I405)&amp;", "</f>
        <v xml:space="preserve">1, </v>
      </c>
      <c r="J405" t="str">
        <f>IF(Dados!J405="","null",Dados!J405)&amp;", "</f>
        <v xml:space="preserve">0, </v>
      </c>
      <c r="K405" t="str">
        <f>IF(Dados!K405="","null",Dados!K405)&amp;", "</f>
        <v xml:space="preserve">0, </v>
      </c>
      <c r="L405" t="str">
        <f>IF(Dados!L405="","null",Dados!L405)&amp;", "</f>
        <v xml:space="preserve">1, </v>
      </c>
      <c r="M405" t="str">
        <f>IF(Dados!M405="","null","'"&amp;Dados!M405&amp;"'")&amp;", "</f>
        <v xml:space="preserve">'Locpfl', </v>
      </c>
      <c r="N405" t="str">
        <f>IF(Dados!N405="","null","'"&amp;Dados!N405&amp;"'")&amp;", "</f>
        <v xml:space="preserve">'FILIAL 18', </v>
      </c>
      <c r="O405" t="str">
        <f>IF(Dados!O405="","null",Dados!O405)&amp;", "</f>
        <v xml:space="preserve">374, </v>
      </c>
      <c r="P405" t="str">
        <f>IF(Dados!P405="","null","'"&amp;Dados!P405&amp;"'")&amp;"), "</f>
        <v xml:space="preserve">'Local de Entrega. 0 - Estocado, 1 - Direto Loja ou 2 - Cross.'), </v>
      </c>
      <c r="Q405" t="str">
        <f t="shared" si="7"/>
        <v xml:space="preserve">('p', 'Locpfl_18', 'Locpfl_18', 'Loc.Entg. - FL 18', 401, 'FILIAL 18', 'N', 1, 0, 0, 1, 'Locpfl', 'FILIAL 18', 374, 'Local de Entrega. 0 - Estocado, 1 - Direto Loja ou 2 - Cross.'), </v>
      </c>
      <c r="R405" t="str">
        <f>IF(Dados!D405="","","["&amp;Dados!D405&amp;"] [varchar]("&amp;IF(Dados!H405="N",Dados!I405+1,Dados!I405)&amp;") NULL,")</f>
        <v>[Locpfl_18] [varchar](2) NULL,</v>
      </c>
    </row>
    <row r="406" spans="2:18" x14ac:dyDescent="0.25">
      <c r="B406" t="str">
        <f>"("&amp;IF(Dados!B406="","null","'"&amp;Dados!B406&amp;"'")&amp;", "</f>
        <v xml:space="preserve">('p', </v>
      </c>
      <c r="C406" t="str">
        <f>IF(Dados!C406="","null","'"&amp;Dados!C406&amp;"'")&amp;", "</f>
        <v xml:space="preserve">'Imppfl_18', </v>
      </c>
      <c r="D406" t="str">
        <f>IF(Dados!D406="","null","'"&amp;Dados!D406&amp;"'")&amp;", "</f>
        <v xml:space="preserve">'Imppfl_18', </v>
      </c>
      <c r="E406" t="str">
        <f>IF(Dados!E406="","null","'"&amp;Dados!E406&amp;"'")&amp;", "</f>
        <v xml:space="preserve">'Impt. - FL 18', </v>
      </c>
      <c r="F406" t="str">
        <f>IF(Dados!F406="","null",Dados!F406)&amp;", "</f>
        <v xml:space="preserve">402, </v>
      </c>
      <c r="G406" t="str">
        <f>IF(Dados!G406="","null","'"&amp;Dados!G406&amp;"'")&amp;", "</f>
        <v xml:space="preserve">'FILIAL 18', </v>
      </c>
      <c r="H406" t="str">
        <f>IF(Dados!H406="","null","'"&amp;Dados!H406&amp;"'")&amp;", "</f>
        <v xml:space="preserve">'A', </v>
      </c>
      <c r="I406" t="str">
        <f>IF(Dados!I406="","null",Dados!I406)&amp;", "</f>
        <v xml:space="preserve">1, </v>
      </c>
      <c r="J406" t="str">
        <f>IF(Dados!J406="","null",Dados!J406)&amp;", "</f>
        <v xml:space="preserve">0, </v>
      </c>
      <c r="K406" t="str">
        <f>IF(Dados!K406="","null",Dados!K406)&amp;", "</f>
        <v xml:space="preserve">0, </v>
      </c>
      <c r="L406" t="str">
        <f>IF(Dados!L406="","null",Dados!L406)&amp;", "</f>
        <v xml:space="preserve">1, </v>
      </c>
      <c r="M406" t="str">
        <f>IF(Dados!M406="","null","'"&amp;Dados!M406&amp;"'")&amp;", "</f>
        <v xml:space="preserve">'Imppfl', </v>
      </c>
      <c r="N406" t="str">
        <f>IF(Dados!N406="","null","'"&amp;Dados!N406&amp;"'")&amp;", "</f>
        <v xml:space="preserve">'FILIAL 18', </v>
      </c>
      <c r="O406" t="str">
        <f>IF(Dados!O406="","null",Dados!O406)&amp;", "</f>
        <v xml:space="preserve">375, </v>
      </c>
      <c r="P406" t="str">
        <f>IF(Dados!P406="","null","'"&amp;Dados!P406&amp;"'")&amp;"), "</f>
        <v xml:space="preserve">'Flag de Item Importado.(N)-NACIONAL,(E)-IMPORTADO'), </v>
      </c>
      <c r="Q406" t="str">
        <f t="shared" si="7"/>
        <v xml:space="preserve">('p', 'Imppfl_18', 'Imppfl_18', 'Impt. - FL 18', 402, 'FILIAL 18', 'A', 1, 0, 0, 1, 'Imppfl', 'FILIAL 18', 375, 'Flag de Item Importado.(N)-NACIONAL,(E)-IMPORTADO'), </v>
      </c>
      <c r="R406" t="str">
        <f>IF(Dados!D406="","","["&amp;Dados!D406&amp;"] [varchar]("&amp;IF(Dados!H406="N",Dados!I406+1,Dados!I406)&amp;") NULL,")</f>
        <v>[Imppfl_18] [varchar](1) NULL,</v>
      </c>
    </row>
    <row r="407" spans="2:18" x14ac:dyDescent="0.25">
      <c r="B407" t="str">
        <f>"("&amp;IF(Dados!B407="","null","'"&amp;Dados!B407&amp;"'")&amp;", "</f>
        <v xml:space="preserve">('p', </v>
      </c>
      <c r="C407" t="str">
        <f>IF(Dados!C407="","null","'"&amp;Dados!C407&amp;"'")&amp;", "</f>
        <v xml:space="preserve">'Ufpfl_18', </v>
      </c>
      <c r="D407" t="str">
        <f>IF(Dados!D407="","null","'"&amp;Dados!D407&amp;"'")&amp;", "</f>
        <v xml:space="preserve">'Ufpfl_18', </v>
      </c>
      <c r="E407" t="str">
        <f>IF(Dados!E407="","null","'"&amp;Dados!E407&amp;"'")&amp;", "</f>
        <v xml:space="preserve">'UF Fabr. - FL 18', </v>
      </c>
      <c r="F407" t="str">
        <f>IF(Dados!F407="","null",Dados!F407)&amp;", "</f>
        <v xml:space="preserve">403, </v>
      </c>
      <c r="G407" t="str">
        <f>IF(Dados!G407="","null","'"&amp;Dados!G407&amp;"'")&amp;", "</f>
        <v xml:space="preserve">'FILIAL 18', </v>
      </c>
      <c r="H407" t="str">
        <f>IF(Dados!H407="","null","'"&amp;Dados!H407&amp;"'")&amp;", "</f>
        <v xml:space="preserve">'A', </v>
      </c>
      <c r="I407" t="str">
        <f>IF(Dados!I407="","null",Dados!I407)&amp;", "</f>
        <v xml:space="preserve">2, </v>
      </c>
      <c r="J407" t="str">
        <f>IF(Dados!J407="","null",Dados!J407)&amp;", "</f>
        <v xml:space="preserve">0, </v>
      </c>
      <c r="K407" t="str">
        <f>IF(Dados!K407="","null",Dados!K407)&amp;", "</f>
        <v xml:space="preserve">0, </v>
      </c>
      <c r="L407" t="str">
        <f>IF(Dados!L407="","null",Dados!L407)&amp;", "</f>
        <v xml:space="preserve">1, </v>
      </c>
      <c r="M407" t="str">
        <f>IF(Dados!M407="","null","'"&amp;Dados!M407&amp;"'")&amp;", "</f>
        <v xml:space="preserve">'Ufpfl', </v>
      </c>
      <c r="N407" t="str">
        <f>IF(Dados!N407="","null","'"&amp;Dados!N407&amp;"'")&amp;", "</f>
        <v xml:space="preserve">'FILIAL 18', </v>
      </c>
      <c r="O407" t="str">
        <f>IF(Dados!O407="","null",Dados!O407)&amp;", "</f>
        <v xml:space="preserve">376, </v>
      </c>
      <c r="P407" t="str">
        <f>IF(Dados!P407="","null","'"&amp;Dados!P407&amp;"'")&amp;"), "</f>
        <v xml:space="preserve">'UF do Fornecedor SAD'), </v>
      </c>
      <c r="Q407" t="str">
        <f t="shared" si="7"/>
        <v xml:space="preserve">('p', 'Ufpfl_18', 'Ufpfl_18', 'UF Fabr. - FL 18', 403, 'FILIAL 18', 'A', 2, 0, 0, 1, 'Ufpfl', 'FILIAL 18', 376, 'UF do Fornecedor SAD'), </v>
      </c>
      <c r="R407" t="str">
        <f>IF(Dados!D407="","","["&amp;Dados!D407&amp;"] [varchar]("&amp;IF(Dados!H407="N",Dados!I407+1,Dados!I407)&amp;") NULL,")</f>
        <v>[Ufpfl_18] [varchar](2) NULL,</v>
      </c>
    </row>
    <row r="408" spans="2:18" x14ac:dyDescent="0.25">
      <c r="B408" t="str">
        <f>"("&amp;IF(Dados!B408="","null","'"&amp;Dados!B408&amp;"'")&amp;", "</f>
        <v xml:space="preserve">('p', </v>
      </c>
      <c r="C408" t="str">
        <f>IF(Dados!C408="","null","'"&amp;Dados!C408&amp;"'")&amp;", "</f>
        <v xml:space="preserve">'Ntpfl_18', </v>
      </c>
      <c r="D408" t="str">
        <f>IF(Dados!D408="","null","'"&amp;Dados!D408&amp;"'")&amp;", "</f>
        <v xml:space="preserve">'Ntpfl_18', </v>
      </c>
      <c r="E408" t="str">
        <f>IF(Dados!E408="","null","'"&amp;Dados!E408&amp;"'")&amp;", "</f>
        <v xml:space="preserve">'Natz. - FL 18', </v>
      </c>
      <c r="F408" t="str">
        <f>IF(Dados!F408="","null",Dados!F408)&amp;", "</f>
        <v xml:space="preserve">404, </v>
      </c>
      <c r="G408" t="str">
        <f>IF(Dados!G408="","null","'"&amp;Dados!G408&amp;"'")&amp;", "</f>
        <v xml:space="preserve">'FILIAL 18', </v>
      </c>
      <c r="H408" t="str">
        <f>IF(Dados!H408="","null","'"&amp;Dados!H408&amp;"'")&amp;", "</f>
        <v xml:space="preserve">'A', </v>
      </c>
      <c r="I408" t="str">
        <f>IF(Dados!I408="","null",Dados!I408)&amp;", "</f>
        <v xml:space="preserve">2, </v>
      </c>
      <c r="J408" t="str">
        <f>IF(Dados!J408="","null",Dados!J408)&amp;", "</f>
        <v xml:space="preserve">0, </v>
      </c>
      <c r="K408" t="str">
        <f>IF(Dados!K408="","null",Dados!K408)&amp;", "</f>
        <v xml:space="preserve">0, </v>
      </c>
      <c r="L408" t="str">
        <f>IF(Dados!L408="","null",Dados!L408)&amp;", "</f>
        <v xml:space="preserve">1, </v>
      </c>
      <c r="M408" t="str">
        <f>IF(Dados!M408="","null","'"&amp;Dados!M408&amp;"'")&amp;", "</f>
        <v xml:space="preserve">'Ntpfl', </v>
      </c>
      <c r="N408" t="str">
        <f>IF(Dados!N408="","null","'"&amp;Dados!N408&amp;"'")&amp;", "</f>
        <v xml:space="preserve">'FILIAL 18', </v>
      </c>
      <c r="O408" t="str">
        <f>IF(Dados!O408="","null",Dados!O408)&amp;", "</f>
        <v xml:space="preserve">377, </v>
      </c>
      <c r="P408" t="str">
        <f>IF(Dados!P408="","null","'"&amp;Dados!P408&amp;"'")&amp;"), "</f>
        <v xml:space="preserve">'Atividade econômica do Fornecedor SAD'), </v>
      </c>
      <c r="Q408" t="str">
        <f t="shared" si="7"/>
        <v xml:space="preserve">('p', 'Ntpfl_18', 'Ntpfl_18', 'Natz. - FL 18', 404, 'FILIAL 18', 'A', 2, 0, 0, 1, 'Ntpfl', 'FILIAL 18', 377, 'Atividade econômica do Fornecedor SAD'), </v>
      </c>
      <c r="R408" t="str">
        <f>IF(Dados!D408="","","["&amp;Dados!D408&amp;"] [varchar]("&amp;IF(Dados!H408="N",Dados!I408+1,Dados!I408)&amp;") NULL,")</f>
        <v>[Ntpfl_18] [varchar](2) NULL,</v>
      </c>
    </row>
    <row r="409" spans="2:18" x14ac:dyDescent="0.25">
      <c r="B409" t="str">
        <f>"("&amp;IF(Dados!B409="","null","'"&amp;Dados!B409&amp;"'")&amp;", "</f>
        <v xml:space="preserve">('p', </v>
      </c>
      <c r="C409" t="str">
        <f>IF(Dados!C409="","null","'"&amp;Dados!C409&amp;"'")&amp;", "</f>
        <v xml:space="preserve">'Sazpfl_18', </v>
      </c>
      <c r="D409" t="str">
        <f>IF(Dados!D409="","null","'"&amp;Dados!D409&amp;"'")&amp;", "</f>
        <v xml:space="preserve">'Sazpfl_18', </v>
      </c>
      <c r="E409" t="str">
        <f>IF(Dados!E409="","null","'"&amp;Dados!E409&amp;"'")&amp;", "</f>
        <v xml:space="preserve">'Cod.Saz. - FL 18', </v>
      </c>
      <c r="F409" t="str">
        <f>IF(Dados!F409="","null",Dados!F409)&amp;", "</f>
        <v xml:space="preserve">405, </v>
      </c>
      <c r="G409" t="str">
        <f>IF(Dados!G409="","null","'"&amp;Dados!G409&amp;"'")&amp;", "</f>
        <v xml:space="preserve">'FILIAL 18', </v>
      </c>
      <c r="H409" t="str">
        <f>IF(Dados!H409="","null","'"&amp;Dados!H409&amp;"'")&amp;", "</f>
        <v xml:space="preserve">'A', </v>
      </c>
      <c r="I409" t="str">
        <f>IF(Dados!I409="","null",Dados!I409)&amp;", "</f>
        <v xml:space="preserve">1, </v>
      </c>
      <c r="J409" t="str">
        <f>IF(Dados!J409="","null",Dados!J409)&amp;", "</f>
        <v xml:space="preserve">0, </v>
      </c>
      <c r="K409" t="str">
        <f>IF(Dados!K409="","null",Dados!K409)&amp;", "</f>
        <v xml:space="preserve">0, </v>
      </c>
      <c r="L409" t="str">
        <f>IF(Dados!L409="","null",Dados!L409)&amp;", "</f>
        <v xml:space="preserve">1, </v>
      </c>
      <c r="M409" t="str">
        <f>IF(Dados!M409="","null","'"&amp;Dados!M409&amp;"'")&amp;", "</f>
        <v xml:space="preserve">'Sazpfl', </v>
      </c>
      <c r="N409" t="str">
        <f>IF(Dados!N409="","null","'"&amp;Dados!N409&amp;"'")&amp;", "</f>
        <v xml:space="preserve">'FILIAL 18', </v>
      </c>
      <c r="O409" t="str">
        <f>IF(Dados!O409="","null",Dados!O409)&amp;", "</f>
        <v xml:space="preserve">378, </v>
      </c>
      <c r="P409" t="str">
        <f>IF(Dados!P409="","null","'"&amp;Dados!P409&amp;"'")&amp;"), "</f>
        <v xml:space="preserve">'Código de Sazonalidade.'), </v>
      </c>
      <c r="Q409" t="str">
        <f t="shared" si="7"/>
        <v xml:space="preserve">('p', 'Sazpfl_18', 'Sazpfl_18', 'Cod.Saz. - FL 18', 405, 'FILIAL 18', 'A', 1, 0, 0, 1, 'Sazpfl', 'FILIAL 18', 378, 'Código de Sazonalidade.'), </v>
      </c>
      <c r="R409" t="str">
        <f>IF(Dados!D409="","","["&amp;Dados!D409&amp;"] [varchar]("&amp;IF(Dados!H409="N",Dados!I409+1,Dados!I409)&amp;") NULL,")</f>
        <v>[Sazpfl_18] [varchar](1) NULL,</v>
      </c>
    </row>
    <row r="410" spans="2:18" x14ac:dyDescent="0.25">
      <c r="B410" t="str">
        <f>"("&amp;IF(Dados!B410="","null","'"&amp;Dados!B410&amp;"'")&amp;", "</f>
        <v xml:space="preserve">('p', </v>
      </c>
      <c r="C410" t="str">
        <f>IF(Dados!C410="","null","'"&amp;Dados!C410&amp;"'")&amp;", "</f>
        <v xml:space="preserve">'Sbgpfl_18', </v>
      </c>
      <c r="D410" t="str">
        <f>IF(Dados!D410="","null","'"&amp;Dados!D410&amp;"'")&amp;", "</f>
        <v xml:space="preserve">'Sbgpfl_18', </v>
      </c>
      <c r="E410" t="str">
        <f>IF(Dados!E410="","null","'"&amp;Dados!E410&amp;"'")&amp;", "</f>
        <v xml:space="preserve">'Sub Grupo - FL 18', </v>
      </c>
      <c r="F410" t="str">
        <f>IF(Dados!F410="","null",Dados!F410)&amp;", "</f>
        <v xml:space="preserve">406, </v>
      </c>
      <c r="G410" t="str">
        <f>IF(Dados!G410="","null","'"&amp;Dados!G410&amp;"'")&amp;", "</f>
        <v xml:space="preserve">'FILIAL 18', </v>
      </c>
      <c r="H410" t="str">
        <f>IF(Dados!H410="","null","'"&amp;Dados!H410&amp;"'")&amp;", "</f>
        <v xml:space="preserve">'A', </v>
      </c>
      <c r="I410" t="str">
        <f>IF(Dados!I410="","null",Dados!I410)&amp;", "</f>
        <v xml:space="preserve">1, </v>
      </c>
      <c r="J410" t="str">
        <f>IF(Dados!J410="","null",Dados!J410)&amp;", "</f>
        <v xml:space="preserve">0, </v>
      </c>
      <c r="K410" t="str">
        <f>IF(Dados!K410="","null",Dados!K410)&amp;", "</f>
        <v xml:space="preserve">0, </v>
      </c>
      <c r="L410" t="str">
        <f>IF(Dados!L410="","null",Dados!L410)&amp;", "</f>
        <v xml:space="preserve">1, </v>
      </c>
      <c r="M410" t="str">
        <f>IF(Dados!M410="","null","'"&amp;Dados!M410&amp;"'")&amp;", "</f>
        <v xml:space="preserve">'Sbgpfl', </v>
      </c>
      <c r="N410" t="str">
        <f>IF(Dados!N410="","null","'"&amp;Dados!N410&amp;"'")&amp;", "</f>
        <v xml:space="preserve">'FILIAL 18', </v>
      </c>
      <c r="O410" t="str">
        <f>IF(Dados!O410="","null",Dados!O410)&amp;", "</f>
        <v xml:space="preserve">379, </v>
      </c>
      <c r="P410" t="str">
        <f>IF(Dados!P410="","null","'"&amp;Dados!P410&amp;"'")&amp;"), "</f>
        <v xml:space="preserve">'Flag de subgrupo de faturamento.'), </v>
      </c>
      <c r="Q410" t="str">
        <f t="shared" si="7"/>
        <v xml:space="preserve">('p', 'Sbgpfl_18', 'Sbgpfl_18', 'Sub Grupo - FL 18', 406, 'FILIAL 18', 'A', 1, 0, 0, 1, 'Sbgpfl', 'FILIAL 18', 379, 'Flag de subgrupo de faturamento.'), </v>
      </c>
      <c r="R410" t="str">
        <f>IF(Dados!D410="","","["&amp;Dados!D410&amp;"] [varchar]("&amp;IF(Dados!H410="N",Dados!I410+1,Dados!I410)&amp;") NULL,")</f>
        <v>[Sbgpfl_18] [varchar](1) NULL,</v>
      </c>
    </row>
    <row r="411" spans="2:18" x14ac:dyDescent="0.25">
      <c r="B411" t="str">
        <f>"("&amp;IF(Dados!B411="","null","'"&amp;Dados!B411&amp;"'")&amp;", "</f>
        <v xml:space="preserve">('p', </v>
      </c>
      <c r="C411" t="str">
        <f>IF(Dados!C411="","null","'"&amp;Dados!C411&amp;"'")&amp;", "</f>
        <v xml:space="preserve">'Sitpfl_18', </v>
      </c>
      <c r="D411" t="str">
        <f>IF(Dados!D411="","null","'"&amp;Dados!D411&amp;"'")&amp;", "</f>
        <v xml:space="preserve">'Sitpfl_18', </v>
      </c>
      <c r="E411" t="str">
        <f>IF(Dados!E411="","null","'"&amp;Dados!E411&amp;"'")&amp;", "</f>
        <v xml:space="preserve">'Sit. - FL 18', </v>
      </c>
      <c r="F411" t="str">
        <f>IF(Dados!F411="","null",Dados!F411)&amp;", "</f>
        <v xml:space="preserve">407, </v>
      </c>
      <c r="G411" t="str">
        <f>IF(Dados!G411="","null","'"&amp;Dados!G411&amp;"'")&amp;", "</f>
        <v xml:space="preserve">'FILIAL 18', </v>
      </c>
      <c r="H411" t="str">
        <f>IF(Dados!H411="","null","'"&amp;Dados!H411&amp;"'")&amp;", "</f>
        <v xml:space="preserve">'A', </v>
      </c>
      <c r="I411" t="str">
        <f>IF(Dados!I411="","null",Dados!I411)&amp;", "</f>
        <v xml:space="preserve">1, </v>
      </c>
      <c r="J411" t="str">
        <f>IF(Dados!J411="","null",Dados!J411)&amp;", "</f>
        <v xml:space="preserve">0, </v>
      </c>
      <c r="K411" t="str">
        <f>IF(Dados!K411="","null",Dados!K411)&amp;", "</f>
        <v xml:space="preserve">0, </v>
      </c>
      <c r="L411" t="str">
        <f>IF(Dados!L411="","null",Dados!L411)&amp;", "</f>
        <v xml:space="preserve">1, </v>
      </c>
      <c r="M411" t="str">
        <f>IF(Dados!M411="","null","'"&amp;Dados!M411&amp;"'")&amp;", "</f>
        <v xml:space="preserve">'Sitpfl', </v>
      </c>
      <c r="N411" t="str">
        <f>IF(Dados!N411="","null","'"&amp;Dados!N411&amp;"'")&amp;", "</f>
        <v xml:space="preserve">'FILIAL 18', </v>
      </c>
      <c r="O411" t="str">
        <f>IF(Dados!O411="","null",Dados!O411)&amp;", "</f>
        <v xml:space="preserve">380, </v>
      </c>
      <c r="P411" t="str">
        <f>IF(Dados!P411="","null","'"&amp;Dados!P411&amp;"'")&amp;"), "</f>
        <v xml:space="preserve">'Situação da Filial na Grid. (Campo apenas de Consulta, será retornado no serviço de Consulta).'), </v>
      </c>
      <c r="Q411" t="str">
        <f t="shared" si="7"/>
        <v xml:space="preserve">('p', 'Sitpfl_18', 'Sitpfl_18', 'Sit. - FL 18', 407, 'FILIAL 18', 'A', 1, 0, 0, 1, 'Sitpfl', 'FILIAL 18', 380, 'Situação da Filial na Grid. (Campo apenas de Consulta, será retornado no serviço de Consulta).'), </v>
      </c>
      <c r="R411" t="str">
        <f>IF(Dados!D411="","","["&amp;Dados!D411&amp;"] [varchar]("&amp;IF(Dados!H411="N",Dados!I411+1,Dados!I411)&amp;") NULL,")</f>
        <v>[Sitpfl_18] [varchar](1) NULL,</v>
      </c>
    </row>
    <row r="412" spans="2:18" x14ac:dyDescent="0.25">
      <c r="B412" t="str">
        <f>"("&amp;IF(Dados!B412="","null","'"&amp;Dados!B412&amp;"'")&amp;", "</f>
        <v xml:space="preserve">('p', </v>
      </c>
      <c r="C412" t="str">
        <f>IF(Dados!C412="","null","'"&amp;Dados!C412&amp;"'")&amp;", "</f>
        <v xml:space="preserve">'Susppfl_18', </v>
      </c>
      <c r="D412" t="str">
        <f>IF(Dados!D412="","null","'"&amp;Dados!D412&amp;"'")&amp;", "</f>
        <v xml:space="preserve">'Susppfl_18', </v>
      </c>
      <c r="E412" t="str">
        <f>IF(Dados!E412="","null","'"&amp;Dados!E412&amp;"'")&amp;", "</f>
        <v xml:space="preserve">'Susp. - FL 18', </v>
      </c>
      <c r="F412" t="str">
        <f>IF(Dados!F412="","null",Dados!F412)&amp;", "</f>
        <v xml:space="preserve">408, </v>
      </c>
      <c r="G412" t="str">
        <f>IF(Dados!G412="","null","'"&amp;Dados!G412&amp;"'")&amp;", "</f>
        <v xml:space="preserve">'FILIAL 18', </v>
      </c>
      <c r="H412" t="str">
        <f>IF(Dados!H412="","null","'"&amp;Dados!H412&amp;"'")&amp;", "</f>
        <v xml:space="preserve">'A', </v>
      </c>
      <c r="I412" t="str">
        <f>IF(Dados!I412="","null",Dados!I412)&amp;", "</f>
        <v xml:space="preserve">1, </v>
      </c>
      <c r="J412" t="str">
        <f>IF(Dados!J412="","null",Dados!J412)&amp;", "</f>
        <v xml:space="preserve">0, </v>
      </c>
      <c r="K412" t="str">
        <f>IF(Dados!K412="","null",Dados!K412)&amp;", "</f>
        <v xml:space="preserve">0, </v>
      </c>
      <c r="L412" t="str">
        <f>IF(Dados!L412="","null",Dados!L412)&amp;", "</f>
        <v xml:space="preserve">1, </v>
      </c>
      <c r="M412" t="str">
        <f>IF(Dados!M412="","null","'"&amp;Dados!M412&amp;"'")&amp;", "</f>
        <v xml:space="preserve">'Susppfl', </v>
      </c>
      <c r="N412" t="str">
        <f>IF(Dados!N412="","null","'"&amp;Dados!N412&amp;"'")&amp;", "</f>
        <v xml:space="preserve">'FILIAL 18', </v>
      </c>
      <c r="O412" t="str">
        <f>IF(Dados!O412="","null",Dados!O412)&amp;", "</f>
        <v xml:space="preserve">381, </v>
      </c>
      <c r="P412" t="str">
        <f>IF(Dados!P412="","null","'"&amp;Dados!P412&amp;"'")&amp;"), "</f>
        <v xml:space="preserve">'Status de Suspensão. (Na inclusão será permitida a inclusão para igual a "S").'), </v>
      </c>
      <c r="Q412" t="str">
        <f t="shared" si="7"/>
        <v xml:space="preserve">('p', 'Susppfl_18', 'Susppfl_18', 'Susp. - FL 18', 408, 'FILIAL 18', 'A', 1, 0, 0, 1, 'Susppfl', 'FILIAL 18', 381, 'Status de Suspensão. (Na inclusão será permitida a inclusão para igual a "S").'), </v>
      </c>
      <c r="R412" t="str">
        <f>IF(Dados!D412="","","["&amp;Dados!D412&amp;"] [varchar]("&amp;IF(Dados!H412="N",Dados!I412+1,Dados!I412)&amp;") NULL,")</f>
        <v>[Susppfl_18] [varchar](1) NULL,</v>
      </c>
    </row>
    <row r="413" spans="2:18" x14ac:dyDescent="0.25">
      <c r="B413" t="str">
        <f>"("&amp;IF(Dados!B413="","null","'"&amp;Dados!B413&amp;"'")&amp;", "</f>
        <v xml:space="preserve">('p', </v>
      </c>
      <c r="C413" t="str">
        <f>IF(Dados!C413="","null","'"&amp;Dados!C413&amp;"'")&amp;", "</f>
        <v xml:space="preserve">'Msuppfl_18', </v>
      </c>
      <c r="D413" t="str">
        <f>IF(Dados!D413="","null","'"&amp;Dados!D413&amp;"'")&amp;", "</f>
        <v xml:space="preserve">'Msuppfl_18', </v>
      </c>
      <c r="E413" t="str">
        <f>IF(Dados!E413="","null","'"&amp;Dados!E413&amp;"'")&amp;", "</f>
        <v xml:space="preserve">'Mot.Susp. - FL 18', </v>
      </c>
      <c r="F413" t="str">
        <f>IF(Dados!F413="","null",Dados!F413)&amp;", "</f>
        <v xml:space="preserve">409, </v>
      </c>
      <c r="G413" t="str">
        <f>IF(Dados!G413="","null","'"&amp;Dados!G413&amp;"'")&amp;", "</f>
        <v xml:space="preserve">'FILIAL 18', </v>
      </c>
      <c r="H413" t="str">
        <f>IF(Dados!H413="","null","'"&amp;Dados!H413&amp;"'")&amp;", "</f>
        <v xml:space="preserve">'N', </v>
      </c>
      <c r="I413" t="str">
        <f>IF(Dados!I413="","null",Dados!I413)&amp;", "</f>
        <v xml:space="preserve">2, </v>
      </c>
      <c r="J413" t="str">
        <f>IF(Dados!J413="","null",Dados!J413)&amp;", "</f>
        <v xml:space="preserve">0, </v>
      </c>
      <c r="K413" t="str">
        <f>IF(Dados!K413="","null",Dados!K413)&amp;", "</f>
        <v xml:space="preserve">0, </v>
      </c>
      <c r="L413" t="str">
        <f>IF(Dados!L413="","null",Dados!L413)&amp;", "</f>
        <v xml:space="preserve">1, </v>
      </c>
      <c r="M413" t="str">
        <f>IF(Dados!M413="","null","'"&amp;Dados!M413&amp;"'")&amp;", "</f>
        <v xml:space="preserve">'Msuppfl', </v>
      </c>
      <c r="N413" t="str">
        <f>IF(Dados!N413="","null","'"&amp;Dados!N413&amp;"'")&amp;", "</f>
        <v xml:space="preserve">'FILIAL 18', </v>
      </c>
      <c r="O413" t="str">
        <f>IF(Dados!O413="","null",Dados!O413)&amp;", "</f>
        <v xml:space="preserve">382, </v>
      </c>
      <c r="P413" t="str">
        <f>IF(Dados!P413="","null","'"&amp;Dados!P413&amp;"'")&amp;"), "</f>
        <v xml:space="preserve">'Motivo da Suspensão. '), </v>
      </c>
      <c r="Q413" t="str">
        <f t="shared" si="7"/>
        <v xml:space="preserve">('p', 'Msuppfl_18', 'Msuppfl_18', 'Mot.Susp. - FL 18', 409, 'FILIAL 18', 'N', 2, 0, 0, 1, 'Msuppfl', 'FILIAL 18', 382, 'Motivo da Suspensão. '), </v>
      </c>
      <c r="R413" t="str">
        <f>IF(Dados!D413="","","["&amp;Dados!D413&amp;"] [varchar]("&amp;IF(Dados!H413="N",Dados!I413+1,Dados!I413)&amp;") NULL,")</f>
        <v>[Msuppfl_18] [varchar](3) NULL,</v>
      </c>
    </row>
    <row r="414" spans="2:18" x14ac:dyDescent="0.25">
      <c r="B414" t="str">
        <f>"("&amp;IF(Dados!B414="","null","'"&amp;Dados!B414&amp;"'")&amp;", "</f>
        <v xml:space="preserve">('p', </v>
      </c>
      <c r="C414" t="str">
        <f>IF(Dados!C414="","null","'"&amp;Dados!C414&amp;"'")&amp;", "</f>
        <v xml:space="preserve">'Claspfl_18', </v>
      </c>
      <c r="D414" t="str">
        <f>IF(Dados!D414="","null","'"&amp;Dados!D414&amp;"'")&amp;", "</f>
        <v xml:space="preserve">'Claspfl_18', </v>
      </c>
      <c r="E414" t="str">
        <f>IF(Dados!E414="","null","'"&amp;Dados!E414&amp;"'")&amp;", "</f>
        <v xml:space="preserve">'Classe Distr. - FL 18', </v>
      </c>
      <c r="F414" t="str">
        <f>IF(Dados!F414="","null",Dados!F414)&amp;", "</f>
        <v xml:space="preserve">410, </v>
      </c>
      <c r="G414" t="str">
        <f>IF(Dados!G414="","null","'"&amp;Dados!G414&amp;"'")&amp;", "</f>
        <v xml:space="preserve">'FILIAL 18', </v>
      </c>
      <c r="H414" t="str">
        <f>IF(Dados!H414="","null","'"&amp;Dados!H414&amp;"'")&amp;", "</f>
        <v xml:space="preserve">'A', </v>
      </c>
      <c r="I414" t="str">
        <f>IF(Dados!I414="","null",Dados!I414)&amp;", "</f>
        <v xml:space="preserve">1, </v>
      </c>
      <c r="J414" t="str">
        <f>IF(Dados!J414="","null",Dados!J414)&amp;", "</f>
        <v xml:space="preserve">0, </v>
      </c>
      <c r="K414" t="str">
        <f>IF(Dados!K414="","null",Dados!K414)&amp;", "</f>
        <v xml:space="preserve">0, </v>
      </c>
      <c r="L414" t="str">
        <f>IF(Dados!L414="","null",Dados!L414)&amp;", "</f>
        <v xml:space="preserve">1, </v>
      </c>
      <c r="M414" t="str">
        <f>IF(Dados!M414="","null","'"&amp;Dados!M414&amp;"'")&amp;", "</f>
        <v xml:space="preserve">'Claspfl', </v>
      </c>
      <c r="N414" t="str">
        <f>IF(Dados!N414="","null","'"&amp;Dados!N414&amp;"'")&amp;", "</f>
        <v xml:space="preserve">'FILIAL 18', </v>
      </c>
      <c r="O414" t="str">
        <f>IF(Dados!O414="","null",Dados!O414)&amp;", "</f>
        <v xml:space="preserve">383, </v>
      </c>
      <c r="P414" t="str">
        <f>IF(Dados!P414="","null","'"&amp;Dados!P414&amp;"'")&amp;"), "</f>
        <v xml:space="preserve">'Classe de Distribuição.'), </v>
      </c>
      <c r="Q414" t="str">
        <f t="shared" si="7"/>
        <v xml:space="preserve">('p', 'Claspfl_18', 'Claspfl_18', 'Classe Distr. - FL 18', 410, 'FILIAL 18', 'A', 1, 0, 0, 1, 'Claspfl', 'FILIAL 18', 383, 'Classe de Distribuição.'), </v>
      </c>
      <c r="R414" t="str">
        <f>IF(Dados!D414="","","["&amp;Dados!D414&amp;"] [varchar]("&amp;IF(Dados!H414="N",Dados!I414+1,Dados!I414)&amp;") NULL,")</f>
        <v>[Claspfl_18] [varchar](1) NULL,</v>
      </c>
    </row>
    <row r="415" spans="2:18" x14ac:dyDescent="0.25">
      <c r="B415" t="str">
        <f>"("&amp;IF(Dados!B415="","null","'"&amp;Dados!B415&amp;"'")&amp;", "</f>
        <v xml:space="preserve">('p', </v>
      </c>
      <c r="C415" t="str">
        <f>IF(Dados!C415="","null","'"&amp;Dados!C415&amp;"'")&amp;", "</f>
        <v xml:space="preserve">'Cestpfl_18', </v>
      </c>
      <c r="D415" t="str">
        <f>IF(Dados!D415="","null","'"&amp;Dados!D415&amp;"'")&amp;", "</f>
        <v xml:space="preserve">'Cestpfl_18', </v>
      </c>
      <c r="E415" t="str">
        <f>IF(Dados!E415="","null","'"&amp;Dados!E415&amp;"'")&amp;", "</f>
        <v xml:space="preserve">'Cesta - FL 18', </v>
      </c>
      <c r="F415" t="str">
        <f>IF(Dados!F415="","null",Dados!F415)&amp;", "</f>
        <v xml:space="preserve">411, </v>
      </c>
      <c r="G415" t="str">
        <f>IF(Dados!G415="","null","'"&amp;Dados!G415&amp;"'")&amp;", "</f>
        <v xml:space="preserve">'FILIAL 18', </v>
      </c>
      <c r="H415" t="str">
        <f>IF(Dados!H415="","null","'"&amp;Dados!H415&amp;"'")&amp;", "</f>
        <v xml:space="preserve">'A', </v>
      </c>
      <c r="I415" t="str">
        <f>IF(Dados!I415="","null",Dados!I415)&amp;", "</f>
        <v xml:space="preserve">1, </v>
      </c>
      <c r="J415" t="str">
        <f>IF(Dados!J415="","null",Dados!J415)&amp;", "</f>
        <v xml:space="preserve">0, </v>
      </c>
      <c r="K415" t="str">
        <f>IF(Dados!K415="","null",Dados!K415)&amp;", "</f>
        <v xml:space="preserve">0, </v>
      </c>
      <c r="L415" t="str">
        <f>IF(Dados!L415="","null",Dados!L415)&amp;", "</f>
        <v xml:space="preserve">1, </v>
      </c>
      <c r="M415" t="str">
        <f>IF(Dados!M415="","null","'"&amp;Dados!M415&amp;"'")&amp;", "</f>
        <v xml:space="preserve">'Cestpfl', </v>
      </c>
      <c r="N415" t="str">
        <f>IF(Dados!N415="","null","'"&amp;Dados!N415&amp;"'")&amp;", "</f>
        <v xml:space="preserve">'FILIAL 18', </v>
      </c>
      <c r="O415" t="str">
        <f>IF(Dados!O415="","null",Dados!O415)&amp;", "</f>
        <v xml:space="preserve">384, </v>
      </c>
      <c r="P415" t="str">
        <f>IF(Dados!P415="","null","'"&amp;Dados!P415&amp;"'")&amp;"), "</f>
        <v xml:space="preserve">'Flag de sinalização de item de Cesta.'), </v>
      </c>
      <c r="Q415" t="str">
        <f t="shared" si="7"/>
        <v xml:space="preserve">('p', 'Cestpfl_18', 'Cestpfl_18', 'Cesta - FL 18', 411, 'FILIAL 18', 'A', 1, 0, 0, 1, 'Cestpfl', 'FILIAL 18', 384, 'Flag de sinalização de item de Cesta.'), </v>
      </c>
      <c r="R415" t="str">
        <f>IF(Dados!D415="","","["&amp;Dados!D415&amp;"] [varchar]("&amp;IF(Dados!H415="N",Dados!I415+1,Dados!I415)&amp;") NULL,")</f>
        <v>[Cestpfl_18] [varchar](1) NULL,</v>
      </c>
    </row>
    <row r="416" spans="2:18" x14ac:dyDescent="0.25">
      <c r="B416" t="str">
        <f>"("&amp;IF(Dados!B416="","null","'"&amp;Dados!B416&amp;"'")&amp;", "</f>
        <v xml:space="preserve">('p', </v>
      </c>
      <c r="C416" t="str">
        <f>IF(Dados!C416="","null","'"&amp;Dados!C416&amp;"'")&amp;", "</f>
        <v xml:space="preserve">'Cmpupfl_18', </v>
      </c>
      <c r="D416" t="str">
        <f>IF(Dados!D416="","null","'"&amp;Dados!D416&amp;"'")&amp;", "</f>
        <v xml:space="preserve">'Cmpupfl_18', </v>
      </c>
      <c r="E416" t="str">
        <f>IF(Dados!E416="","null","'"&amp;Dados!E416&amp;"'")&amp;", "</f>
        <v xml:space="preserve">'Compra Única - FL 18', </v>
      </c>
      <c r="F416" t="str">
        <f>IF(Dados!F416="","null",Dados!F416)&amp;", "</f>
        <v xml:space="preserve">412, </v>
      </c>
      <c r="G416" t="str">
        <f>IF(Dados!G416="","null","'"&amp;Dados!G416&amp;"'")&amp;", "</f>
        <v xml:space="preserve">'FILIAL 18', </v>
      </c>
      <c r="H416" t="str">
        <f>IF(Dados!H416="","null","'"&amp;Dados!H416&amp;"'")&amp;", "</f>
        <v xml:space="preserve">'A', </v>
      </c>
      <c r="I416" t="str">
        <f>IF(Dados!I416="","null",Dados!I416)&amp;", "</f>
        <v xml:space="preserve">1, </v>
      </c>
      <c r="J416" t="str">
        <f>IF(Dados!J416="","null",Dados!J416)&amp;", "</f>
        <v xml:space="preserve">0, </v>
      </c>
      <c r="K416" t="str">
        <f>IF(Dados!K416="","null",Dados!K416)&amp;", "</f>
        <v xml:space="preserve">0, </v>
      </c>
      <c r="L416" t="str">
        <f>IF(Dados!L416="","null",Dados!L416)&amp;", "</f>
        <v xml:space="preserve">1, </v>
      </c>
      <c r="M416" t="str">
        <f>IF(Dados!M416="","null","'"&amp;Dados!M416&amp;"'")&amp;", "</f>
        <v xml:space="preserve">'Cmpupfl', </v>
      </c>
      <c r="N416" t="str">
        <f>IF(Dados!N416="","null","'"&amp;Dados!N416&amp;"'")&amp;", "</f>
        <v xml:space="preserve">'FILIAL 18', </v>
      </c>
      <c r="O416" t="str">
        <f>IF(Dados!O416="","null",Dados!O416)&amp;", "</f>
        <v xml:space="preserve">385, </v>
      </c>
      <c r="P416" t="str">
        <f>IF(Dados!P416="","null","'"&amp;Dados!P416&amp;"'")&amp;"), "</f>
        <v xml:space="preserve">'Flag de Compra Única.'), </v>
      </c>
      <c r="Q416" t="str">
        <f t="shared" si="7"/>
        <v xml:space="preserve">('p', 'Cmpupfl_18', 'Cmpupfl_18', 'Compra Única - FL 18', 412, 'FILIAL 18', 'A', 1, 0, 0, 1, 'Cmpupfl', 'FILIAL 18', 385, 'Flag de Compra Única.'), </v>
      </c>
      <c r="R416" t="str">
        <f>IF(Dados!D416="","","["&amp;Dados!D416&amp;"] [varchar]("&amp;IF(Dados!H416="N",Dados!I416+1,Dados!I416)&amp;") NULL,")</f>
        <v>[Cmpupfl_18] [varchar](1) NULL,</v>
      </c>
    </row>
    <row r="417" spans="2:18" x14ac:dyDescent="0.25">
      <c r="B417" t="str">
        <f>"("&amp;IF(Dados!B417="","null","'"&amp;Dados!B417&amp;"'")&amp;", "</f>
        <v xml:space="preserve">('p', </v>
      </c>
      <c r="C417" t="str">
        <f>IF(Dados!C417="","null","'"&amp;Dados!C417&amp;"'")&amp;", "</f>
        <v xml:space="preserve">'Referpfl_18', </v>
      </c>
      <c r="D417" t="str">
        <f>IF(Dados!D417="","null","'"&amp;Dados!D417&amp;"'")&amp;", "</f>
        <v xml:space="preserve">'Referpfl_18', </v>
      </c>
      <c r="E417" t="str">
        <f>IF(Dados!E417="","null","'"&amp;Dados!E417&amp;"'")&amp;", "</f>
        <v xml:space="preserve">'Referência - FL 18', </v>
      </c>
      <c r="F417" t="str">
        <f>IF(Dados!F417="","null",Dados!F417)&amp;", "</f>
        <v xml:space="preserve">413, </v>
      </c>
      <c r="G417" t="str">
        <f>IF(Dados!G417="","null","'"&amp;Dados!G417&amp;"'")&amp;", "</f>
        <v xml:space="preserve">'FILIAL 18', </v>
      </c>
      <c r="H417" t="str">
        <f>IF(Dados!H417="","null","'"&amp;Dados!H417&amp;"'")&amp;", "</f>
        <v xml:space="preserve">'A', </v>
      </c>
      <c r="I417" t="str">
        <f>IF(Dados!I417="","null",Dados!I417)&amp;", "</f>
        <v xml:space="preserve">15, </v>
      </c>
      <c r="J417" t="str">
        <f>IF(Dados!J417="","null",Dados!J417)&amp;", "</f>
        <v xml:space="preserve">0, </v>
      </c>
      <c r="K417" t="str">
        <f>IF(Dados!K417="","null",Dados!K417)&amp;", "</f>
        <v xml:space="preserve">0, </v>
      </c>
      <c r="L417" t="str">
        <f>IF(Dados!L417="","null",Dados!L417)&amp;", "</f>
        <v xml:space="preserve">1, </v>
      </c>
      <c r="M417" t="str">
        <f>IF(Dados!M417="","null","'"&amp;Dados!M417&amp;"'")&amp;", "</f>
        <v xml:space="preserve">'Referpfl', </v>
      </c>
      <c r="N417" t="str">
        <f>IF(Dados!N417="","null","'"&amp;Dados!N417&amp;"'")&amp;", "</f>
        <v xml:space="preserve">'FILIAL 18', </v>
      </c>
      <c r="O417" t="str">
        <f>IF(Dados!O417="","null",Dados!O417)&amp;", "</f>
        <v xml:space="preserve">386, </v>
      </c>
      <c r="P417" t="str">
        <f>IF(Dados!P417="","null","'"&amp;Dados!P417&amp;"'")&amp;"), "</f>
        <v xml:space="preserve">'Referência do fornecedor (VSK)'), </v>
      </c>
      <c r="Q417" t="str">
        <f t="shared" si="7"/>
        <v xml:space="preserve">('p', 'Referpfl_18', 'Referpfl_18', 'Referência - FL 18', 413, 'FILIAL 18', 'A', 15, 0, 0, 1, 'Referpfl', 'FILIAL 18', 386, 'Referência do fornecedor (VSK)'), </v>
      </c>
      <c r="R417" t="str">
        <f>IF(Dados!D417="","","["&amp;Dados!D417&amp;"] [varchar]("&amp;IF(Dados!H417="N",Dados!I417+1,Dados!I417)&amp;") NULL,")</f>
        <v>[Referpfl_18] [varchar](15) NULL,</v>
      </c>
    </row>
    <row r="418" spans="2:18" x14ac:dyDescent="0.25">
      <c r="B418" t="str">
        <f>"("&amp;IF(Dados!B418="","null","'"&amp;Dados!B418&amp;"'")&amp;", "</f>
        <v xml:space="preserve">(null, </v>
      </c>
      <c r="C418" t="str">
        <f>IF(Dados!C418="","null","'"&amp;Dados!C418&amp;"'")&amp;", "</f>
        <v xml:space="preserve">null, </v>
      </c>
      <c r="D418" t="str">
        <f>IF(Dados!D418="","null","'"&amp;Dados!D418&amp;"'")&amp;", "</f>
        <v xml:space="preserve">null, </v>
      </c>
      <c r="E418" t="str">
        <f>IF(Dados!E418="","null","'"&amp;Dados!E418&amp;"'")&amp;", "</f>
        <v xml:space="preserve">'Filial 19', </v>
      </c>
      <c r="F418" t="str">
        <f>IF(Dados!F418="","null",Dados!F418)&amp;", "</f>
        <v xml:space="preserve">414, </v>
      </c>
      <c r="G418" t="str">
        <f>IF(Dados!G418="","null","'"&amp;Dados!G418&amp;"'")&amp;", "</f>
        <v xml:space="preserve">null, </v>
      </c>
      <c r="H418" t="str">
        <f>IF(Dados!H418="","null","'"&amp;Dados!H418&amp;"'")&amp;", "</f>
        <v xml:space="preserve">'A', </v>
      </c>
      <c r="I418" t="str">
        <f>IF(Dados!I418="","null",Dados!I418)&amp;", "</f>
        <v xml:space="preserve">1, </v>
      </c>
      <c r="J418" t="str">
        <f>IF(Dados!J418="","null",Dados!J418)&amp;", "</f>
        <v xml:space="preserve">0, </v>
      </c>
      <c r="K418" t="str">
        <f>IF(Dados!K418="","null",Dados!K418)&amp;", "</f>
        <v xml:space="preserve">0, </v>
      </c>
      <c r="L418" t="str">
        <f>IF(Dados!L418="","null",Dados!L418)&amp;", "</f>
        <v xml:space="preserve">0, </v>
      </c>
      <c r="M418" t="str">
        <f>IF(Dados!M418="","null","'"&amp;Dados!M418&amp;"'")&amp;", "</f>
        <v xml:space="preserve">null, </v>
      </c>
      <c r="N418" t="str">
        <f>IF(Dados!N418="","null","'"&amp;Dados!N418&amp;"'")&amp;", "</f>
        <v xml:space="preserve">null, </v>
      </c>
      <c r="O418" t="str">
        <f>IF(Dados!O418="","null",Dados!O418)&amp;", "</f>
        <v xml:space="preserve">null, </v>
      </c>
      <c r="P418" t="str">
        <f>IF(Dados!P418="","null","'"&amp;Dados!P418&amp;"'")&amp;"), "</f>
        <v xml:space="preserve">null), </v>
      </c>
      <c r="Q418" t="str">
        <f t="shared" si="7"/>
        <v xml:space="preserve">(null, null, null, 'Filial 19', 414, null, 'A', 1, 0, 0, 0, null, null, null, null), </v>
      </c>
      <c r="R418" t="str">
        <f>IF(Dados!D418="","","["&amp;Dados!D418&amp;"] [varchar]("&amp;IF(Dados!H418="N",Dados!I418+1,Dados!I418)&amp;") NULL,")</f>
        <v/>
      </c>
    </row>
    <row r="419" spans="2:18" x14ac:dyDescent="0.25">
      <c r="B419" t="str">
        <f>"("&amp;IF(Dados!B419="","null","'"&amp;Dados!B419&amp;"'")&amp;", "</f>
        <v xml:space="preserve">('p', </v>
      </c>
      <c r="C419" t="str">
        <f>IF(Dados!C419="","null","'"&amp;Dados!C419&amp;"'")&amp;", "</f>
        <v xml:space="preserve">'Opcpfl_19', </v>
      </c>
      <c r="D419" t="str">
        <f>IF(Dados!D419="","null","'"&amp;Dados!D419&amp;"'")&amp;", "</f>
        <v xml:space="preserve">'Opcpfl_19', </v>
      </c>
      <c r="E419" t="str">
        <f>IF(Dados!E419="","null","'"&amp;Dados!E419&amp;"'")&amp;", "</f>
        <v xml:space="preserve">'Ação - FL 19', </v>
      </c>
      <c r="F419" t="str">
        <f>IF(Dados!F419="","null",Dados!F419)&amp;", "</f>
        <v xml:space="preserve">415, </v>
      </c>
      <c r="G419" t="str">
        <f>IF(Dados!G419="","null","'"&amp;Dados!G419&amp;"'")&amp;", "</f>
        <v xml:space="preserve">'FILIAL 19', </v>
      </c>
      <c r="H419" t="str">
        <f>IF(Dados!H419="","null","'"&amp;Dados!H419&amp;"'")&amp;", "</f>
        <v xml:space="preserve">'A', </v>
      </c>
      <c r="I419" t="str">
        <f>IF(Dados!I419="","null",Dados!I419)&amp;", "</f>
        <v xml:space="preserve">1, </v>
      </c>
      <c r="J419" t="str">
        <f>IF(Dados!J419="","null",Dados!J419)&amp;", "</f>
        <v xml:space="preserve">0, </v>
      </c>
      <c r="K419" t="str">
        <f>IF(Dados!K419="","null",Dados!K419)&amp;", "</f>
        <v xml:space="preserve">0, </v>
      </c>
      <c r="L419" t="str">
        <f>IF(Dados!L419="","null",Dados!L419)&amp;", "</f>
        <v xml:space="preserve">1, </v>
      </c>
      <c r="M419" t="str">
        <f>IF(Dados!M419="","null","'"&amp;Dados!M419&amp;"'")&amp;", "</f>
        <v xml:space="preserve">'Opcpfl', </v>
      </c>
      <c r="N419" t="str">
        <f>IF(Dados!N419="","null","'"&amp;Dados!N419&amp;"'")&amp;", "</f>
        <v xml:space="preserve">'FILIAL 19', </v>
      </c>
      <c r="O419" t="str">
        <f>IF(Dados!O419="","null",Dados!O419)&amp;", "</f>
        <v xml:space="preserve">387, </v>
      </c>
      <c r="P419" t="str">
        <f>IF(Dados!P419="","null","'"&amp;Dados!P419&amp;"'")&amp;"), "</f>
        <v xml:space="preserve">'"A" - Alteração, "I" - Inclusão ou "D" - Deleção.'), </v>
      </c>
      <c r="Q419" t="str">
        <f t="shared" si="7"/>
        <v xml:space="preserve">('p', 'Opcpfl_19', 'Opcpfl_19', 'Ação - FL 19', 415, 'FILIAL 19', 'A', 1, 0, 0, 1, 'Opcpfl', 'FILIAL 19', 387, '"A" - Alteração, "I" - Inclusão ou "D" - Deleção.'), </v>
      </c>
      <c r="R419" t="str">
        <f>IF(Dados!D419="","","["&amp;Dados!D419&amp;"] [varchar]("&amp;IF(Dados!H419="N",Dados!I419+1,Dados!I419)&amp;") NULL,")</f>
        <v>[Opcpfl_19] [varchar](1) NULL,</v>
      </c>
    </row>
    <row r="420" spans="2:18" x14ac:dyDescent="0.25">
      <c r="B420" t="str">
        <f>"("&amp;IF(Dados!B420="","null","'"&amp;Dados!B420&amp;"'")&amp;", "</f>
        <v xml:space="preserve">('p', </v>
      </c>
      <c r="C420" t="str">
        <f>IF(Dados!C420="","null","'"&amp;Dados!C420&amp;"'")&amp;", "</f>
        <v xml:space="preserve">'Filpfl_19', </v>
      </c>
      <c r="D420" t="str">
        <f>IF(Dados!D420="","null","'"&amp;Dados!D420&amp;"'")&amp;", "</f>
        <v xml:space="preserve">'Filpfl_19', </v>
      </c>
      <c r="E420" t="str">
        <f>IF(Dados!E420="","null","'"&amp;Dados!E420&amp;"'")&amp;", "</f>
        <v xml:space="preserve">'Filial - FL 19', </v>
      </c>
      <c r="F420" t="str">
        <f>IF(Dados!F420="","null",Dados!F420)&amp;", "</f>
        <v xml:space="preserve">416, </v>
      </c>
      <c r="G420" t="str">
        <f>IF(Dados!G420="","null","'"&amp;Dados!G420&amp;"'")&amp;", "</f>
        <v xml:space="preserve">'FILIAL 19', </v>
      </c>
      <c r="H420" t="str">
        <f>IF(Dados!H420="","null","'"&amp;Dados!H420&amp;"'")&amp;", "</f>
        <v xml:space="preserve">'N', </v>
      </c>
      <c r="I420" t="str">
        <f>IF(Dados!I420="","null",Dados!I420)&amp;", "</f>
        <v xml:space="preserve">4, </v>
      </c>
      <c r="J420" t="str">
        <f>IF(Dados!J420="","null",Dados!J420)&amp;", "</f>
        <v xml:space="preserve">0, </v>
      </c>
      <c r="K420" t="str">
        <f>IF(Dados!K420="","null",Dados!K420)&amp;", "</f>
        <v xml:space="preserve">0, </v>
      </c>
      <c r="L420" t="str">
        <f>IF(Dados!L420="","null",Dados!L420)&amp;", "</f>
        <v xml:space="preserve">1, </v>
      </c>
      <c r="M420" t="str">
        <f>IF(Dados!M420="","null","'"&amp;Dados!M420&amp;"'")&amp;", "</f>
        <v xml:space="preserve">'Filpfl', </v>
      </c>
      <c r="N420" t="str">
        <f>IF(Dados!N420="","null","'"&amp;Dados!N420&amp;"'")&amp;", "</f>
        <v xml:space="preserve">'FILIAL 19', </v>
      </c>
      <c r="O420" t="str">
        <f>IF(Dados!O420="","null",Dados!O420)&amp;", "</f>
        <v xml:space="preserve">388, </v>
      </c>
      <c r="P420" t="str">
        <f>IF(Dados!P420="","null","'"&amp;Dados!P420&amp;"'")&amp;"), "</f>
        <v xml:space="preserve">'Código da Filial WM.'), </v>
      </c>
      <c r="Q420" t="str">
        <f t="shared" si="7"/>
        <v xml:space="preserve">('p', 'Filpfl_19', 'Filpfl_19', 'Filial - FL 19', 416, 'FILIAL 19', 'N', 4, 0, 0, 1, 'Filpfl', 'FILIAL 19', 388, 'Código da Filial WM.'), </v>
      </c>
      <c r="R420" t="str">
        <f>IF(Dados!D420="","","["&amp;Dados!D420&amp;"] [varchar]("&amp;IF(Dados!H420="N",Dados!I420+1,Dados!I420)&amp;") NULL,")</f>
        <v>[Filpfl_19] [varchar](5) NULL,</v>
      </c>
    </row>
    <row r="421" spans="2:18" x14ac:dyDescent="0.25">
      <c r="B421" t="str">
        <f>"("&amp;IF(Dados!B421="","null","'"&amp;Dados!B421&amp;"'")&amp;", "</f>
        <v xml:space="preserve">('p', </v>
      </c>
      <c r="C421" t="str">
        <f>IF(Dados!C421="","null","'"&amp;Dados!C421&amp;"'")&amp;", "</f>
        <v xml:space="preserve">'Marpfl_19', </v>
      </c>
      <c r="D421" t="str">
        <f>IF(Dados!D421="","null","'"&amp;Dados!D421&amp;"'")&amp;", "</f>
        <v xml:space="preserve">'Marpfl_19', </v>
      </c>
      <c r="E421" t="str">
        <f>IF(Dados!E421="","null","'"&amp;Dados!E421&amp;"'")&amp;", "</f>
        <v xml:space="preserve">'Margem - FL 19', </v>
      </c>
      <c r="F421" t="str">
        <f>IF(Dados!F421="","null",Dados!F421)&amp;", "</f>
        <v xml:space="preserve">417, </v>
      </c>
      <c r="G421" t="str">
        <f>IF(Dados!G421="","null","'"&amp;Dados!G421&amp;"'")&amp;", "</f>
        <v xml:space="preserve">'FILIAL 19', </v>
      </c>
      <c r="H421" t="str">
        <f>IF(Dados!H421="","null","'"&amp;Dados!H421&amp;"'")&amp;", "</f>
        <v xml:space="preserve">'N', </v>
      </c>
      <c r="I421" t="str">
        <f>IF(Dados!I421="","null",Dados!I421)&amp;", "</f>
        <v xml:space="preserve">5, </v>
      </c>
      <c r="J421" t="str">
        <f>IF(Dados!J421="","null",Dados!J421)&amp;", "</f>
        <v xml:space="preserve">1, </v>
      </c>
      <c r="K421" t="str">
        <f>IF(Dados!K421="","null",Dados!K421)&amp;", "</f>
        <v xml:space="preserve">0, </v>
      </c>
      <c r="L421" t="str">
        <f>IF(Dados!L421="","null",Dados!L421)&amp;", "</f>
        <v xml:space="preserve">1, </v>
      </c>
      <c r="M421" t="str">
        <f>IF(Dados!M421="","null","'"&amp;Dados!M421&amp;"'")&amp;", "</f>
        <v xml:space="preserve">'Marpfl', </v>
      </c>
      <c r="N421" t="str">
        <f>IF(Dados!N421="","null","'"&amp;Dados!N421&amp;"'")&amp;", "</f>
        <v xml:space="preserve">'FILIAL 19', </v>
      </c>
      <c r="O421" t="str">
        <f>IF(Dados!O421="","null",Dados!O421)&amp;", "</f>
        <v xml:space="preserve">389, </v>
      </c>
      <c r="P421" t="str">
        <f>IF(Dados!P421="","null","'"&amp;Dados!P421&amp;"'")&amp;"), "</f>
        <v xml:space="preserve">'Margem.'), </v>
      </c>
      <c r="Q421" t="str">
        <f t="shared" si="7"/>
        <v xml:space="preserve">('p', 'Marpfl_19', 'Marpfl_19', 'Margem - FL 19', 417, 'FILIAL 19', 'N', 5, 1, 0, 1, 'Marpfl', 'FILIAL 19', 389, 'Margem.'), </v>
      </c>
      <c r="R421" t="str">
        <f>IF(Dados!D421="","","["&amp;Dados!D421&amp;"] [varchar]("&amp;IF(Dados!H421="N",Dados!I421+1,Dados!I421)&amp;") NULL,")</f>
        <v>[Marpfl_19] [varchar](6) NULL,</v>
      </c>
    </row>
    <row r="422" spans="2:18" x14ac:dyDescent="0.25">
      <c r="B422" t="str">
        <f>"("&amp;IF(Dados!B422="","null","'"&amp;Dados!B422&amp;"'")&amp;", "</f>
        <v xml:space="preserve">('p', </v>
      </c>
      <c r="C422" t="str">
        <f>IF(Dados!C422="","null","'"&amp;Dados!C422&amp;"'")&amp;", "</f>
        <v xml:space="preserve">'Fornpfl_19', </v>
      </c>
      <c r="D422" t="str">
        <f>IF(Dados!D422="","null","'"&amp;Dados!D422&amp;"'")&amp;", "</f>
        <v xml:space="preserve">'Fornpfl_19', </v>
      </c>
      <c r="E422" t="str">
        <f>IF(Dados!E422="","null","'"&amp;Dados!E422&amp;"'")&amp;", "</f>
        <v xml:space="preserve">'Fornec. - FL 19', </v>
      </c>
      <c r="F422" t="str">
        <f>IF(Dados!F422="","null",Dados!F422)&amp;", "</f>
        <v xml:space="preserve">418, </v>
      </c>
      <c r="G422" t="str">
        <f>IF(Dados!G422="","null","'"&amp;Dados!G422&amp;"'")&amp;", "</f>
        <v xml:space="preserve">'FILIAL 19', </v>
      </c>
      <c r="H422" t="str">
        <f>IF(Dados!H422="","null","'"&amp;Dados!H422&amp;"'")&amp;", "</f>
        <v xml:space="preserve">'N', </v>
      </c>
      <c r="I422" t="str">
        <f>IF(Dados!I422="","null",Dados!I422)&amp;", "</f>
        <v xml:space="preserve">7, </v>
      </c>
      <c r="J422" t="str">
        <f>IF(Dados!J422="","null",Dados!J422)&amp;", "</f>
        <v xml:space="preserve">0, </v>
      </c>
      <c r="K422" t="str">
        <f>IF(Dados!K422="","null",Dados!K422)&amp;", "</f>
        <v xml:space="preserve">0, </v>
      </c>
      <c r="L422" t="str">
        <f>IF(Dados!L422="","null",Dados!L422)&amp;", "</f>
        <v xml:space="preserve">1, </v>
      </c>
      <c r="M422" t="str">
        <f>IF(Dados!M422="","null","'"&amp;Dados!M422&amp;"'")&amp;", "</f>
        <v xml:space="preserve">'Fornpfl', </v>
      </c>
      <c r="N422" t="str">
        <f>IF(Dados!N422="","null","'"&amp;Dados!N422&amp;"'")&amp;", "</f>
        <v xml:space="preserve">'FILIAL 19', </v>
      </c>
      <c r="O422" t="str">
        <f>IF(Dados!O422="","null",Dados!O422)&amp;", "</f>
        <v xml:space="preserve">390, </v>
      </c>
      <c r="P422" t="str">
        <f>IF(Dados!P422="","null","'"&amp;Dados!P422&amp;"'")&amp;"), "</f>
        <v xml:space="preserve">'Código do Fornecedor SAD do Item.'), </v>
      </c>
      <c r="Q422" t="str">
        <f t="shared" si="7"/>
        <v xml:space="preserve">('p', 'Fornpfl_19', 'Fornpfl_19', 'Fornec. - FL 19', 418, 'FILIAL 19', 'N', 7, 0, 0, 1, 'Fornpfl', 'FILIAL 19', 390, 'Código do Fornecedor SAD do Item.'), </v>
      </c>
      <c r="R422" t="str">
        <f>IF(Dados!D422="","","["&amp;Dados!D422&amp;"] [varchar]("&amp;IF(Dados!H422="N",Dados!I422+1,Dados!I422)&amp;") NULL,")</f>
        <v>[Fornpfl_19] [varchar](8) NULL,</v>
      </c>
    </row>
    <row r="423" spans="2:18" x14ac:dyDescent="0.25">
      <c r="B423" t="str">
        <f>"("&amp;IF(Dados!B423="","null","'"&amp;Dados!B423&amp;"'")&amp;", "</f>
        <v xml:space="preserve">('p', </v>
      </c>
      <c r="C423" t="str">
        <f>IF(Dados!C423="","null","'"&amp;Dados!C423&amp;"'")&amp;", "</f>
        <v xml:space="preserve">'Locpfl_19', </v>
      </c>
      <c r="D423" t="str">
        <f>IF(Dados!D423="","null","'"&amp;Dados!D423&amp;"'")&amp;", "</f>
        <v xml:space="preserve">'Locpfl_19', </v>
      </c>
      <c r="E423" t="str">
        <f>IF(Dados!E423="","null","'"&amp;Dados!E423&amp;"'")&amp;", "</f>
        <v xml:space="preserve">'Loc.Entg. - FL 19', </v>
      </c>
      <c r="F423" t="str">
        <f>IF(Dados!F423="","null",Dados!F423)&amp;", "</f>
        <v xml:space="preserve">419, </v>
      </c>
      <c r="G423" t="str">
        <f>IF(Dados!G423="","null","'"&amp;Dados!G423&amp;"'")&amp;", "</f>
        <v xml:space="preserve">'FILIAL 19', </v>
      </c>
      <c r="H423" t="str">
        <f>IF(Dados!H423="","null","'"&amp;Dados!H423&amp;"'")&amp;", "</f>
        <v xml:space="preserve">'N', </v>
      </c>
      <c r="I423" t="str">
        <f>IF(Dados!I423="","null",Dados!I423)&amp;", "</f>
        <v xml:space="preserve">1, </v>
      </c>
      <c r="J423" t="str">
        <f>IF(Dados!J423="","null",Dados!J423)&amp;", "</f>
        <v xml:space="preserve">0, </v>
      </c>
      <c r="K423" t="str">
        <f>IF(Dados!K423="","null",Dados!K423)&amp;", "</f>
        <v xml:space="preserve">0, </v>
      </c>
      <c r="L423" t="str">
        <f>IF(Dados!L423="","null",Dados!L423)&amp;", "</f>
        <v xml:space="preserve">1, </v>
      </c>
      <c r="M423" t="str">
        <f>IF(Dados!M423="","null","'"&amp;Dados!M423&amp;"'")&amp;", "</f>
        <v xml:space="preserve">'Locpfl', </v>
      </c>
      <c r="N423" t="str">
        <f>IF(Dados!N423="","null","'"&amp;Dados!N423&amp;"'")&amp;", "</f>
        <v xml:space="preserve">'FILIAL 19', </v>
      </c>
      <c r="O423" t="str">
        <f>IF(Dados!O423="","null",Dados!O423)&amp;", "</f>
        <v xml:space="preserve">391, </v>
      </c>
      <c r="P423" t="str">
        <f>IF(Dados!P423="","null","'"&amp;Dados!P423&amp;"'")&amp;"), "</f>
        <v xml:space="preserve">'Local de Entrega. 0 - Estocado, 1 - Direto Loja ou 2 - Cross.'), </v>
      </c>
      <c r="Q423" t="str">
        <f t="shared" si="7"/>
        <v xml:space="preserve">('p', 'Locpfl_19', 'Locpfl_19', 'Loc.Entg. - FL 19', 419, 'FILIAL 19', 'N', 1, 0, 0, 1, 'Locpfl', 'FILIAL 19', 391, 'Local de Entrega. 0 - Estocado, 1 - Direto Loja ou 2 - Cross.'), </v>
      </c>
      <c r="R423" t="str">
        <f>IF(Dados!D423="","","["&amp;Dados!D423&amp;"] [varchar]("&amp;IF(Dados!H423="N",Dados!I423+1,Dados!I423)&amp;") NULL,")</f>
        <v>[Locpfl_19] [varchar](2) NULL,</v>
      </c>
    </row>
    <row r="424" spans="2:18" x14ac:dyDescent="0.25">
      <c r="B424" t="str">
        <f>"("&amp;IF(Dados!B424="","null","'"&amp;Dados!B424&amp;"'")&amp;", "</f>
        <v xml:space="preserve">('p', </v>
      </c>
      <c r="C424" t="str">
        <f>IF(Dados!C424="","null","'"&amp;Dados!C424&amp;"'")&amp;", "</f>
        <v xml:space="preserve">'Imppfl_19', </v>
      </c>
      <c r="D424" t="str">
        <f>IF(Dados!D424="","null","'"&amp;Dados!D424&amp;"'")&amp;", "</f>
        <v xml:space="preserve">'Imppfl_19', </v>
      </c>
      <c r="E424" t="str">
        <f>IF(Dados!E424="","null","'"&amp;Dados!E424&amp;"'")&amp;", "</f>
        <v xml:space="preserve">'Impt. - FL 19', </v>
      </c>
      <c r="F424" t="str">
        <f>IF(Dados!F424="","null",Dados!F424)&amp;", "</f>
        <v xml:space="preserve">420, </v>
      </c>
      <c r="G424" t="str">
        <f>IF(Dados!G424="","null","'"&amp;Dados!G424&amp;"'")&amp;", "</f>
        <v xml:space="preserve">'FILIAL 19', </v>
      </c>
      <c r="H424" t="str">
        <f>IF(Dados!H424="","null","'"&amp;Dados!H424&amp;"'")&amp;", "</f>
        <v xml:space="preserve">'A', </v>
      </c>
      <c r="I424" t="str">
        <f>IF(Dados!I424="","null",Dados!I424)&amp;", "</f>
        <v xml:space="preserve">1, </v>
      </c>
      <c r="J424" t="str">
        <f>IF(Dados!J424="","null",Dados!J424)&amp;", "</f>
        <v xml:space="preserve">0, </v>
      </c>
      <c r="K424" t="str">
        <f>IF(Dados!K424="","null",Dados!K424)&amp;", "</f>
        <v xml:space="preserve">0, </v>
      </c>
      <c r="L424" t="str">
        <f>IF(Dados!L424="","null",Dados!L424)&amp;", "</f>
        <v xml:space="preserve">1, </v>
      </c>
      <c r="M424" t="str">
        <f>IF(Dados!M424="","null","'"&amp;Dados!M424&amp;"'")&amp;", "</f>
        <v xml:space="preserve">'Imppfl', </v>
      </c>
      <c r="N424" t="str">
        <f>IF(Dados!N424="","null","'"&amp;Dados!N424&amp;"'")&amp;", "</f>
        <v xml:space="preserve">'FILIAL 19', </v>
      </c>
      <c r="O424" t="str">
        <f>IF(Dados!O424="","null",Dados!O424)&amp;", "</f>
        <v xml:space="preserve">392, </v>
      </c>
      <c r="P424" t="str">
        <f>IF(Dados!P424="","null","'"&amp;Dados!P424&amp;"'")&amp;"), "</f>
        <v xml:space="preserve">'Flag de Item Importado.(N)-NACIONAL,(E)-IMPORTADO'), </v>
      </c>
      <c r="Q424" t="str">
        <f t="shared" si="7"/>
        <v xml:space="preserve">('p', 'Imppfl_19', 'Imppfl_19', 'Impt. - FL 19', 420, 'FILIAL 19', 'A', 1, 0, 0, 1, 'Imppfl', 'FILIAL 19', 392, 'Flag de Item Importado.(N)-NACIONAL,(E)-IMPORTADO'), </v>
      </c>
      <c r="R424" t="str">
        <f>IF(Dados!D424="","","["&amp;Dados!D424&amp;"] [varchar]("&amp;IF(Dados!H424="N",Dados!I424+1,Dados!I424)&amp;") NULL,")</f>
        <v>[Imppfl_19] [varchar](1) NULL,</v>
      </c>
    </row>
    <row r="425" spans="2:18" x14ac:dyDescent="0.25">
      <c r="B425" t="str">
        <f>"("&amp;IF(Dados!B425="","null","'"&amp;Dados!B425&amp;"'")&amp;", "</f>
        <v xml:space="preserve">('p', </v>
      </c>
      <c r="C425" t="str">
        <f>IF(Dados!C425="","null","'"&amp;Dados!C425&amp;"'")&amp;", "</f>
        <v xml:space="preserve">'Ufpfl_19', </v>
      </c>
      <c r="D425" t="str">
        <f>IF(Dados!D425="","null","'"&amp;Dados!D425&amp;"'")&amp;", "</f>
        <v xml:space="preserve">'Ufpfl_19', </v>
      </c>
      <c r="E425" t="str">
        <f>IF(Dados!E425="","null","'"&amp;Dados!E425&amp;"'")&amp;", "</f>
        <v xml:space="preserve">'UF Fabr. - FL 19', </v>
      </c>
      <c r="F425" t="str">
        <f>IF(Dados!F425="","null",Dados!F425)&amp;", "</f>
        <v xml:space="preserve">421, </v>
      </c>
      <c r="G425" t="str">
        <f>IF(Dados!G425="","null","'"&amp;Dados!G425&amp;"'")&amp;", "</f>
        <v xml:space="preserve">'FILIAL 19', </v>
      </c>
      <c r="H425" t="str">
        <f>IF(Dados!H425="","null","'"&amp;Dados!H425&amp;"'")&amp;", "</f>
        <v xml:space="preserve">'A', </v>
      </c>
      <c r="I425" t="str">
        <f>IF(Dados!I425="","null",Dados!I425)&amp;", "</f>
        <v xml:space="preserve">2, </v>
      </c>
      <c r="J425" t="str">
        <f>IF(Dados!J425="","null",Dados!J425)&amp;", "</f>
        <v xml:space="preserve">0, </v>
      </c>
      <c r="K425" t="str">
        <f>IF(Dados!K425="","null",Dados!K425)&amp;", "</f>
        <v xml:space="preserve">0, </v>
      </c>
      <c r="L425" t="str">
        <f>IF(Dados!L425="","null",Dados!L425)&amp;", "</f>
        <v xml:space="preserve">1, </v>
      </c>
      <c r="M425" t="str">
        <f>IF(Dados!M425="","null","'"&amp;Dados!M425&amp;"'")&amp;", "</f>
        <v xml:space="preserve">'Ufpfl', </v>
      </c>
      <c r="N425" t="str">
        <f>IF(Dados!N425="","null","'"&amp;Dados!N425&amp;"'")&amp;", "</f>
        <v xml:space="preserve">'FILIAL 19', </v>
      </c>
      <c r="O425" t="str">
        <f>IF(Dados!O425="","null",Dados!O425)&amp;", "</f>
        <v xml:space="preserve">393, </v>
      </c>
      <c r="P425" t="str">
        <f>IF(Dados!P425="","null","'"&amp;Dados!P425&amp;"'")&amp;"), "</f>
        <v xml:space="preserve">'UF do Fornecedor SAD'), </v>
      </c>
      <c r="Q425" t="str">
        <f t="shared" si="7"/>
        <v xml:space="preserve">('p', 'Ufpfl_19', 'Ufpfl_19', 'UF Fabr. - FL 19', 421, 'FILIAL 19', 'A', 2, 0, 0, 1, 'Ufpfl', 'FILIAL 19', 393, 'UF do Fornecedor SAD'), </v>
      </c>
      <c r="R425" t="str">
        <f>IF(Dados!D425="","","["&amp;Dados!D425&amp;"] [varchar]("&amp;IF(Dados!H425="N",Dados!I425+1,Dados!I425)&amp;") NULL,")</f>
        <v>[Ufpfl_19] [varchar](2) NULL,</v>
      </c>
    </row>
    <row r="426" spans="2:18" x14ac:dyDescent="0.25">
      <c r="B426" t="str">
        <f>"("&amp;IF(Dados!B426="","null","'"&amp;Dados!B426&amp;"'")&amp;", "</f>
        <v xml:space="preserve">('p', </v>
      </c>
      <c r="C426" t="str">
        <f>IF(Dados!C426="","null","'"&amp;Dados!C426&amp;"'")&amp;", "</f>
        <v xml:space="preserve">'Ntpfl_19', </v>
      </c>
      <c r="D426" t="str">
        <f>IF(Dados!D426="","null","'"&amp;Dados!D426&amp;"'")&amp;", "</f>
        <v xml:space="preserve">'Ntpfl_19', </v>
      </c>
      <c r="E426" t="str">
        <f>IF(Dados!E426="","null","'"&amp;Dados!E426&amp;"'")&amp;", "</f>
        <v xml:space="preserve">'Natz. - FL 19', </v>
      </c>
      <c r="F426" t="str">
        <f>IF(Dados!F426="","null",Dados!F426)&amp;", "</f>
        <v xml:space="preserve">422, </v>
      </c>
      <c r="G426" t="str">
        <f>IF(Dados!G426="","null","'"&amp;Dados!G426&amp;"'")&amp;", "</f>
        <v xml:space="preserve">'FILIAL 19', </v>
      </c>
      <c r="H426" t="str">
        <f>IF(Dados!H426="","null","'"&amp;Dados!H426&amp;"'")&amp;", "</f>
        <v xml:space="preserve">'A', </v>
      </c>
      <c r="I426" t="str">
        <f>IF(Dados!I426="","null",Dados!I426)&amp;", "</f>
        <v xml:space="preserve">2, </v>
      </c>
      <c r="J426" t="str">
        <f>IF(Dados!J426="","null",Dados!J426)&amp;", "</f>
        <v xml:space="preserve">0, </v>
      </c>
      <c r="K426" t="str">
        <f>IF(Dados!K426="","null",Dados!K426)&amp;", "</f>
        <v xml:space="preserve">0, </v>
      </c>
      <c r="L426" t="str">
        <f>IF(Dados!L426="","null",Dados!L426)&amp;", "</f>
        <v xml:space="preserve">1, </v>
      </c>
      <c r="M426" t="str">
        <f>IF(Dados!M426="","null","'"&amp;Dados!M426&amp;"'")&amp;", "</f>
        <v xml:space="preserve">'Ntpfl', </v>
      </c>
      <c r="N426" t="str">
        <f>IF(Dados!N426="","null","'"&amp;Dados!N426&amp;"'")&amp;", "</f>
        <v xml:space="preserve">'FILIAL 19', </v>
      </c>
      <c r="O426" t="str">
        <f>IF(Dados!O426="","null",Dados!O426)&amp;", "</f>
        <v xml:space="preserve">394, </v>
      </c>
      <c r="P426" t="str">
        <f>IF(Dados!P426="","null","'"&amp;Dados!P426&amp;"'")&amp;"), "</f>
        <v xml:space="preserve">'Atividade econômica do Fornecedor SAD'), </v>
      </c>
      <c r="Q426" t="str">
        <f t="shared" si="7"/>
        <v xml:space="preserve">('p', 'Ntpfl_19', 'Ntpfl_19', 'Natz. - FL 19', 422, 'FILIAL 19', 'A', 2, 0, 0, 1, 'Ntpfl', 'FILIAL 19', 394, 'Atividade econômica do Fornecedor SAD'), </v>
      </c>
      <c r="R426" t="str">
        <f>IF(Dados!D426="","","["&amp;Dados!D426&amp;"] [varchar]("&amp;IF(Dados!H426="N",Dados!I426+1,Dados!I426)&amp;") NULL,")</f>
        <v>[Ntpfl_19] [varchar](2) NULL,</v>
      </c>
    </row>
    <row r="427" spans="2:18" x14ac:dyDescent="0.25">
      <c r="B427" t="str">
        <f>"("&amp;IF(Dados!B427="","null","'"&amp;Dados!B427&amp;"'")&amp;", "</f>
        <v xml:space="preserve">('p', </v>
      </c>
      <c r="C427" t="str">
        <f>IF(Dados!C427="","null","'"&amp;Dados!C427&amp;"'")&amp;", "</f>
        <v xml:space="preserve">'Sazpfl_19', </v>
      </c>
      <c r="D427" t="str">
        <f>IF(Dados!D427="","null","'"&amp;Dados!D427&amp;"'")&amp;", "</f>
        <v xml:space="preserve">'Sazpfl_19', </v>
      </c>
      <c r="E427" t="str">
        <f>IF(Dados!E427="","null","'"&amp;Dados!E427&amp;"'")&amp;", "</f>
        <v xml:space="preserve">'Cod.Saz. - FL 19', </v>
      </c>
      <c r="F427" t="str">
        <f>IF(Dados!F427="","null",Dados!F427)&amp;", "</f>
        <v xml:space="preserve">423, </v>
      </c>
      <c r="G427" t="str">
        <f>IF(Dados!G427="","null","'"&amp;Dados!G427&amp;"'")&amp;", "</f>
        <v xml:space="preserve">'FILIAL 19', </v>
      </c>
      <c r="H427" t="str">
        <f>IF(Dados!H427="","null","'"&amp;Dados!H427&amp;"'")&amp;", "</f>
        <v xml:space="preserve">'A', </v>
      </c>
      <c r="I427" t="str">
        <f>IF(Dados!I427="","null",Dados!I427)&amp;", "</f>
        <v xml:space="preserve">1, </v>
      </c>
      <c r="J427" t="str">
        <f>IF(Dados!J427="","null",Dados!J427)&amp;", "</f>
        <v xml:space="preserve">0, </v>
      </c>
      <c r="K427" t="str">
        <f>IF(Dados!K427="","null",Dados!K427)&amp;", "</f>
        <v xml:space="preserve">0, </v>
      </c>
      <c r="L427" t="str">
        <f>IF(Dados!L427="","null",Dados!L427)&amp;", "</f>
        <v xml:space="preserve">1, </v>
      </c>
      <c r="M427" t="str">
        <f>IF(Dados!M427="","null","'"&amp;Dados!M427&amp;"'")&amp;", "</f>
        <v xml:space="preserve">'Sazpfl', </v>
      </c>
      <c r="N427" t="str">
        <f>IF(Dados!N427="","null","'"&amp;Dados!N427&amp;"'")&amp;", "</f>
        <v xml:space="preserve">'FILIAL 19', </v>
      </c>
      <c r="O427" t="str">
        <f>IF(Dados!O427="","null",Dados!O427)&amp;", "</f>
        <v xml:space="preserve">395, </v>
      </c>
      <c r="P427" t="str">
        <f>IF(Dados!P427="","null","'"&amp;Dados!P427&amp;"'")&amp;"), "</f>
        <v xml:space="preserve">'Código de Sazonalidade.'), </v>
      </c>
      <c r="Q427" t="str">
        <f t="shared" si="7"/>
        <v xml:space="preserve">('p', 'Sazpfl_19', 'Sazpfl_19', 'Cod.Saz. - FL 19', 423, 'FILIAL 19', 'A', 1, 0, 0, 1, 'Sazpfl', 'FILIAL 19', 395, 'Código de Sazonalidade.'), </v>
      </c>
      <c r="R427" t="str">
        <f>IF(Dados!D427="","","["&amp;Dados!D427&amp;"] [varchar]("&amp;IF(Dados!H427="N",Dados!I427+1,Dados!I427)&amp;") NULL,")</f>
        <v>[Sazpfl_19] [varchar](1) NULL,</v>
      </c>
    </row>
    <row r="428" spans="2:18" x14ac:dyDescent="0.25">
      <c r="B428" t="str">
        <f>"("&amp;IF(Dados!B428="","null","'"&amp;Dados!B428&amp;"'")&amp;", "</f>
        <v xml:space="preserve">('p', </v>
      </c>
      <c r="C428" t="str">
        <f>IF(Dados!C428="","null","'"&amp;Dados!C428&amp;"'")&amp;", "</f>
        <v xml:space="preserve">'Sbgpfl_19', </v>
      </c>
      <c r="D428" t="str">
        <f>IF(Dados!D428="","null","'"&amp;Dados!D428&amp;"'")&amp;", "</f>
        <v xml:space="preserve">'Sbgpfl_19', </v>
      </c>
      <c r="E428" t="str">
        <f>IF(Dados!E428="","null","'"&amp;Dados!E428&amp;"'")&amp;", "</f>
        <v xml:space="preserve">'Sub Grupo - FL 19', </v>
      </c>
      <c r="F428" t="str">
        <f>IF(Dados!F428="","null",Dados!F428)&amp;", "</f>
        <v xml:space="preserve">424, </v>
      </c>
      <c r="G428" t="str">
        <f>IF(Dados!G428="","null","'"&amp;Dados!G428&amp;"'")&amp;", "</f>
        <v xml:space="preserve">'FILIAL 19', </v>
      </c>
      <c r="H428" t="str">
        <f>IF(Dados!H428="","null","'"&amp;Dados!H428&amp;"'")&amp;", "</f>
        <v xml:space="preserve">'A', </v>
      </c>
      <c r="I428" t="str">
        <f>IF(Dados!I428="","null",Dados!I428)&amp;", "</f>
        <v xml:space="preserve">1, </v>
      </c>
      <c r="J428" t="str">
        <f>IF(Dados!J428="","null",Dados!J428)&amp;", "</f>
        <v xml:space="preserve">0, </v>
      </c>
      <c r="K428" t="str">
        <f>IF(Dados!K428="","null",Dados!K428)&amp;", "</f>
        <v xml:space="preserve">0, </v>
      </c>
      <c r="L428" t="str">
        <f>IF(Dados!L428="","null",Dados!L428)&amp;", "</f>
        <v xml:space="preserve">1, </v>
      </c>
      <c r="M428" t="str">
        <f>IF(Dados!M428="","null","'"&amp;Dados!M428&amp;"'")&amp;", "</f>
        <v xml:space="preserve">'Sbgpfl', </v>
      </c>
      <c r="N428" t="str">
        <f>IF(Dados!N428="","null","'"&amp;Dados!N428&amp;"'")&amp;", "</f>
        <v xml:space="preserve">'FILIAL 19', </v>
      </c>
      <c r="O428" t="str">
        <f>IF(Dados!O428="","null",Dados!O428)&amp;", "</f>
        <v xml:space="preserve">396, </v>
      </c>
      <c r="P428" t="str">
        <f>IF(Dados!P428="","null","'"&amp;Dados!P428&amp;"'")&amp;"), "</f>
        <v xml:space="preserve">'Flag de subgrupo de faturamento.'), </v>
      </c>
      <c r="Q428" t="str">
        <f t="shared" si="7"/>
        <v xml:space="preserve">('p', 'Sbgpfl_19', 'Sbgpfl_19', 'Sub Grupo - FL 19', 424, 'FILIAL 19', 'A', 1, 0, 0, 1, 'Sbgpfl', 'FILIAL 19', 396, 'Flag de subgrupo de faturamento.'), </v>
      </c>
      <c r="R428" t="str">
        <f>IF(Dados!D428="","","["&amp;Dados!D428&amp;"] [varchar]("&amp;IF(Dados!H428="N",Dados!I428+1,Dados!I428)&amp;") NULL,")</f>
        <v>[Sbgpfl_19] [varchar](1) NULL,</v>
      </c>
    </row>
    <row r="429" spans="2:18" x14ac:dyDescent="0.25">
      <c r="B429" t="str">
        <f>"("&amp;IF(Dados!B429="","null","'"&amp;Dados!B429&amp;"'")&amp;", "</f>
        <v xml:space="preserve">('p', </v>
      </c>
      <c r="C429" t="str">
        <f>IF(Dados!C429="","null","'"&amp;Dados!C429&amp;"'")&amp;", "</f>
        <v xml:space="preserve">'Sitpfl_19', </v>
      </c>
      <c r="D429" t="str">
        <f>IF(Dados!D429="","null","'"&amp;Dados!D429&amp;"'")&amp;", "</f>
        <v xml:space="preserve">'Sitpfl_19', </v>
      </c>
      <c r="E429" t="str">
        <f>IF(Dados!E429="","null","'"&amp;Dados!E429&amp;"'")&amp;", "</f>
        <v xml:space="preserve">'Sit. - FL 19', </v>
      </c>
      <c r="F429" t="str">
        <f>IF(Dados!F429="","null",Dados!F429)&amp;", "</f>
        <v xml:space="preserve">425, </v>
      </c>
      <c r="G429" t="str">
        <f>IF(Dados!G429="","null","'"&amp;Dados!G429&amp;"'")&amp;", "</f>
        <v xml:space="preserve">'FILIAL 19', </v>
      </c>
      <c r="H429" t="str">
        <f>IF(Dados!H429="","null","'"&amp;Dados!H429&amp;"'")&amp;", "</f>
        <v xml:space="preserve">'A', </v>
      </c>
      <c r="I429" t="str">
        <f>IF(Dados!I429="","null",Dados!I429)&amp;", "</f>
        <v xml:space="preserve">1, </v>
      </c>
      <c r="J429" t="str">
        <f>IF(Dados!J429="","null",Dados!J429)&amp;", "</f>
        <v xml:space="preserve">0, </v>
      </c>
      <c r="K429" t="str">
        <f>IF(Dados!K429="","null",Dados!K429)&amp;", "</f>
        <v xml:space="preserve">0, </v>
      </c>
      <c r="L429" t="str">
        <f>IF(Dados!L429="","null",Dados!L429)&amp;", "</f>
        <v xml:space="preserve">1, </v>
      </c>
      <c r="M429" t="str">
        <f>IF(Dados!M429="","null","'"&amp;Dados!M429&amp;"'")&amp;", "</f>
        <v xml:space="preserve">'Sitpfl', </v>
      </c>
      <c r="N429" t="str">
        <f>IF(Dados!N429="","null","'"&amp;Dados!N429&amp;"'")&amp;", "</f>
        <v xml:space="preserve">'FILIAL 19', </v>
      </c>
      <c r="O429" t="str">
        <f>IF(Dados!O429="","null",Dados!O429)&amp;", "</f>
        <v xml:space="preserve">397, </v>
      </c>
      <c r="P429" t="str">
        <f>IF(Dados!P429="","null","'"&amp;Dados!P429&amp;"'")&amp;"), "</f>
        <v xml:space="preserve">'Situação da Filial na Grid. (Campo apenas de Consulta, será retornado no serviço de Consulta).'), </v>
      </c>
      <c r="Q429" t="str">
        <f t="shared" si="7"/>
        <v xml:space="preserve">('p', 'Sitpfl_19', 'Sitpfl_19', 'Sit. - FL 19', 425, 'FILIAL 19', 'A', 1, 0, 0, 1, 'Sitpfl', 'FILIAL 19', 397, 'Situação da Filial na Grid. (Campo apenas de Consulta, será retornado no serviço de Consulta).'), </v>
      </c>
      <c r="R429" t="str">
        <f>IF(Dados!D429="","","["&amp;Dados!D429&amp;"] [varchar]("&amp;IF(Dados!H429="N",Dados!I429+1,Dados!I429)&amp;") NULL,")</f>
        <v>[Sitpfl_19] [varchar](1) NULL,</v>
      </c>
    </row>
    <row r="430" spans="2:18" x14ac:dyDescent="0.25">
      <c r="B430" t="str">
        <f>"("&amp;IF(Dados!B430="","null","'"&amp;Dados!B430&amp;"'")&amp;", "</f>
        <v xml:space="preserve">('p', </v>
      </c>
      <c r="C430" t="str">
        <f>IF(Dados!C430="","null","'"&amp;Dados!C430&amp;"'")&amp;", "</f>
        <v xml:space="preserve">'Susppfl_19', </v>
      </c>
      <c r="D430" t="str">
        <f>IF(Dados!D430="","null","'"&amp;Dados!D430&amp;"'")&amp;", "</f>
        <v xml:space="preserve">'Susppfl_19', </v>
      </c>
      <c r="E430" t="str">
        <f>IF(Dados!E430="","null","'"&amp;Dados!E430&amp;"'")&amp;", "</f>
        <v xml:space="preserve">'Susp. - FL 19', </v>
      </c>
      <c r="F430" t="str">
        <f>IF(Dados!F430="","null",Dados!F430)&amp;", "</f>
        <v xml:space="preserve">426, </v>
      </c>
      <c r="G430" t="str">
        <f>IF(Dados!G430="","null","'"&amp;Dados!G430&amp;"'")&amp;", "</f>
        <v xml:space="preserve">'FILIAL 19', </v>
      </c>
      <c r="H430" t="str">
        <f>IF(Dados!H430="","null","'"&amp;Dados!H430&amp;"'")&amp;", "</f>
        <v xml:space="preserve">'A', </v>
      </c>
      <c r="I430" t="str">
        <f>IF(Dados!I430="","null",Dados!I430)&amp;", "</f>
        <v xml:space="preserve">1, </v>
      </c>
      <c r="J430" t="str">
        <f>IF(Dados!J430="","null",Dados!J430)&amp;", "</f>
        <v xml:space="preserve">0, </v>
      </c>
      <c r="K430" t="str">
        <f>IF(Dados!K430="","null",Dados!K430)&amp;", "</f>
        <v xml:space="preserve">0, </v>
      </c>
      <c r="L430" t="str">
        <f>IF(Dados!L430="","null",Dados!L430)&amp;", "</f>
        <v xml:space="preserve">1, </v>
      </c>
      <c r="M430" t="str">
        <f>IF(Dados!M430="","null","'"&amp;Dados!M430&amp;"'")&amp;", "</f>
        <v xml:space="preserve">'Susppfl', </v>
      </c>
      <c r="N430" t="str">
        <f>IF(Dados!N430="","null","'"&amp;Dados!N430&amp;"'")&amp;", "</f>
        <v xml:space="preserve">'FILIAL 19', </v>
      </c>
      <c r="O430" t="str">
        <f>IF(Dados!O430="","null",Dados!O430)&amp;", "</f>
        <v xml:space="preserve">398, </v>
      </c>
      <c r="P430" t="str">
        <f>IF(Dados!P430="","null","'"&amp;Dados!P430&amp;"'")&amp;"), "</f>
        <v xml:space="preserve">'Status de Suspensão. (Na inclusão será permitida a inclusão para igual a "S").'), </v>
      </c>
      <c r="Q430" t="str">
        <f t="shared" si="7"/>
        <v xml:space="preserve">('p', 'Susppfl_19', 'Susppfl_19', 'Susp. - FL 19', 426, 'FILIAL 19', 'A', 1, 0, 0, 1, 'Susppfl', 'FILIAL 19', 398, 'Status de Suspensão. (Na inclusão será permitida a inclusão para igual a "S").'), </v>
      </c>
      <c r="R430" t="str">
        <f>IF(Dados!D430="","","["&amp;Dados!D430&amp;"] [varchar]("&amp;IF(Dados!H430="N",Dados!I430+1,Dados!I430)&amp;") NULL,")</f>
        <v>[Susppfl_19] [varchar](1) NULL,</v>
      </c>
    </row>
    <row r="431" spans="2:18" x14ac:dyDescent="0.25">
      <c r="B431" t="str">
        <f>"("&amp;IF(Dados!B431="","null","'"&amp;Dados!B431&amp;"'")&amp;", "</f>
        <v xml:space="preserve">('p', </v>
      </c>
      <c r="C431" t="str">
        <f>IF(Dados!C431="","null","'"&amp;Dados!C431&amp;"'")&amp;", "</f>
        <v xml:space="preserve">'Msuppfl_19', </v>
      </c>
      <c r="D431" t="str">
        <f>IF(Dados!D431="","null","'"&amp;Dados!D431&amp;"'")&amp;", "</f>
        <v xml:space="preserve">'Msuppfl_19', </v>
      </c>
      <c r="E431" t="str">
        <f>IF(Dados!E431="","null","'"&amp;Dados!E431&amp;"'")&amp;", "</f>
        <v xml:space="preserve">'Mot.Susp. - FL 19', </v>
      </c>
      <c r="F431" t="str">
        <f>IF(Dados!F431="","null",Dados!F431)&amp;", "</f>
        <v xml:space="preserve">427, </v>
      </c>
      <c r="G431" t="str">
        <f>IF(Dados!G431="","null","'"&amp;Dados!G431&amp;"'")&amp;", "</f>
        <v xml:space="preserve">'FILIAL 19', </v>
      </c>
      <c r="H431" t="str">
        <f>IF(Dados!H431="","null","'"&amp;Dados!H431&amp;"'")&amp;", "</f>
        <v xml:space="preserve">'N', </v>
      </c>
      <c r="I431" t="str">
        <f>IF(Dados!I431="","null",Dados!I431)&amp;", "</f>
        <v xml:space="preserve">2, </v>
      </c>
      <c r="J431" t="str">
        <f>IF(Dados!J431="","null",Dados!J431)&amp;", "</f>
        <v xml:space="preserve">0, </v>
      </c>
      <c r="K431" t="str">
        <f>IF(Dados!K431="","null",Dados!K431)&amp;", "</f>
        <v xml:space="preserve">0, </v>
      </c>
      <c r="L431" t="str">
        <f>IF(Dados!L431="","null",Dados!L431)&amp;", "</f>
        <v xml:space="preserve">1, </v>
      </c>
      <c r="M431" t="str">
        <f>IF(Dados!M431="","null","'"&amp;Dados!M431&amp;"'")&amp;", "</f>
        <v xml:space="preserve">'Msuppfl', </v>
      </c>
      <c r="N431" t="str">
        <f>IF(Dados!N431="","null","'"&amp;Dados!N431&amp;"'")&amp;", "</f>
        <v xml:space="preserve">'FILIAL 19', </v>
      </c>
      <c r="O431" t="str">
        <f>IF(Dados!O431="","null",Dados!O431)&amp;", "</f>
        <v xml:space="preserve">399, </v>
      </c>
      <c r="P431" t="str">
        <f>IF(Dados!P431="","null","'"&amp;Dados!P431&amp;"'")&amp;"), "</f>
        <v xml:space="preserve">'Motivo da Suspensão. '), </v>
      </c>
      <c r="Q431" t="str">
        <f t="shared" si="7"/>
        <v xml:space="preserve">('p', 'Msuppfl_19', 'Msuppfl_19', 'Mot.Susp. - FL 19', 427, 'FILIAL 19', 'N', 2, 0, 0, 1, 'Msuppfl', 'FILIAL 19', 399, 'Motivo da Suspensão. '), </v>
      </c>
      <c r="R431" t="str">
        <f>IF(Dados!D431="","","["&amp;Dados!D431&amp;"] [varchar]("&amp;IF(Dados!H431="N",Dados!I431+1,Dados!I431)&amp;") NULL,")</f>
        <v>[Msuppfl_19] [varchar](3) NULL,</v>
      </c>
    </row>
    <row r="432" spans="2:18" x14ac:dyDescent="0.25">
      <c r="B432" t="str">
        <f>"("&amp;IF(Dados!B432="","null","'"&amp;Dados!B432&amp;"'")&amp;", "</f>
        <v xml:space="preserve">('p', </v>
      </c>
      <c r="C432" t="str">
        <f>IF(Dados!C432="","null","'"&amp;Dados!C432&amp;"'")&amp;", "</f>
        <v xml:space="preserve">'Claspfl_19', </v>
      </c>
      <c r="D432" t="str">
        <f>IF(Dados!D432="","null","'"&amp;Dados!D432&amp;"'")&amp;", "</f>
        <v xml:space="preserve">'Claspfl_19', </v>
      </c>
      <c r="E432" t="str">
        <f>IF(Dados!E432="","null","'"&amp;Dados!E432&amp;"'")&amp;", "</f>
        <v xml:space="preserve">'Classe Distr. - FL 19', </v>
      </c>
      <c r="F432" t="str">
        <f>IF(Dados!F432="","null",Dados!F432)&amp;", "</f>
        <v xml:space="preserve">428, </v>
      </c>
      <c r="G432" t="str">
        <f>IF(Dados!G432="","null","'"&amp;Dados!G432&amp;"'")&amp;", "</f>
        <v xml:space="preserve">'FILIAL 19', </v>
      </c>
      <c r="H432" t="str">
        <f>IF(Dados!H432="","null","'"&amp;Dados!H432&amp;"'")&amp;", "</f>
        <v xml:space="preserve">'A', </v>
      </c>
      <c r="I432" t="str">
        <f>IF(Dados!I432="","null",Dados!I432)&amp;", "</f>
        <v xml:space="preserve">1, </v>
      </c>
      <c r="J432" t="str">
        <f>IF(Dados!J432="","null",Dados!J432)&amp;", "</f>
        <v xml:space="preserve">0, </v>
      </c>
      <c r="K432" t="str">
        <f>IF(Dados!K432="","null",Dados!K432)&amp;", "</f>
        <v xml:space="preserve">0, </v>
      </c>
      <c r="L432" t="str">
        <f>IF(Dados!L432="","null",Dados!L432)&amp;", "</f>
        <v xml:space="preserve">1, </v>
      </c>
      <c r="M432" t="str">
        <f>IF(Dados!M432="","null","'"&amp;Dados!M432&amp;"'")&amp;", "</f>
        <v xml:space="preserve">'Claspfl', </v>
      </c>
      <c r="N432" t="str">
        <f>IF(Dados!N432="","null","'"&amp;Dados!N432&amp;"'")&amp;", "</f>
        <v xml:space="preserve">'FILIAL 19', </v>
      </c>
      <c r="O432" t="str">
        <f>IF(Dados!O432="","null",Dados!O432)&amp;", "</f>
        <v xml:space="preserve">400, </v>
      </c>
      <c r="P432" t="str">
        <f>IF(Dados!P432="","null","'"&amp;Dados!P432&amp;"'")&amp;"), "</f>
        <v xml:space="preserve">'Classe de Distribuição.'), </v>
      </c>
      <c r="Q432" t="str">
        <f t="shared" si="7"/>
        <v xml:space="preserve">('p', 'Claspfl_19', 'Claspfl_19', 'Classe Distr. - FL 19', 428, 'FILIAL 19', 'A', 1, 0, 0, 1, 'Claspfl', 'FILIAL 19', 400, 'Classe de Distribuição.'), </v>
      </c>
      <c r="R432" t="str">
        <f>IF(Dados!D432="","","["&amp;Dados!D432&amp;"] [varchar]("&amp;IF(Dados!H432="N",Dados!I432+1,Dados!I432)&amp;") NULL,")</f>
        <v>[Claspfl_19] [varchar](1) NULL,</v>
      </c>
    </row>
    <row r="433" spans="2:18" x14ac:dyDescent="0.25">
      <c r="B433" t="str">
        <f>"("&amp;IF(Dados!B433="","null","'"&amp;Dados!B433&amp;"'")&amp;", "</f>
        <v xml:space="preserve">('p', </v>
      </c>
      <c r="C433" t="str">
        <f>IF(Dados!C433="","null","'"&amp;Dados!C433&amp;"'")&amp;", "</f>
        <v xml:space="preserve">'Cestpfl_19', </v>
      </c>
      <c r="D433" t="str">
        <f>IF(Dados!D433="","null","'"&amp;Dados!D433&amp;"'")&amp;", "</f>
        <v xml:space="preserve">'Cestpfl_19', </v>
      </c>
      <c r="E433" t="str">
        <f>IF(Dados!E433="","null","'"&amp;Dados!E433&amp;"'")&amp;", "</f>
        <v xml:space="preserve">'Cesta - FL 19', </v>
      </c>
      <c r="F433" t="str">
        <f>IF(Dados!F433="","null",Dados!F433)&amp;", "</f>
        <v xml:space="preserve">429, </v>
      </c>
      <c r="G433" t="str">
        <f>IF(Dados!G433="","null","'"&amp;Dados!G433&amp;"'")&amp;", "</f>
        <v xml:space="preserve">'FILIAL 19', </v>
      </c>
      <c r="H433" t="str">
        <f>IF(Dados!H433="","null","'"&amp;Dados!H433&amp;"'")&amp;", "</f>
        <v xml:space="preserve">'A', </v>
      </c>
      <c r="I433" t="str">
        <f>IF(Dados!I433="","null",Dados!I433)&amp;", "</f>
        <v xml:space="preserve">1, </v>
      </c>
      <c r="J433" t="str">
        <f>IF(Dados!J433="","null",Dados!J433)&amp;", "</f>
        <v xml:space="preserve">0, </v>
      </c>
      <c r="K433" t="str">
        <f>IF(Dados!K433="","null",Dados!K433)&amp;", "</f>
        <v xml:space="preserve">0, </v>
      </c>
      <c r="L433" t="str">
        <f>IF(Dados!L433="","null",Dados!L433)&amp;", "</f>
        <v xml:space="preserve">1, </v>
      </c>
      <c r="M433" t="str">
        <f>IF(Dados!M433="","null","'"&amp;Dados!M433&amp;"'")&amp;", "</f>
        <v xml:space="preserve">'Cestpfl', </v>
      </c>
      <c r="N433" t="str">
        <f>IF(Dados!N433="","null","'"&amp;Dados!N433&amp;"'")&amp;", "</f>
        <v xml:space="preserve">'FILIAL 19', </v>
      </c>
      <c r="O433" t="str">
        <f>IF(Dados!O433="","null",Dados!O433)&amp;", "</f>
        <v xml:space="preserve">401, </v>
      </c>
      <c r="P433" t="str">
        <f>IF(Dados!P433="","null","'"&amp;Dados!P433&amp;"'")&amp;"), "</f>
        <v xml:space="preserve">'Flag de sinalização de item de Cesta.'), </v>
      </c>
      <c r="Q433" t="str">
        <f t="shared" si="7"/>
        <v xml:space="preserve">('p', 'Cestpfl_19', 'Cestpfl_19', 'Cesta - FL 19', 429, 'FILIAL 19', 'A', 1, 0, 0, 1, 'Cestpfl', 'FILIAL 19', 401, 'Flag de sinalização de item de Cesta.'), </v>
      </c>
      <c r="R433" t="str">
        <f>IF(Dados!D433="","","["&amp;Dados!D433&amp;"] [varchar]("&amp;IF(Dados!H433="N",Dados!I433+1,Dados!I433)&amp;") NULL,")</f>
        <v>[Cestpfl_19] [varchar](1) NULL,</v>
      </c>
    </row>
    <row r="434" spans="2:18" x14ac:dyDescent="0.25">
      <c r="B434" t="str">
        <f>"("&amp;IF(Dados!B434="","null","'"&amp;Dados!B434&amp;"'")&amp;", "</f>
        <v xml:space="preserve">('p', </v>
      </c>
      <c r="C434" t="str">
        <f>IF(Dados!C434="","null","'"&amp;Dados!C434&amp;"'")&amp;", "</f>
        <v xml:space="preserve">'Cmpupfl_19', </v>
      </c>
      <c r="D434" t="str">
        <f>IF(Dados!D434="","null","'"&amp;Dados!D434&amp;"'")&amp;", "</f>
        <v xml:space="preserve">'Cmpupfl_19', </v>
      </c>
      <c r="E434" t="str">
        <f>IF(Dados!E434="","null","'"&amp;Dados!E434&amp;"'")&amp;", "</f>
        <v xml:space="preserve">'Compra Única - FL 19', </v>
      </c>
      <c r="F434" t="str">
        <f>IF(Dados!F434="","null",Dados!F434)&amp;", "</f>
        <v xml:space="preserve">430, </v>
      </c>
      <c r="G434" t="str">
        <f>IF(Dados!G434="","null","'"&amp;Dados!G434&amp;"'")&amp;", "</f>
        <v xml:space="preserve">'FILIAL 19', </v>
      </c>
      <c r="H434" t="str">
        <f>IF(Dados!H434="","null","'"&amp;Dados!H434&amp;"'")&amp;", "</f>
        <v xml:space="preserve">'A', </v>
      </c>
      <c r="I434" t="str">
        <f>IF(Dados!I434="","null",Dados!I434)&amp;", "</f>
        <v xml:space="preserve">1, </v>
      </c>
      <c r="J434" t="str">
        <f>IF(Dados!J434="","null",Dados!J434)&amp;", "</f>
        <v xml:space="preserve">0, </v>
      </c>
      <c r="K434" t="str">
        <f>IF(Dados!K434="","null",Dados!K434)&amp;", "</f>
        <v xml:space="preserve">0, </v>
      </c>
      <c r="L434" t="str">
        <f>IF(Dados!L434="","null",Dados!L434)&amp;", "</f>
        <v xml:space="preserve">1, </v>
      </c>
      <c r="M434" t="str">
        <f>IF(Dados!M434="","null","'"&amp;Dados!M434&amp;"'")&amp;", "</f>
        <v xml:space="preserve">'Cmpupfl', </v>
      </c>
      <c r="N434" t="str">
        <f>IF(Dados!N434="","null","'"&amp;Dados!N434&amp;"'")&amp;", "</f>
        <v xml:space="preserve">'FILIAL 19', </v>
      </c>
      <c r="O434" t="str">
        <f>IF(Dados!O434="","null",Dados!O434)&amp;", "</f>
        <v xml:space="preserve">402, </v>
      </c>
      <c r="P434" t="str">
        <f>IF(Dados!P434="","null","'"&amp;Dados!P434&amp;"'")&amp;"), "</f>
        <v xml:space="preserve">'Flag de Compra Única.'), </v>
      </c>
      <c r="Q434" t="str">
        <f t="shared" si="7"/>
        <v xml:space="preserve">('p', 'Cmpupfl_19', 'Cmpupfl_19', 'Compra Única - FL 19', 430, 'FILIAL 19', 'A', 1, 0, 0, 1, 'Cmpupfl', 'FILIAL 19', 402, 'Flag de Compra Única.'), </v>
      </c>
      <c r="R434" t="str">
        <f>IF(Dados!D434="","","["&amp;Dados!D434&amp;"] [varchar]("&amp;IF(Dados!H434="N",Dados!I434+1,Dados!I434)&amp;") NULL,")</f>
        <v>[Cmpupfl_19] [varchar](1) NULL,</v>
      </c>
    </row>
    <row r="435" spans="2:18" x14ac:dyDescent="0.25">
      <c r="B435" t="str">
        <f>"("&amp;IF(Dados!B435="","null","'"&amp;Dados!B435&amp;"'")&amp;", "</f>
        <v xml:space="preserve">('p', </v>
      </c>
      <c r="C435" t="str">
        <f>IF(Dados!C435="","null","'"&amp;Dados!C435&amp;"'")&amp;", "</f>
        <v xml:space="preserve">'Referpfl_19', </v>
      </c>
      <c r="D435" t="str">
        <f>IF(Dados!D435="","null","'"&amp;Dados!D435&amp;"'")&amp;", "</f>
        <v xml:space="preserve">'Referpfl_19', </v>
      </c>
      <c r="E435" t="str">
        <f>IF(Dados!E435="","null","'"&amp;Dados!E435&amp;"'")&amp;", "</f>
        <v xml:space="preserve">'Referência - FL 19', </v>
      </c>
      <c r="F435" t="str">
        <f>IF(Dados!F435="","null",Dados!F435)&amp;", "</f>
        <v xml:space="preserve">431, </v>
      </c>
      <c r="G435" t="str">
        <f>IF(Dados!G435="","null","'"&amp;Dados!G435&amp;"'")&amp;", "</f>
        <v xml:space="preserve">'FILIAL 19', </v>
      </c>
      <c r="H435" t="str">
        <f>IF(Dados!H435="","null","'"&amp;Dados!H435&amp;"'")&amp;", "</f>
        <v xml:space="preserve">'A', </v>
      </c>
      <c r="I435" t="str">
        <f>IF(Dados!I435="","null",Dados!I435)&amp;", "</f>
        <v xml:space="preserve">15, </v>
      </c>
      <c r="J435" t="str">
        <f>IF(Dados!J435="","null",Dados!J435)&amp;", "</f>
        <v xml:space="preserve">0, </v>
      </c>
      <c r="K435" t="str">
        <f>IF(Dados!K435="","null",Dados!K435)&amp;", "</f>
        <v xml:space="preserve">0, </v>
      </c>
      <c r="L435" t="str">
        <f>IF(Dados!L435="","null",Dados!L435)&amp;", "</f>
        <v xml:space="preserve">1, </v>
      </c>
      <c r="M435" t="str">
        <f>IF(Dados!M435="","null","'"&amp;Dados!M435&amp;"'")&amp;", "</f>
        <v xml:space="preserve">'Referpfl', </v>
      </c>
      <c r="N435" t="str">
        <f>IF(Dados!N435="","null","'"&amp;Dados!N435&amp;"'")&amp;", "</f>
        <v xml:space="preserve">'FILIAL 19', </v>
      </c>
      <c r="O435" t="str">
        <f>IF(Dados!O435="","null",Dados!O435)&amp;", "</f>
        <v xml:space="preserve">403, </v>
      </c>
      <c r="P435" t="str">
        <f>IF(Dados!P435="","null","'"&amp;Dados!P435&amp;"'")&amp;"), "</f>
        <v xml:space="preserve">'Referência do fornecedor (VSK)'), </v>
      </c>
      <c r="Q435" t="str">
        <f t="shared" si="7"/>
        <v xml:space="preserve">('p', 'Referpfl_19', 'Referpfl_19', 'Referência - FL 19', 431, 'FILIAL 19', 'A', 15, 0, 0, 1, 'Referpfl', 'FILIAL 19', 403, 'Referência do fornecedor (VSK)'), </v>
      </c>
      <c r="R435" t="str">
        <f>IF(Dados!D435="","","["&amp;Dados!D435&amp;"] [varchar]("&amp;IF(Dados!H435="N",Dados!I435+1,Dados!I435)&amp;") NULL,")</f>
        <v>[Referpfl_19] [varchar](15) NULL,</v>
      </c>
    </row>
    <row r="436" spans="2:18" x14ac:dyDescent="0.25">
      <c r="B436" t="str">
        <f>"("&amp;IF(Dados!B436="","null","'"&amp;Dados!B436&amp;"'")&amp;", "</f>
        <v xml:space="preserve">(null, </v>
      </c>
      <c r="C436" t="str">
        <f>IF(Dados!C436="","null","'"&amp;Dados!C436&amp;"'")&amp;", "</f>
        <v xml:space="preserve">null, </v>
      </c>
      <c r="D436" t="str">
        <f>IF(Dados!D436="","null","'"&amp;Dados!D436&amp;"'")&amp;", "</f>
        <v xml:space="preserve">null, </v>
      </c>
      <c r="E436" t="str">
        <f>IF(Dados!E436="","null","'"&amp;Dados!E436&amp;"'")&amp;", "</f>
        <v xml:space="preserve">'Filial 20', </v>
      </c>
      <c r="F436" t="str">
        <f>IF(Dados!F436="","null",Dados!F436)&amp;", "</f>
        <v xml:space="preserve">432, </v>
      </c>
      <c r="G436" t="str">
        <f>IF(Dados!G436="","null","'"&amp;Dados!G436&amp;"'")&amp;", "</f>
        <v xml:space="preserve">null, </v>
      </c>
      <c r="H436" t="str">
        <f>IF(Dados!H436="","null","'"&amp;Dados!H436&amp;"'")&amp;", "</f>
        <v xml:space="preserve">'A', </v>
      </c>
      <c r="I436" t="str">
        <f>IF(Dados!I436="","null",Dados!I436)&amp;", "</f>
        <v xml:space="preserve">1, </v>
      </c>
      <c r="J436" t="str">
        <f>IF(Dados!J436="","null",Dados!J436)&amp;", "</f>
        <v xml:space="preserve">0, </v>
      </c>
      <c r="K436" t="str">
        <f>IF(Dados!K436="","null",Dados!K436)&amp;", "</f>
        <v xml:space="preserve">0, </v>
      </c>
      <c r="L436" t="str">
        <f>IF(Dados!L436="","null",Dados!L436)&amp;", "</f>
        <v xml:space="preserve">0, </v>
      </c>
      <c r="M436" t="str">
        <f>IF(Dados!M436="","null","'"&amp;Dados!M436&amp;"'")&amp;", "</f>
        <v xml:space="preserve">null, </v>
      </c>
      <c r="N436" t="str">
        <f>IF(Dados!N436="","null","'"&amp;Dados!N436&amp;"'")&amp;", "</f>
        <v xml:space="preserve">null, </v>
      </c>
      <c r="O436" t="str">
        <f>IF(Dados!O436="","null",Dados!O436)&amp;", "</f>
        <v xml:space="preserve">null, </v>
      </c>
      <c r="P436" t="str">
        <f>IF(Dados!P436="","null","'"&amp;Dados!P436&amp;"'")&amp;"), "</f>
        <v xml:space="preserve">null), </v>
      </c>
      <c r="Q436" t="str">
        <f t="shared" si="7"/>
        <v xml:space="preserve">(null, null, null, 'Filial 20', 432, null, 'A', 1, 0, 0, 0, null, null, null, null), </v>
      </c>
      <c r="R436" t="str">
        <f>IF(Dados!D436="","","["&amp;Dados!D436&amp;"] [varchar]("&amp;IF(Dados!H436="N",Dados!I436+1,Dados!I436)&amp;") NULL,")</f>
        <v/>
      </c>
    </row>
    <row r="437" spans="2:18" x14ac:dyDescent="0.25">
      <c r="B437" t="str">
        <f>"("&amp;IF(Dados!B437="","null","'"&amp;Dados!B437&amp;"'")&amp;", "</f>
        <v xml:space="preserve">('p', </v>
      </c>
      <c r="C437" t="str">
        <f>IF(Dados!C437="","null","'"&amp;Dados!C437&amp;"'")&amp;", "</f>
        <v xml:space="preserve">'Opcpfl_20', </v>
      </c>
      <c r="D437" t="str">
        <f>IF(Dados!D437="","null","'"&amp;Dados!D437&amp;"'")&amp;", "</f>
        <v xml:space="preserve">'Opcpfl_20', </v>
      </c>
      <c r="E437" t="str">
        <f>IF(Dados!E437="","null","'"&amp;Dados!E437&amp;"'")&amp;", "</f>
        <v xml:space="preserve">'Ação - FL 20', </v>
      </c>
      <c r="F437" t="str">
        <f>IF(Dados!F437="","null",Dados!F437)&amp;", "</f>
        <v xml:space="preserve">433, </v>
      </c>
      <c r="G437" t="str">
        <f>IF(Dados!G437="","null","'"&amp;Dados!G437&amp;"'")&amp;", "</f>
        <v xml:space="preserve">'FILIAL 20', </v>
      </c>
      <c r="H437" t="str">
        <f>IF(Dados!H437="","null","'"&amp;Dados!H437&amp;"'")&amp;", "</f>
        <v xml:space="preserve">'A', </v>
      </c>
      <c r="I437" t="str">
        <f>IF(Dados!I437="","null",Dados!I437)&amp;", "</f>
        <v xml:space="preserve">1, </v>
      </c>
      <c r="J437" t="str">
        <f>IF(Dados!J437="","null",Dados!J437)&amp;", "</f>
        <v xml:space="preserve">0, </v>
      </c>
      <c r="K437" t="str">
        <f>IF(Dados!K437="","null",Dados!K437)&amp;", "</f>
        <v xml:space="preserve">0, </v>
      </c>
      <c r="L437" t="str">
        <f>IF(Dados!L437="","null",Dados!L437)&amp;", "</f>
        <v xml:space="preserve">1, </v>
      </c>
      <c r="M437" t="str">
        <f>IF(Dados!M437="","null","'"&amp;Dados!M437&amp;"'")&amp;", "</f>
        <v xml:space="preserve">'Opcpfl', </v>
      </c>
      <c r="N437" t="str">
        <f>IF(Dados!N437="","null","'"&amp;Dados!N437&amp;"'")&amp;", "</f>
        <v xml:space="preserve">'FILIAL 20', </v>
      </c>
      <c r="O437" t="str">
        <f>IF(Dados!O437="","null",Dados!O437)&amp;", "</f>
        <v xml:space="preserve">404, </v>
      </c>
      <c r="P437" t="str">
        <f>IF(Dados!P437="","null","'"&amp;Dados!P437&amp;"'")&amp;"), "</f>
        <v xml:space="preserve">'"A" - Alteração, "I" - Inclusão ou "D" - Deleção.'), </v>
      </c>
      <c r="Q437" t="str">
        <f t="shared" si="7"/>
        <v xml:space="preserve">('p', 'Opcpfl_20', 'Opcpfl_20', 'Ação - FL 20', 433, 'FILIAL 20', 'A', 1, 0, 0, 1, 'Opcpfl', 'FILIAL 20', 404, '"A" - Alteração, "I" - Inclusão ou "D" - Deleção.'), </v>
      </c>
      <c r="R437" t="str">
        <f>IF(Dados!D437="","","["&amp;Dados!D437&amp;"] [varchar]("&amp;IF(Dados!H437="N",Dados!I437+1,Dados!I437)&amp;") NULL,")</f>
        <v>[Opcpfl_20] [varchar](1) NULL,</v>
      </c>
    </row>
    <row r="438" spans="2:18" x14ac:dyDescent="0.25">
      <c r="B438" t="str">
        <f>"("&amp;IF(Dados!B438="","null","'"&amp;Dados!B438&amp;"'")&amp;", "</f>
        <v xml:space="preserve">('p', </v>
      </c>
      <c r="C438" t="str">
        <f>IF(Dados!C438="","null","'"&amp;Dados!C438&amp;"'")&amp;", "</f>
        <v xml:space="preserve">'Filpfl_20', </v>
      </c>
      <c r="D438" t="str">
        <f>IF(Dados!D438="","null","'"&amp;Dados!D438&amp;"'")&amp;", "</f>
        <v xml:space="preserve">'Filpfl_20', </v>
      </c>
      <c r="E438" t="str">
        <f>IF(Dados!E438="","null","'"&amp;Dados!E438&amp;"'")&amp;", "</f>
        <v xml:space="preserve">'Filial - FL 20', </v>
      </c>
      <c r="F438" t="str">
        <f>IF(Dados!F438="","null",Dados!F438)&amp;", "</f>
        <v xml:space="preserve">434, </v>
      </c>
      <c r="G438" t="str">
        <f>IF(Dados!G438="","null","'"&amp;Dados!G438&amp;"'")&amp;", "</f>
        <v xml:space="preserve">'FILIAL 20', </v>
      </c>
      <c r="H438" t="str">
        <f>IF(Dados!H438="","null","'"&amp;Dados!H438&amp;"'")&amp;", "</f>
        <v xml:space="preserve">'N', </v>
      </c>
      <c r="I438" t="str">
        <f>IF(Dados!I438="","null",Dados!I438)&amp;", "</f>
        <v xml:space="preserve">4, </v>
      </c>
      <c r="J438" t="str">
        <f>IF(Dados!J438="","null",Dados!J438)&amp;", "</f>
        <v xml:space="preserve">0, </v>
      </c>
      <c r="K438" t="str">
        <f>IF(Dados!K438="","null",Dados!K438)&amp;", "</f>
        <v xml:space="preserve">0, </v>
      </c>
      <c r="L438" t="str">
        <f>IF(Dados!L438="","null",Dados!L438)&amp;", "</f>
        <v xml:space="preserve">1, </v>
      </c>
      <c r="M438" t="str">
        <f>IF(Dados!M438="","null","'"&amp;Dados!M438&amp;"'")&amp;", "</f>
        <v xml:space="preserve">'Filpfl', </v>
      </c>
      <c r="N438" t="str">
        <f>IF(Dados!N438="","null","'"&amp;Dados!N438&amp;"'")&amp;", "</f>
        <v xml:space="preserve">'FILIAL 20', </v>
      </c>
      <c r="O438" t="str">
        <f>IF(Dados!O438="","null",Dados!O438)&amp;", "</f>
        <v xml:space="preserve">405, </v>
      </c>
      <c r="P438" t="str">
        <f>IF(Dados!P438="","null","'"&amp;Dados!P438&amp;"'")&amp;"), "</f>
        <v xml:space="preserve">'Código da Filial WM.'), </v>
      </c>
      <c r="Q438" t="str">
        <f t="shared" si="7"/>
        <v xml:space="preserve">('p', 'Filpfl_20', 'Filpfl_20', 'Filial - FL 20', 434, 'FILIAL 20', 'N', 4, 0, 0, 1, 'Filpfl', 'FILIAL 20', 405, 'Código da Filial WM.'), </v>
      </c>
      <c r="R438" t="str">
        <f>IF(Dados!D438="","","["&amp;Dados!D438&amp;"] [varchar]("&amp;IF(Dados!H438="N",Dados!I438+1,Dados!I438)&amp;") NULL,")</f>
        <v>[Filpfl_20] [varchar](5) NULL,</v>
      </c>
    </row>
    <row r="439" spans="2:18" x14ac:dyDescent="0.25">
      <c r="B439" t="str">
        <f>"("&amp;IF(Dados!B439="","null","'"&amp;Dados!B439&amp;"'")&amp;", "</f>
        <v xml:space="preserve">('p', </v>
      </c>
      <c r="C439" t="str">
        <f>IF(Dados!C439="","null","'"&amp;Dados!C439&amp;"'")&amp;", "</f>
        <v xml:space="preserve">'Marpfl_20', </v>
      </c>
      <c r="D439" t="str">
        <f>IF(Dados!D439="","null","'"&amp;Dados!D439&amp;"'")&amp;", "</f>
        <v xml:space="preserve">'Marpfl_20', </v>
      </c>
      <c r="E439" t="str">
        <f>IF(Dados!E439="","null","'"&amp;Dados!E439&amp;"'")&amp;", "</f>
        <v xml:space="preserve">'Margem - FL 20', </v>
      </c>
      <c r="F439" t="str">
        <f>IF(Dados!F439="","null",Dados!F439)&amp;", "</f>
        <v xml:space="preserve">435, </v>
      </c>
      <c r="G439" t="str">
        <f>IF(Dados!G439="","null","'"&amp;Dados!G439&amp;"'")&amp;", "</f>
        <v xml:space="preserve">'FILIAL 20', </v>
      </c>
      <c r="H439" t="str">
        <f>IF(Dados!H439="","null","'"&amp;Dados!H439&amp;"'")&amp;", "</f>
        <v xml:space="preserve">'N', </v>
      </c>
      <c r="I439" t="str">
        <f>IF(Dados!I439="","null",Dados!I439)&amp;", "</f>
        <v xml:space="preserve">5, </v>
      </c>
      <c r="J439" t="str">
        <f>IF(Dados!J439="","null",Dados!J439)&amp;", "</f>
        <v xml:space="preserve">1, </v>
      </c>
      <c r="K439" t="str">
        <f>IF(Dados!K439="","null",Dados!K439)&amp;", "</f>
        <v xml:space="preserve">0, </v>
      </c>
      <c r="L439" t="str">
        <f>IF(Dados!L439="","null",Dados!L439)&amp;", "</f>
        <v xml:space="preserve">1, </v>
      </c>
      <c r="M439" t="str">
        <f>IF(Dados!M439="","null","'"&amp;Dados!M439&amp;"'")&amp;", "</f>
        <v xml:space="preserve">'Marpfl', </v>
      </c>
      <c r="N439" t="str">
        <f>IF(Dados!N439="","null","'"&amp;Dados!N439&amp;"'")&amp;", "</f>
        <v xml:space="preserve">'FILIAL 20', </v>
      </c>
      <c r="O439" t="str">
        <f>IF(Dados!O439="","null",Dados!O439)&amp;", "</f>
        <v xml:space="preserve">406, </v>
      </c>
      <c r="P439" t="str">
        <f>IF(Dados!P439="","null","'"&amp;Dados!P439&amp;"'")&amp;"), "</f>
        <v xml:space="preserve">'Margem.'), </v>
      </c>
      <c r="Q439" t="str">
        <f t="shared" si="7"/>
        <v xml:space="preserve">('p', 'Marpfl_20', 'Marpfl_20', 'Margem - FL 20', 435, 'FILIAL 20', 'N', 5, 1, 0, 1, 'Marpfl', 'FILIAL 20', 406, 'Margem.'), </v>
      </c>
      <c r="R439" t="str">
        <f>IF(Dados!D439="","","["&amp;Dados!D439&amp;"] [varchar]("&amp;IF(Dados!H439="N",Dados!I439+1,Dados!I439)&amp;") NULL,")</f>
        <v>[Marpfl_20] [varchar](6) NULL,</v>
      </c>
    </row>
    <row r="440" spans="2:18" x14ac:dyDescent="0.25">
      <c r="B440" t="str">
        <f>"("&amp;IF(Dados!B440="","null","'"&amp;Dados!B440&amp;"'")&amp;", "</f>
        <v xml:space="preserve">('p', </v>
      </c>
      <c r="C440" t="str">
        <f>IF(Dados!C440="","null","'"&amp;Dados!C440&amp;"'")&amp;", "</f>
        <v xml:space="preserve">'Fornpfl_20', </v>
      </c>
      <c r="D440" t="str">
        <f>IF(Dados!D440="","null","'"&amp;Dados!D440&amp;"'")&amp;", "</f>
        <v xml:space="preserve">'Fornpfl_20', </v>
      </c>
      <c r="E440" t="str">
        <f>IF(Dados!E440="","null","'"&amp;Dados!E440&amp;"'")&amp;", "</f>
        <v xml:space="preserve">'Fornec. - FL 20', </v>
      </c>
      <c r="F440" t="str">
        <f>IF(Dados!F440="","null",Dados!F440)&amp;", "</f>
        <v xml:space="preserve">436, </v>
      </c>
      <c r="G440" t="str">
        <f>IF(Dados!G440="","null","'"&amp;Dados!G440&amp;"'")&amp;", "</f>
        <v xml:space="preserve">'FILIAL 20', </v>
      </c>
      <c r="H440" t="str">
        <f>IF(Dados!H440="","null","'"&amp;Dados!H440&amp;"'")&amp;", "</f>
        <v xml:space="preserve">'N', </v>
      </c>
      <c r="I440" t="str">
        <f>IF(Dados!I440="","null",Dados!I440)&amp;", "</f>
        <v xml:space="preserve">7, </v>
      </c>
      <c r="J440" t="str">
        <f>IF(Dados!J440="","null",Dados!J440)&amp;", "</f>
        <v xml:space="preserve">0, </v>
      </c>
      <c r="K440" t="str">
        <f>IF(Dados!K440="","null",Dados!K440)&amp;", "</f>
        <v xml:space="preserve">0, </v>
      </c>
      <c r="L440" t="str">
        <f>IF(Dados!L440="","null",Dados!L440)&amp;", "</f>
        <v xml:space="preserve">1, </v>
      </c>
      <c r="M440" t="str">
        <f>IF(Dados!M440="","null","'"&amp;Dados!M440&amp;"'")&amp;", "</f>
        <v xml:space="preserve">'Fornpfl', </v>
      </c>
      <c r="N440" t="str">
        <f>IF(Dados!N440="","null","'"&amp;Dados!N440&amp;"'")&amp;", "</f>
        <v xml:space="preserve">'FILIAL 20', </v>
      </c>
      <c r="O440" t="str">
        <f>IF(Dados!O440="","null",Dados!O440)&amp;", "</f>
        <v xml:space="preserve">407, </v>
      </c>
      <c r="P440" t="str">
        <f>IF(Dados!P440="","null","'"&amp;Dados!P440&amp;"'")&amp;"), "</f>
        <v xml:space="preserve">'Código do Fornecedor SAD do Item.'), </v>
      </c>
      <c r="Q440" t="str">
        <f t="shared" si="7"/>
        <v xml:space="preserve">('p', 'Fornpfl_20', 'Fornpfl_20', 'Fornec. - FL 20', 436, 'FILIAL 20', 'N', 7, 0, 0, 1, 'Fornpfl', 'FILIAL 20', 407, 'Código do Fornecedor SAD do Item.'), </v>
      </c>
      <c r="R440" t="str">
        <f>IF(Dados!D440="","","["&amp;Dados!D440&amp;"] [varchar]("&amp;IF(Dados!H440="N",Dados!I440+1,Dados!I440)&amp;") NULL,")</f>
        <v>[Fornpfl_20] [varchar](8) NULL,</v>
      </c>
    </row>
    <row r="441" spans="2:18" x14ac:dyDescent="0.25">
      <c r="B441" t="str">
        <f>"("&amp;IF(Dados!B441="","null","'"&amp;Dados!B441&amp;"'")&amp;", "</f>
        <v xml:space="preserve">('p', </v>
      </c>
      <c r="C441" t="str">
        <f>IF(Dados!C441="","null","'"&amp;Dados!C441&amp;"'")&amp;", "</f>
        <v xml:space="preserve">'Locpfl_20', </v>
      </c>
      <c r="D441" t="str">
        <f>IF(Dados!D441="","null","'"&amp;Dados!D441&amp;"'")&amp;", "</f>
        <v xml:space="preserve">'Locpfl_20', </v>
      </c>
      <c r="E441" t="str">
        <f>IF(Dados!E441="","null","'"&amp;Dados!E441&amp;"'")&amp;", "</f>
        <v xml:space="preserve">'Loc.Entg. - FL 20', </v>
      </c>
      <c r="F441" t="str">
        <f>IF(Dados!F441="","null",Dados!F441)&amp;", "</f>
        <v xml:space="preserve">437, </v>
      </c>
      <c r="G441" t="str">
        <f>IF(Dados!G441="","null","'"&amp;Dados!G441&amp;"'")&amp;", "</f>
        <v xml:space="preserve">'FILIAL 20', </v>
      </c>
      <c r="H441" t="str">
        <f>IF(Dados!H441="","null","'"&amp;Dados!H441&amp;"'")&amp;", "</f>
        <v xml:space="preserve">'N', </v>
      </c>
      <c r="I441" t="str">
        <f>IF(Dados!I441="","null",Dados!I441)&amp;", "</f>
        <v xml:space="preserve">1, </v>
      </c>
      <c r="J441" t="str">
        <f>IF(Dados!J441="","null",Dados!J441)&amp;", "</f>
        <v xml:space="preserve">0, </v>
      </c>
      <c r="K441" t="str">
        <f>IF(Dados!K441="","null",Dados!K441)&amp;", "</f>
        <v xml:space="preserve">0, </v>
      </c>
      <c r="L441" t="str">
        <f>IF(Dados!L441="","null",Dados!L441)&amp;", "</f>
        <v xml:space="preserve">1, </v>
      </c>
      <c r="M441" t="str">
        <f>IF(Dados!M441="","null","'"&amp;Dados!M441&amp;"'")&amp;", "</f>
        <v xml:space="preserve">'Locpfl', </v>
      </c>
      <c r="N441" t="str">
        <f>IF(Dados!N441="","null","'"&amp;Dados!N441&amp;"'")&amp;", "</f>
        <v xml:space="preserve">'FILIAL 20', </v>
      </c>
      <c r="O441" t="str">
        <f>IF(Dados!O441="","null",Dados!O441)&amp;", "</f>
        <v xml:space="preserve">408, </v>
      </c>
      <c r="P441" t="str">
        <f>IF(Dados!P441="","null","'"&amp;Dados!P441&amp;"'")&amp;"), "</f>
        <v xml:space="preserve">'Local de Entrega. 0 - Estocado, 1 - Direto Loja ou 2 - Cross.'), </v>
      </c>
      <c r="Q441" t="str">
        <f t="shared" si="7"/>
        <v xml:space="preserve">('p', 'Locpfl_20', 'Locpfl_20', 'Loc.Entg. - FL 20', 437, 'FILIAL 20', 'N', 1, 0, 0, 1, 'Locpfl', 'FILIAL 20', 408, 'Local de Entrega. 0 - Estocado, 1 - Direto Loja ou 2 - Cross.'), </v>
      </c>
      <c r="R441" t="str">
        <f>IF(Dados!D441="","","["&amp;Dados!D441&amp;"] [varchar]("&amp;IF(Dados!H441="N",Dados!I441+1,Dados!I441)&amp;") NULL,")</f>
        <v>[Locpfl_20] [varchar](2) NULL,</v>
      </c>
    </row>
    <row r="442" spans="2:18" x14ac:dyDescent="0.25">
      <c r="B442" t="str">
        <f>"("&amp;IF(Dados!B442="","null","'"&amp;Dados!B442&amp;"'")&amp;", "</f>
        <v xml:space="preserve">('p', </v>
      </c>
      <c r="C442" t="str">
        <f>IF(Dados!C442="","null","'"&amp;Dados!C442&amp;"'")&amp;", "</f>
        <v xml:space="preserve">'Imppfl_20', </v>
      </c>
      <c r="D442" t="str">
        <f>IF(Dados!D442="","null","'"&amp;Dados!D442&amp;"'")&amp;", "</f>
        <v xml:space="preserve">'Imppfl_20', </v>
      </c>
      <c r="E442" t="str">
        <f>IF(Dados!E442="","null","'"&amp;Dados!E442&amp;"'")&amp;", "</f>
        <v xml:space="preserve">'Impt. - FL 20', </v>
      </c>
      <c r="F442" t="str">
        <f>IF(Dados!F442="","null",Dados!F442)&amp;", "</f>
        <v xml:space="preserve">438, </v>
      </c>
      <c r="G442" t="str">
        <f>IF(Dados!G442="","null","'"&amp;Dados!G442&amp;"'")&amp;", "</f>
        <v xml:space="preserve">'FILIAL 20', </v>
      </c>
      <c r="H442" t="str">
        <f>IF(Dados!H442="","null","'"&amp;Dados!H442&amp;"'")&amp;", "</f>
        <v xml:space="preserve">'A', </v>
      </c>
      <c r="I442" t="str">
        <f>IF(Dados!I442="","null",Dados!I442)&amp;", "</f>
        <v xml:space="preserve">1, </v>
      </c>
      <c r="J442" t="str">
        <f>IF(Dados!J442="","null",Dados!J442)&amp;", "</f>
        <v xml:space="preserve">0, </v>
      </c>
      <c r="K442" t="str">
        <f>IF(Dados!K442="","null",Dados!K442)&amp;", "</f>
        <v xml:space="preserve">0, </v>
      </c>
      <c r="L442" t="str">
        <f>IF(Dados!L442="","null",Dados!L442)&amp;", "</f>
        <v xml:space="preserve">1, </v>
      </c>
      <c r="M442" t="str">
        <f>IF(Dados!M442="","null","'"&amp;Dados!M442&amp;"'")&amp;", "</f>
        <v xml:space="preserve">'Imppfl', </v>
      </c>
      <c r="N442" t="str">
        <f>IF(Dados!N442="","null","'"&amp;Dados!N442&amp;"'")&amp;", "</f>
        <v xml:space="preserve">'FILIAL 20', </v>
      </c>
      <c r="O442" t="str">
        <f>IF(Dados!O442="","null",Dados!O442)&amp;", "</f>
        <v xml:space="preserve">409, </v>
      </c>
      <c r="P442" t="str">
        <f>IF(Dados!P442="","null","'"&amp;Dados!P442&amp;"'")&amp;"), "</f>
        <v xml:space="preserve">'Flag de Item Importado.(N)-NACIONAL,(E)-IMPORTADO'), </v>
      </c>
      <c r="Q442" t="str">
        <f t="shared" si="7"/>
        <v xml:space="preserve">('p', 'Imppfl_20', 'Imppfl_20', 'Impt. - FL 20', 438, 'FILIAL 20', 'A', 1, 0, 0, 1, 'Imppfl', 'FILIAL 20', 409, 'Flag de Item Importado.(N)-NACIONAL,(E)-IMPORTADO'), </v>
      </c>
      <c r="R442" t="str">
        <f>IF(Dados!D442="","","["&amp;Dados!D442&amp;"] [varchar]("&amp;IF(Dados!H442="N",Dados!I442+1,Dados!I442)&amp;") NULL,")</f>
        <v>[Imppfl_20] [varchar](1) NULL,</v>
      </c>
    </row>
    <row r="443" spans="2:18" x14ac:dyDescent="0.25">
      <c r="B443" t="str">
        <f>"("&amp;IF(Dados!B443="","null","'"&amp;Dados!B443&amp;"'")&amp;", "</f>
        <v xml:space="preserve">('p', </v>
      </c>
      <c r="C443" t="str">
        <f>IF(Dados!C443="","null","'"&amp;Dados!C443&amp;"'")&amp;", "</f>
        <v xml:space="preserve">'Ufpfl_20', </v>
      </c>
      <c r="D443" t="str">
        <f>IF(Dados!D443="","null","'"&amp;Dados!D443&amp;"'")&amp;", "</f>
        <v xml:space="preserve">'Ufpfl_20', </v>
      </c>
      <c r="E443" t="str">
        <f>IF(Dados!E443="","null","'"&amp;Dados!E443&amp;"'")&amp;", "</f>
        <v xml:space="preserve">'UF Fabr. - FL 20', </v>
      </c>
      <c r="F443" t="str">
        <f>IF(Dados!F443="","null",Dados!F443)&amp;", "</f>
        <v xml:space="preserve">439, </v>
      </c>
      <c r="G443" t="str">
        <f>IF(Dados!G443="","null","'"&amp;Dados!G443&amp;"'")&amp;", "</f>
        <v xml:space="preserve">'FILIAL 20', </v>
      </c>
      <c r="H443" t="str">
        <f>IF(Dados!H443="","null","'"&amp;Dados!H443&amp;"'")&amp;", "</f>
        <v xml:space="preserve">'A', </v>
      </c>
      <c r="I443" t="str">
        <f>IF(Dados!I443="","null",Dados!I443)&amp;", "</f>
        <v xml:space="preserve">2, </v>
      </c>
      <c r="J443" t="str">
        <f>IF(Dados!J443="","null",Dados!J443)&amp;", "</f>
        <v xml:space="preserve">0, </v>
      </c>
      <c r="K443" t="str">
        <f>IF(Dados!K443="","null",Dados!K443)&amp;", "</f>
        <v xml:space="preserve">0, </v>
      </c>
      <c r="L443" t="str">
        <f>IF(Dados!L443="","null",Dados!L443)&amp;", "</f>
        <v xml:space="preserve">1, </v>
      </c>
      <c r="M443" t="str">
        <f>IF(Dados!M443="","null","'"&amp;Dados!M443&amp;"'")&amp;", "</f>
        <v xml:space="preserve">'Ufpfl', </v>
      </c>
      <c r="N443" t="str">
        <f>IF(Dados!N443="","null","'"&amp;Dados!N443&amp;"'")&amp;", "</f>
        <v xml:space="preserve">'FILIAL 20', </v>
      </c>
      <c r="O443" t="str">
        <f>IF(Dados!O443="","null",Dados!O443)&amp;", "</f>
        <v xml:space="preserve">410, </v>
      </c>
      <c r="P443" t="str">
        <f>IF(Dados!P443="","null","'"&amp;Dados!P443&amp;"'")&amp;"), "</f>
        <v xml:space="preserve">'UF do Fornecedor SAD'), </v>
      </c>
      <c r="Q443" t="str">
        <f t="shared" si="7"/>
        <v xml:space="preserve">('p', 'Ufpfl_20', 'Ufpfl_20', 'UF Fabr. - FL 20', 439, 'FILIAL 20', 'A', 2, 0, 0, 1, 'Ufpfl', 'FILIAL 20', 410, 'UF do Fornecedor SAD'), </v>
      </c>
      <c r="R443" t="str">
        <f>IF(Dados!D443="","","["&amp;Dados!D443&amp;"] [varchar]("&amp;IF(Dados!H443="N",Dados!I443+1,Dados!I443)&amp;") NULL,")</f>
        <v>[Ufpfl_20] [varchar](2) NULL,</v>
      </c>
    </row>
    <row r="444" spans="2:18" x14ac:dyDescent="0.25">
      <c r="B444" t="str">
        <f>"("&amp;IF(Dados!B444="","null","'"&amp;Dados!B444&amp;"'")&amp;", "</f>
        <v xml:space="preserve">('p', </v>
      </c>
      <c r="C444" t="str">
        <f>IF(Dados!C444="","null","'"&amp;Dados!C444&amp;"'")&amp;", "</f>
        <v xml:space="preserve">'Ntpfl_20', </v>
      </c>
      <c r="D444" t="str">
        <f>IF(Dados!D444="","null","'"&amp;Dados!D444&amp;"'")&amp;", "</f>
        <v xml:space="preserve">'Ntpfl_20', </v>
      </c>
      <c r="E444" t="str">
        <f>IF(Dados!E444="","null","'"&amp;Dados!E444&amp;"'")&amp;", "</f>
        <v xml:space="preserve">'Natz. - FL 20', </v>
      </c>
      <c r="F444" t="str">
        <f>IF(Dados!F444="","null",Dados!F444)&amp;", "</f>
        <v xml:space="preserve">440, </v>
      </c>
      <c r="G444" t="str">
        <f>IF(Dados!G444="","null","'"&amp;Dados!G444&amp;"'")&amp;", "</f>
        <v xml:space="preserve">'FILIAL 20', </v>
      </c>
      <c r="H444" t="str">
        <f>IF(Dados!H444="","null","'"&amp;Dados!H444&amp;"'")&amp;", "</f>
        <v xml:space="preserve">'A', </v>
      </c>
      <c r="I444" t="str">
        <f>IF(Dados!I444="","null",Dados!I444)&amp;", "</f>
        <v xml:space="preserve">2, </v>
      </c>
      <c r="J444" t="str">
        <f>IF(Dados!J444="","null",Dados!J444)&amp;", "</f>
        <v xml:space="preserve">0, </v>
      </c>
      <c r="K444" t="str">
        <f>IF(Dados!K444="","null",Dados!K444)&amp;", "</f>
        <v xml:space="preserve">0, </v>
      </c>
      <c r="L444" t="str">
        <f>IF(Dados!L444="","null",Dados!L444)&amp;", "</f>
        <v xml:space="preserve">1, </v>
      </c>
      <c r="M444" t="str">
        <f>IF(Dados!M444="","null","'"&amp;Dados!M444&amp;"'")&amp;", "</f>
        <v xml:space="preserve">'Ntpfl', </v>
      </c>
      <c r="N444" t="str">
        <f>IF(Dados!N444="","null","'"&amp;Dados!N444&amp;"'")&amp;", "</f>
        <v xml:space="preserve">'FILIAL 20', </v>
      </c>
      <c r="O444" t="str">
        <f>IF(Dados!O444="","null",Dados!O444)&amp;", "</f>
        <v xml:space="preserve">411, </v>
      </c>
      <c r="P444" t="str">
        <f>IF(Dados!P444="","null","'"&amp;Dados!P444&amp;"'")&amp;"), "</f>
        <v xml:space="preserve">'Atividade econômica do Fornecedor SAD'), </v>
      </c>
      <c r="Q444" t="str">
        <f t="shared" si="7"/>
        <v xml:space="preserve">('p', 'Ntpfl_20', 'Ntpfl_20', 'Natz. - FL 20', 440, 'FILIAL 20', 'A', 2, 0, 0, 1, 'Ntpfl', 'FILIAL 20', 411, 'Atividade econômica do Fornecedor SAD'), </v>
      </c>
      <c r="R444" t="str">
        <f>IF(Dados!D444="","","["&amp;Dados!D444&amp;"] [varchar]("&amp;IF(Dados!H444="N",Dados!I444+1,Dados!I444)&amp;") NULL,")</f>
        <v>[Ntpfl_20] [varchar](2) NULL,</v>
      </c>
    </row>
    <row r="445" spans="2:18" x14ac:dyDescent="0.25">
      <c r="B445" t="str">
        <f>"("&amp;IF(Dados!B445="","null","'"&amp;Dados!B445&amp;"'")&amp;", "</f>
        <v xml:space="preserve">('p', </v>
      </c>
      <c r="C445" t="str">
        <f>IF(Dados!C445="","null","'"&amp;Dados!C445&amp;"'")&amp;", "</f>
        <v xml:space="preserve">'Sazpfl_20', </v>
      </c>
      <c r="D445" t="str">
        <f>IF(Dados!D445="","null","'"&amp;Dados!D445&amp;"'")&amp;", "</f>
        <v xml:space="preserve">'Sazpfl_20', </v>
      </c>
      <c r="E445" t="str">
        <f>IF(Dados!E445="","null","'"&amp;Dados!E445&amp;"'")&amp;", "</f>
        <v xml:space="preserve">'Cod.Saz. - FL 20', </v>
      </c>
      <c r="F445" t="str">
        <f>IF(Dados!F445="","null",Dados!F445)&amp;", "</f>
        <v xml:space="preserve">441, </v>
      </c>
      <c r="G445" t="str">
        <f>IF(Dados!G445="","null","'"&amp;Dados!G445&amp;"'")&amp;", "</f>
        <v xml:space="preserve">'FILIAL 20', </v>
      </c>
      <c r="H445" t="str">
        <f>IF(Dados!H445="","null","'"&amp;Dados!H445&amp;"'")&amp;", "</f>
        <v xml:space="preserve">'A', </v>
      </c>
      <c r="I445" t="str">
        <f>IF(Dados!I445="","null",Dados!I445)&amp;", "</f>
        <v xml:space="preserve">1, </v>
      </c>
      <c r="J445" t="str">
        <f>IF(Dados!J445="","null",Dados!J445)&amp;", "</f>
        <v xml:space="preserve">0, </v>
      </c>
      <c r="K445" t="str">
        <f>IF(Dados!K445="","null",Dados!K445)&amp;", "</f>
        <v xml:space="preserve">0, </v>
      </c>
      <c r="L445" t="str">
        <f>IF(Dados!L445="","null",Dados!L445)&amp;", "</f>
        <v xml:space="preserve">1, </v>
      </c>
      <c r="M445" t="str">
        <f>IF(Dados!M445="","null","'"&amp;Dados!M445&amp;"'")&amp;", "</f>
        <v xml:space="preserve">'Sazpfl', </v>
      </c>
      <c r="N445" t="str">
        <f>IF(Dados!N445="","null","'"&amp;Dados!N445&amp;"'")&amp;", "</f>
        <v xml:space="preserve">'FILIAL 20', </v>
      </c>
      <c r="O445" t="str">
        <f>IF(Dados!O445="","null",Dados!O445)&amp;", "</f>
        <v xml:space="preserve">412, </v>
      </c>
      <c r="P445" t="str">
        <f>IF(Dados!P445="","null","'"&amp;Dados!P445&amp;"'")&amp;"), "</f>
        <v xml:space="preserve">'Código de Sazonalidade.'), </v>
      </c>
      <c r="Q445" t="str">
        <f t="shared" si="7"/>
        <v xml:space="preserve">('p', 'Sazpfl_20', 'Sazpfl_20', 'Cod.Saz. - FL 20', 441, 'FILIAL 20', 'A', 1, 0, 0, 1, 'Sazpfl', 'FILIAL 20', 412, 'Código de Sazonalidade.'), </v>
      </c>
      <c r="R445" t="str">
        <f>IF(Dados!D445="","","["&amp;Dados!D445&amp;"] [varchar]("&amp;IF(Dados!H445="N",Dados!I445+1,Dados!I445)&amp;") NULL,")</f>
        <v>[Sazpfl_20] [varchar](1) NULL,</v>
      </c>
    </row>
    <row r="446" spans="2:18" x14ac:dyDescent="0.25">
      <c r="B446" t="str">
        <f>"("&amp;IF(Dados!B446="","null","'"&amp;Dados!B446&amp;"'")&amp;", "</f>
        <v xml:space="preserve">('p', </v>
      </c>
      <c r="C446" t="str">
        <f>IF(Dados!C446="","null","'"&amp;Dados!C446&amp;"'")&amp;", "</f>
        <v xml:space="preserve">'Sbgpfl_20', </v>
      </c>
      <c r="D446" t="str">
        <f>IF(Dados!D446="","null","'"&amp;Dados!D446&amp;"'")&amp;", "</f>
        <v xml:space="preserve">'Sbgpfl_20', </v>
      </c>
      <c r="E446" t="str">
        <f>IF(Dados!E446="","null","'"&amp;Dados!E446&amp;"'")&amp;", "</f>
        <v xml:space="preserve">'Sub Grupo - FL 20', </v>
      </c>
      <c r="F446" t="str">
        <f>IF(Dados!F446="","null",Dados!F446)&amp;", "</f>
        <v xml:space="preserve">442, </v>
      </c>
      <c r="G446" t="str">
        <f>IF(Dados!G446="","null","'"&amp;Dados!G446&amp;"'")&amp;", "</f>
        <v xml:space="preserve">'FILIAL 20', </v>
      </c>
      <c r="H446" t="str">
        <f>IF(Dados!H446="","null","'"&amp;Dados!H446&amp;"'")&amp;", "</f>
        <v xml:space="preserve">'A', </v>
      </c>
      <c r="I446" t="str">
        <f>IF(Dados!I446="","null",Dados!I446)&amp;", "</f>
        <v xml:space="preserve">1, </v>
      </c>
      <c r="J446" t="str">
        <f>IF(Dados!J446="","null",Dados!J446)&amp;", "</f>
        <v xml:space="preserve">0, </v>
      </c>
      <c r="K446" t="str">
        <f>IF(Dados!K446="","null",Dados!K446)&amp;", "</f>
        <v xml:space="preserve">0, </v>
      </c>
      <c r="L446" t="str">
        <f>IF(Dados!L446="","null",Dados!L446)&amp;", "</f>
        <v xml:space="preserve">1, </v>
      </c>
      <c r="M446" t="str">
        <f>IF(Dados!M446="","null","'"&amp;Dados!M446&amp;"'")&amp;", "</f>
        <v xml:space="preserve">'Sbgpfl', </v>
      </c>
      <c r="N446" t="str">
        <f>IF(Dados!N446="","null","'"&amp;Dados!N446&amp;"'")&amp;", "</f>
        <v xml:space="preserve">'FILIAL 20', </v>
      </c>
      <c r="O446" t="str">
        <f>IF(Dados!O446="","null",Dados!O446)&amp;", "</f>
        <v xml:space="preserve">413, </v>
      </c>
      <c r="P446" t="str">
        <f>IF(Dados!P446="","null","'"&amp;Dados!P446&amp;"'")&amp;"), "</f>
        <v xml:space="preserve">'Flag de subgrupo de faturamento.'), </v>
      </c>
      <c r="Q446" t="str">
        <f t="shared" si="7"/>
        <v xml:space="preserve">('p', 'Sbgpfl_20', 'Sbgpfl_20', 'Sub Grupo - FL 20', 442, 'FILIAL 20', 'A', 1, 0, 0, 1, 'Sbgpfl', 'FILIAL 20', 413, 'Flag de subgrupo de faturamento.'), </v>
      </c>
      <c r="R446" t="str">
        <f>IF(Dados!D446="","","["&amp;Dados!D446&amp;"] [varchar]("&amp;IF(Dados!H446="N",Dados!I446+1,Dados!I446)&amp;") NULL,")</f>
        <v>[Sbgpfl_20] [varchar](1) NULL,</v>
      </c>
    </row>
    <row r="447" spans="2:18" x14ac:dyDescent="0.25">
      <c r="B447" t="str">
        <f>"("&amp;IF(Dados!B447="","null","'"&amp;Dados!B447&amp;"'")&amp;", "</f>
        <v xml:space="preserve">('p', </v>
      </c>
      <c r="C447" t="str">
        <f>IF(Dados!C447="","null","'"&amp;Dados!C447&amp;"'")&amp;", "</f>
        <v xml:space="preserve">'Sitpfl_20', </v>
      </c>
      <c r="D447" t="str">
        <f>IF(Dados!D447="","null","'"&amp;Dados!D447&amp;"'")&amp;", "</f>
        <v xml:space="preserve">'Sitpfl_20', </v>
      </c>
      <c r="E447" t="str">
        <f>IF(Dados!E447="","null","'"&amp;Dados!E447&amp;"'")&amp;", "</f>
        <v xml:space="preserve">'Sit. - FL 20', </v>
      </c>
      <c r="F447" t="str">
        <f>IF(Dados!F447="","null",Dados!F447)&amp;", "</f>
        <v xml:space="preserve">443, </v>
      </c>
      <c r="G447" t="str">
        <f>IF(Dados!G447="","null","'"&amp;Dados!G447&amp;"'")&amp;", "</f>
        <v xml:space="preserve">'FILIAL 20', </v>
      </c>
      <c r="H447" t="str">
        <f>IF(Dados!H447="","null","'"&amp;Dados!H447&amp;"'")&amp;", "</f>
        <v xml:space="preserve">'A', </v>
      </c>
      <c r="I447" t="str">
        <f>IF(Dados!I447="","null",Dados!I447)&amp;", "</f>
        <v xml:space="preserve">1, </v>
      </c>
      <c r="J447" t="str">
        <f>IF(Dados!J447="","null",Dados!J447)&amp;", "</f>
        <v xml:space="preserve">0, </v>
      </c>
      <c r="K447" t="str">
        <f>IF(Dados!K447="","null",Dados!K447)&amp;", "</f>
        <v xml:space="preserve">0, </v>
      </c>
      <c r="L447" t="str">
        <f>IF(Dados!L447="","null",Dados!L447)&amp;", "</f>
        <v xml:space="preserve">1, </v>
      </c>
      <c r="M447" t="str">
        <f>IF(Dados!M447="","null","'"&amp;Dados!M447&amp;"'")&amp;", "</f>
        <v xml:space="preserve">'Sitpfl', </v>
      </c>
      <c r="N447" t="str">
        <f>IF(Dados!N447="","null","'"&amp;Dados!N447&amp;"'")&amp;", "</f>
        <v xml:space="preserve">'FILIAL 20', </v>
      </c>
      <c r="O447" t="str">
        <f>IF(Dados!O447="","null",Dados!O447)&amp;", "</f>
        <v xml:space="preserve">414, </v>
      </c>
      <c r="P447" t="str">
        <f>IF(Dados!P447="","null","'"&amp;Dados!P447&amp;"'")&amp;"), "</f>
        <v xml:space="preserve">'Situação da Filial na Grid. (Campo apenas de Consulta, será retornado no serviço de Consulta).'), </v>
      </c>
      <c r="Q447" t="str">
        <f t="shared" si="7"/>
        <v xml:space="preserve">('p', 'Sitpfl_20', 'Sitpfl_20', 'Sit. - FL 20', 443, 'FILIAL 20', 'A', 1, 0, 0, 1, 'Sitpfl', 'FILIAL 20', 414, 'Situação da Filial na Grid. (Campo apenas de Consulta, será retornado no serviço de Consulta).'), </v>
      </c>
      <c r="R447" t="str">
        <f>IF(Dados!D447="","","["&amp;Dados!D447&amp;"] [varchar]("&amp;IF(Dados!H447="N",Dados!I447+1,Dados!I447)&amp;") NULL,")</f>
        <v>[Sitpfl_20] [varchar](1) NULL,</v>
      </c>
    </row>
    <row r="448" spans="2:18" x14ac:dyDescent="0.25">
      <c r="B448" t="str">
        <f>"("&amp;IF(Dados!B448="","null","'"&amp;Dados!B448&amp;"'")&amp;", "</f>
        <v xml:space="preserve">('p', </v>
      </c>
      <c r="C448" t="str">
        <f>IF(Dados!C448="","null","'"&amp;Dados!C448&amp;"'")&amp;", "</f>
        <v xml:space="preserve">'Susppfl_20', </v>
      </c>
      <c r="D448" t="str">
        <f>IF(Dados!D448="","null","'"&amp;Dados!D448&amp;"'")&amp;", "</f>
        <v xml:space="preserve">'Susppfl_20', </v>
      </c>
      <c r="E448" t="str">
        <f>IF(Dados!E448="","null","'"&amp;Dados!E448&amp;"'")&amp;", "</f>
        <v xml:space="preserve">'Susp. - FL 20', </v>
      </c>
      <c r="F448" t="str">
        <f>IF(Dados!F448="","null",Dados!F448)&amp;", "</f>
        <v xml:space="preserve">444, </v>
      </c>
      <c r="G448" t="str">
        <f>IF(Dados!G448="","null","'"&amp;Dados!G448&amp;"'")&amp;", "</f>
        <v xml:space="preserve">'FILIAL 20', </v>
      </c>
      <c r="H448" t="str">
        <f>IF(Dados!H448="","null","'"&amp;Dados!H448&amp;"'")&amp;", "</f>
        <v xml:space="preserve">'A', </v>
      </c>
      <c r="I448" t="str">
        <f>IF(Dados!I448="","null",Dados!I448)&amp;", "</f>
        <v xml:space="preserve">1, </v>
      </c>
      <c r="J448" t="str">
        <f>IF(Dados!J448="","null",Dados!J448)&amp;", "</f>
        <v xml:space="preserve">0, </v>
      </c>
      <c r="K448" t="str">
        <f>IF(Dados!K448="","null",Dados!K448)&amp;", "</f>
        <v xml:space="preserve">0, </v>
      </c>
      <c r="L448" t="str">
        <f>IF(Dados!L448="","null",Dados!L448)&amp;", "</f>
        <v xml:space="preserve">1, </v>
      </c>
      <c r="M448" t="str">
        <f>IF(Dados!M448="","null","'"&amp;Dados!M448&amp;"'")&amp;", "</f>
        <v xml:space="preserve">'Susppfl', </v>
      </c>
      <c r="N448" t="str">
        <f>IF(Dados!N448="","null","'"&amp;Dados!N448&amp;"'")&amp;", "</f>
        <v xml:space="preserve">'FILIAL 20', </v>
      </c>
      <c r="O448" t="str">
        <f>IF(Dados!O448="","null",Dados!O448)&amp;", "</f>
        <v xml:space="preserve">415, </v>
      </c>
      <c r="P448" t="str">
        <f>IF(Dados!P448="","null","'"&amp;Dados!P448&amp;"'")&amp;"), "</f>
        <v xml:space="preserve">'Status de Suspensão. (Na inclusão será permitida a inclusão para igual a "S").'), </v>
      </c>
      <c r="Q448" t="str">
        <f t="shared" si="7"/>
        <v xml:space="preserve">('p', 'Susppfl_20', 'Susppfl_20', 'Susp. - FL 20', 444, 'FILIAL 20', 'A', 1, 0, 0, 1, 'Susppfl', 'FILIAL 20', 415, 'Status de Suspensão. (Na inclusão será permitida a inclusão para igual a "S").'), </v>
      </c>
      <c r="R448" t="str">
        <f>IF(Dados!D448="","","["&amp;Dados!D448&amp;"] [varchar]("&amp;IF(Dados!H448="N",Dados!I448+1,Dados!I448)&amp;") NULL,")</f>
        <v>[Susppfl_20] [varchar](1) NULL,</v>
      </c>
    </row>
    <row r="449" spans="2:18" x14ac:dyDescent="0.25">
      <c r="B449" t="str">
        <f>"("&amp;IF(Dados!B449="","null","'"&amp;Dados!B449&amp;"'")&amp;", "</f>
        <v xml:space="preserve">('p', </v>
      </c>
      <c r="C449" t="str">
        <f>IF(Dados!C449="","null","'"&amp;Dados!C449&amp;"'")&amp;", "</f>
        <v xml:space="preserve">'Msuppfl_20', </v>
      </c>
      <c r="D449" t="str">
        <f>IF(Dados!D449="","null","'"&amp;Dados!D449&amp;"'")&amp;", "</f>
        <v xml:space="preserve">'Msuppfl_20', </v>
      </c>
      <c r="E449" t="str">
        <f>IF(Dados!E449="","null","'"&amp;Dados!E449&amp;"'")&amp;", "</f>
        <v xml:space="preserve">'Mot.Susp. - FL 20', </v>
      </c>
      <c r="F449" t="str">
        <f>IF(Dados!F449="","null",Dados!F449)&amp;", "</f>
        <v xml:space="preserve">445, </v>
      </c>
      <c r="G449" t="str">
        <f>IF(Dados!G449="","null","'"&amp;Dados!G449&amp;"'")&amp;", "</f>
        <v xml:space="preserve">'FILIAL 20', </v>
      </c>
      <c r="H449" t="str">
        <f>IF(Dados!H449="","null","'"&amp;Dados!H449&amp;"'")&amp;", "</f>
        <v xml:space="preserve">'N', </v>
      </c>
      <c r="I449" t="str">
        <f>IF(Dados!I449="","null",Dados!I449)&amp;", "</f>
        <v xml:space="preserve">2, </v>
      </c>
      <c r="J449" t="str">
        <f>IF(Dados!J449="","null",Dados!J449)&amp;", "</f>
        <v xml:space="preserve">0, </v>
      </c>
      <c r="K449" t="str">
        <f>IF(Dados!K449="","null",Dados!K449)&amp;", "</f>
        <v xml:space="preserve">0, </v>
      </c>
      <c r="L449" t="str">
        <f>IF(Dados!L449="","null",Dados!L449)&amp;", "</f>
        <v xml:space="preserve">1, </v>
      </c>
      <c r="M449" t="str">
        <f>IF(Dados!M449="","null","'"&amp;Dados!M449&amp;"'")&amp;", "</f>
        <v xml:space="preserve">'Msuppfl', </v>
      </c>
      <c r="N449" t="str">
        <f>IF(Dados!N449="","null","'"&amp;Dados!N449&amp;"'")&amp;", "</f>
        <v xml:space="preserve">'FILIAL 20', </v>
      </c>
      <c r="O449" t="str">
        <f>IF(Dados!O449="","null",Dados!O449)&amp;", "</f>
        <v xml:space="preserve">416, </v>
      </c>
      <c r="P449" t="str">
        <f>IF(Dados!P449="","null","'"&amp;Dados!P449&amp;"'")&amp;"), "</f>
        <v xml:space="preserve">'Motivo da Suspensão. '), </v>
      </c>
      <c r="Q449" t="str">
        <f t="shared" si="7"/>
        <v xml:space="preserve">('p', 'Msuppfl_20', 'Msuppfl_20', 'Mot.Susp. - FL 20', 445, 'FILIAL 20', 'N', 2, 0, 0, 1, 'Msuppfl', 'FILIAL 20', 416, 'Motivo da Suspensão. '), </v>
      </c>
      <c r="R449" t="str">
        <f>IF(Dados!D449="","","["&amp;Dados!D449&amp;"] [varchar]("&amp;IF(Dados!H449="N",Dados!I449+1,Dados!I449)&amp;") NULL,")</f>
        <v>[Msuppfl_20] [varchar](3) NULL,</v>
      </c>
    </row>
    <row r="450" spans="2:18" x14ac:dyDescent="0.25">
      <c r="B450" t="str">
        <f>"("&amp;IF(Dados!B450="","null","'"&amp;Dados!B450&amp;"'")&amp;", "</f>
        <v xml:space="preserve">('p', </v>
      </c>
      <c r="C450" t="str">
        <f>IF(Dados!C450="","null","'"&amp;Dados!C450&amp;"'")&amp;", "</f>
        <v xml:space="preserve">'Claspfl_20', </v>
      </c>
      <c r="D450" t="str">
        <f>IF(Dados!D450="","null","'"&amp;Dados!D450&amp;"'")&amp;", "</f>
        <v xml:space="preserve">'Claspfl_20', </v>
      </c>
      <c r="E450" t="str">
        <f>IF(Dados!E450="","null","'"&amp;Dados!E450&amp;"'")&amp;", "</f>
        <v xml:space="preserve">'Classe Distr. - FL 20', </v>
      </c>
      <c r="F450" t="str">
        <f>IF(Dados!F450="","null",Dados!F450)&amp;", "</f>
        <v xml:space="preserve">446, </v>
      </c>
      <c r="G450" t="str">
        <f>IF(Dados!G450="","null","'"&amp;Dados!G450&amp;"'")&amp;", "</f>
        <v xml:space="preserve">'FILIAL 20', </v>
      </c>
      <c r="H450" t="str">
        <f>IF(Dados!H450="","null","'"&amp;Dados!H450&amp;"'")&amp;", "</f>
        <v xml:space="preserve">'A', </v>
      </c>
      <c r="I450" t="str">
        <f>IF(Dados!I450="","null",Dados!I450)&amp;", "</f>
        <v xml:space="preserve">1, </v>
      </c>
      <c r="J450" t="str">
        <f>IF(Dados!J450="","null",Dados!J450)&amp;", "</f>
        <v xml:space="preserve">0, </v>
      </c>
      <c r="K450" t="str">
        <f>IF(Dados!K450="","null",Dados!K450)&amp;", "</f>
        <v xml:space="preserve">0, </v>
      </c>
      <c r="L450" t="str">
        <f>IF(Dados!L450="","null",Dados!L450)&amp;", "</f>
        <v xml:space="preserve">1, </v>
      </c>
      <c r="M450" t="str">
        <f>IF(Dados!M450="","null","'"&amp;Dados!M450&amp;"'")&amp;", "</f>
        <v xml:space="preserve">'Claspfl', </v>
      </c>
      <c r="N450" t="str">
        <f>IF(Dados!N450="","null","'"&amp;Dados!N450&amp;"'")&amp;", "</f>
        <v xml:space="preserve">'FILIAL 20', </v>
      </c>
      <c r="O450" t="str">
        <f>IF(Dados!O450="","null",Dados!O450)&amp;", "</f>
        <v xml:space="preserve">417, </v>
      </c>
      <c r="P450" t="str">
        <f>IF(Dados!P450="","null","'"&amp;Dados!P450&amp;"'")&amp;"), "</f>
        <v xml:space="preserve">'Classe de Distribuição.'), </v>
      </c>
      <c r="Q450" t="str">
        <f t="shared" si="7"/>
        <v xml:space="preserve">('p', 'Claspfl_20', 'Claspfl_20', 'Classe Distr. - FL 20', 446, 'FILIAL 20', 'A', 1, 0, 0, 1, 'Claspfl', 'FILIAL 20', 417, 'Classe de Distribuição.'), </v>
      </c>
      <c r="R450" t="str">
        <f>IF(Dados!D450="","","["&amp;Dados!D450&amp;"] [varchar]("&amp;IF(Dados!H450="N",Dados!I450+1,Dados!I450)&amp;") NULL,")</f>
        <v>[Claspfl_20] [varchar](1) NULL,</v>
      </c>
    </row>
    <row r="451" spans="2:18" x14ac:dyDescent="0.25">
      <c r="B451" t="str">
        <f>"("&amp;IF(Dados!B451="","null","'"&amp;Dados!B451&amp;"'")&amp;", "</f>
        <v xml:space="preserve">('p', </v>
      </c>
      <c r="C451" t="str">
        <f>IF(Dados!C451="","null","'"&amp;Dados!C451&amp;"'")&amp;", "</f>
        <v xml:space="preserve">'Cestpfl_20', </v>
      </c>
      <c r="D451" t="str">
        <f>IF(Dados!D451="","null","'"&amp;Dados!D451&amp;"'")&amp;", "</f>
        <v xml:space="preserve">'Cestpfl_20', </v>
      </c>
      <c r="E451" t="str">
        <f>IF(Dados!E451="","null","'"&amp;Dados!E451&amp;"'")&amp;", "</f>
        <v xml:space="preserve">'Cesta - FL 20', </v>
      </c>
      <c r="F451" t="str">
        <f>IF(Dados!F451="","null",Dados!F451)&amp;", "</f>
        <v xml:space="preserve">447, </v>
      </c>
      <c r="G451" t="str">
        <f>IF(Dados!G451="","null","'"&amp;Dados!G451&amp;"'")&amp;", "</f>
        <v xml:space="preserve">'FILIAL 20', </v>
      </c>
      <c r="H451" t="str">
        <f>IF(Dados!H451="","null","'"&amp;Dados!H451&amp;"'")&amp;", "</f>
        <v xml:space="preserve">'A', </v>
      </c>
      <c r="I451" t="str">
        <f>IF(Dados!I451="","null",Dados!I451)&amp;", "</f>
        <v xml:space="preserve">1, </v>
      </c>
      <c r="J451" t="str">
        <f>IF(Dados!J451="","null",Dados!J451)&amp;", "</f>
        <v xml:space="preserve">0, </v>
      </c>
      <c r="K451" t="str">
        <f>IF(Dados!K451="","null",Dados!K451)&amp;", "</f>
        <v xml:space="preserve">0, </v>
      </c>
      <c r="L451" t="str">
        <f>IF(Dados!L451="","null",Dados!L451)&amp;", "</f>
        <v xml:space="preserve">1, </v>
      </c>
      <c r="M451" t="str">
        <f>IF(Dados!M451="","null","'"&amp;Dados!M451&amp;"'")&amp;", "</f>
        <v xml:space="preserve">'Cestpfl', </v>
      </c>
      <c r="N451" t="str">
        <f>IF(Dados!N451="","null","'"&amp;Dados!N451&amp;"'")&amp;", "</f>
        <v xml:space="preserve">'FILIAL 20', </v>
      </c>
      <c r="O451" t="str">
        <f>IF(Dados!O451="","null",Dados!O451)&amp;", "</f>
        <v xml:space="preserve">418, </v>
      </c>
      <c r="P451" t="str">
        <f>IF(Dados!P451="","null","'"&amp;Dados!P451&amp;"'")&amp;"), "</f>
        <v xml:space="preserve">'Flag de sinalização de item de Cesta.'), </v>
      </c>
      <c r="Q451" t="str">
        <f t="shared" si="7"/>
        <v xml:space="preserve">('p', 'Cestpfl_20', 'Cestpfl_20', 'Cesta - FL 20', 447, 'FILIAL 20', 'A', 1, 0, 0, 1, 'Cestpfl', 'FILIAL 20', 418, 'Flag de sinalização de item de Cesta.'), </v>
      </c>
      <c r="R451" t="str">
        <f>IF(Dados!D451="","","["&amp;Dados!D451&amp;"] [varchar]("&amp;IF(Dados!H451="N",Dados!I451+1,Dados!I451)&amp;") NULL,")</f>
        <v>[Cestpfl_20] [varchar](1) NULL,</v>
      </c>
    </row>
    <row r="452" spans="2:18" x14ac:dyDescent="0.25">
      <c r="B452" t="str">
        <f>"("&amp;IF(Dados!B452="","null","'"&amp;Dados!B452&amp;"'")&amp;", "</f>
        <v xml:space="preserve">('p', </v>
      </c>
      <c r="C452" t="str">
        <f>IF(Dados!C452="","null","'"&amp;Dados!C452&amp;"'")&amp;", "</f>
        <v xml:space="preserve">'Cmpupfl_20', </v>
      </c>
      <c r="D452" t="str">
        <f>IF(Dados!D452="","null","'"&amp;Dados!D452&amp;"'")&amp;", "</f>
        <v xml:space="preserve">'Cmpupfl_20', </v>
      </c>
      <c r="E452" t="str">
        <f>IF(Dados!E452="","null","'"&amp;Dados!E452&amp;"'")&amp;", "</f>
        <v xml:space="preserve">'Compra Única - FL 20', </v>
      </c>
      <c r="F452" t="str">
        <f>IF(Dados!F452="","null",Dados!F452)&amp;", "</f>
        <v xml:space="preserve">448, </v>
      </c>
      <c r="G452" t="str">
        <f>IF(Dados!G452="","null","'"&amp;Dados!G452&amp;"'")&amp;", "</f>
        <v xml:space="preserve">'FILIAL 20', </v>
      </c>
      <c r="H452" t="str">
        <f>IF(Dados!H452="","null","'"&amp;Dados!H452&amp;"'")&amp;", "</f>
        <v xml:space="preserve">'A', </v>
      </c>
      <c r="I452" t="str">
        <f>IF(Dados!I452="","null",Dados!I452)&amp;", "</f>
        <v xml:space="preserve">1, </v>
      </c>
      <c r="J452" t="str">
        <f>IF(Dados!J452="","null",Dados!J452)&amp;", "</f>
        <v xml:space="preserve">0, </v>
      </c>
      <c r="K452" t="str">
        <f>IF(Dados!K452="","null",Dados!K452)&amp;", "</f>
        <v xml:space="preserve">0, </v>
      </c>
      <c r="L452" t="str">
        <f>IF(Dados!L452="","null",Dados!L452)&amp;", "</f>
        <v xml:space="preserve">1, </v>
      </c>
      <c r="M452" t="str">
        <f>IF(Dados!M452="","null","'"&amp;Dados!M452&amp;"'")&amp;", "</f>
        <v xml:space="preserve">'Cmpupfl', </v>
      </c>
      <c r="N452" t="str">
        <f>IF(Dados!N452="","null","'"&amp;Dados!N452&amp;"'")&amp;", "</f>
        <v xml:space="preserve">'FILIAL 20', </v>
      </c>
      <c r="O452" t="str">
        <f>IF(Dados!O452="","null",Dados!O452)&amp;", "</f>
        <v xml:space="preserve">419, </v>
      </c>
      <c r="P452" t="str">
        <f>IF(Dados!P452="","null","'"&amp;Dados!P452&amp;"'")&amp;"), "</f>
        <v xml:space="preserve">'Flag de Compra Única.'), </v>
      </c>
      <c r="Q452" t="str">
        <f t="shared" si="7"/>
        <v xml:space="preserve">('p', 'Cmpupfl_20', 'Cmpupfl_20', 'Compra Única - FL 20', 448, 'FILIAL 20', 'A', 1, 0, 0, 1, 'Cmpupfl', 'FILIAL 20', 419, 'Flag de Compra Única.'), </v>
      </c>
      <c r="R452" t="str">
        <f>IF(Dados!D452="","","["&amp;Dados!D452&amp;"] [varchar]("&amp;IF(Dados!H452="N",Dados!I452+1,Dados!I452)&amp;") NULL,")</f>
        <v>[Cmpupfl_20] [varchar](1) NULL,</v>
      </c>
    </row>
    <row r="453" spans="2:18" x14ac:dyDescent="0.25">
      <c r="B453" t="str">
        <f>"("&amp;IF(Dados!B453="","null","'"&amp;Dados!B453&amp;"'")&amp;", "</f>
        <v xml:space="preserve">('p', </v>
      </c>
      <c r="C453" t="str">
        <f>IF(Dados!C453="","null","'"&amp;Dados!C453&amp;"'")&amp;", "</f>
        <v xml:space="preserve">'Referpfl_20', </v>
      </c>
      <c r="D453" t="str">
        <f>IF(Dados!D453="","null","'"&amp;Dados!D453&amp;"'")&amp;", "</f>
        <v xml:space="preserve">'Referpfl_20', </v>
      </c>
      <c r="E453" t="str">
        <f>IF(Dados!E453="","null","'"&amp;Dados!E453&amp;"'")&amp;", "</f>
        <v xml:space="preserve">'Referência - FL 20', </v>
      </c>
      <c r="F453" t="str">
        <f>IF(Dados!F453="","null",Dados!F453)&amp;", "</f>
        <v xml:space="preserve">449, </v>
      </c>
      <c r="G453" t="str">
        <f>IF(Dados!G453="","null","'"&amp;Dados!G453&amp;"'")&amp;", "</f>
        <v xml:space="preserve">'FILIAL 20', </v>
      </c>
      <c r="H453" t="str">
        <f>IF(Dados!H453="","null","'"&amp;Dados!H453&amp;"'")&amp;", "</f>
        <v xml:space="preserve">'A', </v>
      </c>
      <c r="I453" t="str">
        <f>IF(Dados!I453="","null",Dados!I453)&amp;", "</f>
        <v xml:space="preserve">15, </v>
      </c>
      <c r="J453" t="str">
        <f>IF(Dados!J453="","null",Dados!J453)&amp;", "</f>
        <v xml:space="preserve">0, </v>
      </c>
      <c r="K453" t="str">
        <f>IF(Dados!K453="","null",Dados!K453)&amp;", "</f>
        <v xml:space="preserve">0, </v>
      </c>
      <c r="L453" t="str">
        <f>IF(Dados!L453="","null",Dados!L453)&amp;", "</f>
        <v xml:space="preserve">1, </v>
      </c>
      <c r="M453" t="str">
        <f>IF(Dados!M453="","null","'"&amp;Dados!M453&amp;"'")&amp;", "</f>
        <v xml:space="preserve">'Referpfl', </v>
      </c>
      <c r="N453" t="str">
        <f>IF(Dados!N453="","null","'"&amp;Dados!N453&amp;"'")&amp;", "</f>
        <v xml:space="preserve">'FILIAL 20', </v>
      </c>
      <c r="O453" t="str">
        <f>IF(Dados!O453="","null",Dados!O453)&amp;", "</f>
        <v xml:space="preserve">420, </v>
      </c>
      <c r="P453" t="str">
        <f>IF(Dados!P453="","null","'"&amp;Dados!P453&amp;"'")&amp;"), "</f>
        <v xml:space="preserve">'Referência do fornecedor (VSK)'), </v>
      </c>
      <c r="Q453" t="str">
        <f t="shared" si="7"/>
        <v xml:space="preserve">('p', 'Referpfl_20', 'Referpfl_20', 'Referência - FL 20', 449, 'FILIAL 20', 'A', 15, 0, 0, 1, 'Referpfl', 'FILIAL 20', 420, 'Referência do fornecedor (VSK)'), </v>
      </c>
      <c r="R453" t="str">
        <f>IF(Dados!D453="","","["&amp;Dados!D453&amp;"] [varchar]("&amp;IF(Dados!H453="N",Dados!I453+1,Dados!I453)&amp;") NULL,")</f>
        <v>[Referpfl_20] [varchar](15) NULL,</v>
      </c>
    </row>
    <row r="454" spans="2:18" x14ac:dyDescent="0.25">
      <c r="B454" t="str">
        <f>"("&amp;IF(Dados!B454="","null","'"&amp;Dados!B454&amp;"'")&amp;", "</f>
        <v xml:space="preserve">(null, </v>
      </c>
      <c r="C454" t="str">
        <f>IF(Dados!C454="","null","'"&amp;Dados!C454&amp;"'")&amp;", "</f>
        <v xml:space="preserve">null, </v>
      </c>
      <c r="D454" t="str">
        <f>IF(Dados!D454="","null","'"&amp;Dados!D454&amp;"'")&amp;", "</f>
        <v xml:space="preserve">null, </v>
      </c>
      <c r="E454" t="str">
        <f>IF(Dados!E454="","null","'"&amp;Dados!E454&amp;"'")&amp;", "</f>
        <v xml:space="preserve">'Filial 21', </v>
      </c>
      <c r="F454" t="str">
        <f>IF(Dados!F454="","null",Dados!F454)&amp;", "</f>
        <v xml:space="preserve">450, </v>
      </c>
      <c r="G454" t="str">
        <f>IF(Dados!G454="","null","'"&amp;Dados!G454&amp;"'")&amp;", "</f>
        <v xml:space="preserve">null, </v>
      </c>
      <c r="H454" t="str">
        <f>IF(Dados!H454="","null","'"&amp;Dados!H454&amp;"'")&amp;", "</f>
        <v xml:space="preserve">'A', </v>
      </c>
      <c r="I454" t="str">
        <f>IF(Dados!I454="","null",Dados!I454)&amp;", "</f>
        <v xml:space="preserve">1, </v>
      </c>
      <c r="J454" t="str">
        <f>IF(Dados!J454="","null",Dados!J454)&amp;", "</f>
        <v xml:space="preserve">0, </v>
      </c>
      <c r="K454" t="str">
        <f>IF(Dados!K454="","null",Dados!K454)&amp;", "</f>
        <v xml:space="preserve">0, </v>
      </c>
      <c r="L454" t="str">
        <f>IF(Dados!L454="","null",Dados!L454)&amp;", "</f>
        <v xml:space="preserve">0, </v>
      </c>
      <c r="M454" t="str">
        <f>IF(Dados!M454="","null","'"&amp;Dados!M454&amp;"'")&amp;", "</f>
        <v xml:space="preserve">null, </v>
      </c>
      <c r="N454" t="str">
        <f>IF(Dados!N454="","null","'"&amp;Dados!N454&amp;"'")&amp;", "</f>
        <v xml:space="preserve">null, </v>
      </c>
      <c r="O454" t="str">
        <f>IF(Dados!O454="","null",Dados!O454)&amp;", "</f>
        <v xml:space="preserve">null, </v>
      </c>
      <c r="P454" t="str">
        <f>IF(Dados!P454="","null","'"&amp;Dados!P454&amp;"'")&amp;"), "</f>
        <v xml:space="preserve">null), </v>
      </c>
      <c r="Q454" t="str">
        <f t="shared" ref="Q454:Q489" si="8">IF(H454="null, ","",CONCATENATE(B454,C454,D454,E454,F454,G454,H454,I454,J454,K454,L454,M454,N454,O454,P454))</f>
        <v xml:space="preserve">(null, null, null, 'Filial 21', 450, null, 'A', 1, 0, 0, 0, null, null, null, null), </v>
      </c>
      <c r="R454" t="str">
        <f>IF(Dados!D454="","","["&amp;Dados!D454&amp;"] [varchar]("&amp;IF(Dados!H454="N",Dados!I454+1,Dados!I454)&amp;") NULL,")</f>
        <v/>
      </c>
    </row>
    <row r="455" spans="2:18" x14ac:dyDescent="0.25">
      <c r="B455" t="str">
        <f>"("&amp;IF(Dados!B455="","null","'"&amp;Dados!B455&amp;"'")&amp;", "</f>
        <v xml:space="preserve">('p', </v>
      </c>
      <c r="C455" t="str">
        <f>IF(Dados!C455="","null","'"&amp;Dados!C455&amp;"'")&amp;", "</f>
        <v xml:space="preserve">'Opcpfl_21', </v>
      </c>
      <c r="D455" t="str">
        <f>IF(Dados!D455="","null","'"&amp;Dados!D455&amp;"'")&amp;", "</f>
        <v xml:space="preserve">'Opcpfl_21', </v>
      </c>
      <c r="E455" t="str">
        <f>IF(Dados!E455="","null","'"&amp;Dados!E455&amp;"'")&amp;", "</f>
        <v xml:space="preserve">'Ação - FL 21', </v>
      </c>
      <c r="F455" t="str">
        <f>IF(Dados!F455="","null",Dados!F455)&amp;", "</f>
        <v xml:space="preserve">451, </v>
      </c>
      <c r="G455" t="str">
        <f>IF(Dados!G455="","null","'"&amp;Dados!G455&amp;"'")&amp;", "</f>
        <v xml:space="preserve">'FILIAL 21', </v>
      </c>
      <c r="H455" t="str">
        <f>IF(Dados!H455="","null","'"&amp;Dados!H455&amp;"'")&amp;", "</f>
        <v xml:space="preserve">'A', </v>
      </c>
      <c r="I455" t="str">
        <f>IF(Dados!I455="","null",Dados!I455)&amp;", "</f>
        <v xml:space="preserve">1, </v>
      </c>
      <c r="J455" t="str">
        <f>IF(Dados!J455="","null",Dados!J455)&amp;", "</f>
        <v xml:space="preserve">0, </v>
      </c>
      <c r="K455" t="str">
        <f>IF(Dados!K455="","null",Dados!K455)&amp;", "</f>
        <v xml:space="preserve">0, </v>
      </c>
      <c r="L455" t="str">
        <f>IF(Dados!L455="","null",Dados!L455)&amp;", "</f>
        <v xml:space="preserve">1, </v>
      </c>
      <c r="M455" t="str">
        <f>IF(Dados!M455="","null","'"&amp;Dados!M455&amp;"'")&amp;", "</f>
        <v xml:space="preserve">'Opcpfl', </v>
      </c>
      <c r="N455" t="str">
        <f>IF(Dados!N455="","null","'"&amp;Dados!N455&amp;"'")&amp;", "</f>
        <v xml:space="preserve">'FILIAL 21', </v>
      </c>
      <c r="O455" t="str">
        <f>IF(Dados!O455="","null",Dados!O455)&amp;", "</f>
        <v xml:space="preserve">421, </v>
      </c>
      <c r="P455" t="str">
        <f>IF(Dados!P455="","null","'"&amp;Dados!P455&amp;"'")&amp;"), "</f>
        <v xml:space="preserve">'"A" - Alteração, "I" - Inclusão ou "D" - Deleção.'), </v>
      </c>
      <c r="Q455" t="str">
        <f t="shared" si="8"/>
        <v xml:space="preserve">('p', 'Opcpfl_21', 'Opcpfl_21', 'Ação - FL 21', 451, 'FILIAL 21', 'A', 1, 0, 0, 1, 'Opcpfl', 'FILIAL 21', 421, '"A" - Alteração, "I" - Inclusão ou "D" - Deleção.'), </v>
      </c>
      <c r="R455" t="str">
        <f>IF(Dados!D455="","","["&amp;Dados!D455&amp;"] [varchar]("&amp;IF(Dados!H455="N",Dados!I455+1,Dados!I455)&amp;") NULL,")</f>
        <v>[Opcpfl_21] [varchar](1) NULL,</v>
      </c>
    </row>
    <row r="456" spans="2:18" x14ac:dyDescent="0.25">
      <c r="B456" t="str">
        <f>"("&amp;IF(Dados!B456="","null","'"&amp;Dados!B456&amp;"'")&amp;", "</f>
        <v xml:space="preserve">('p', </v>
      </c>
      <c r="C456" t="str">
        <f>IF(Dados!C456="","null","'"&amp;Dados!C456&amp;"'")&amp;", "</f>
        <v xml:space="preserve">'Filpfl_21', </v>
      </c>
      <c r="D456" t="str">
        <f>IF(Dados!D456="","null","'"&amp;Dados!D456&amp;"'")&amp;", "</f>
        <v xml:space="preserve">'Filpfl_21', </v>
      </c>
      <c r="E456" t="str">
        <f>IF(Dados!E456="","null","'"&amp;Dados!E456&amp;"'")&amp;", "</f>
        <v xml:space="preserve">'Filial - FL 21', </v>
      </c>
      <c r="F456" t="str">
        <f>IF(Dados!F456="","null",Dados!F456)&amp;", "</f>
        <v xml:space="preserve">452, </v>
      </c>
      <c r="G456" t="str">
        <f>IF(Dados!G456="","null","'"&amp;Dados!G456&amp;"'")&amp;", "</f>
        <v xml:space="preserve">'FILIAL 21', </v>
      </c>
      <c r="H456" t="str">
        <f>IF(Dados!H456="","null","'"&amp;Dados!H456&amp;"'")&amp;", "</f>
        <v xml:space="preserve">'N', </v>
      </c>
      <c r="I456" t="str">
        <f>IF(Dados!I456="","null",Dados!I456)&amp;", "</f>
        <v xml:space="preserve">4, </v>
      </c>
      <c r="J456" t="str">
        <f>IF(Dados!J456="","null",Dados!J456)&amp;", "</f>
        <v xml:space="preserve">0, </v>
      </c>
      <c r="K456" t="str">
        <f>IF(Dados!K456="","null",Dados!K456)&amp;", "</f>
        <v xml:space="preserve">0, </v>
      </c>
      <c r="L456" t="str">
        <f>IF(Dados!L456="","null",Dados!L456)&amp;", "</f>
        <v xml:space="preserve">1, </v>
      </c>
      <c r="M456" t="str">
        <f>IF(Dados!M456="","null","'"&amp;Dados!M456&amp;"'")&amp;", "</f>
        <v xml:space="preserve">'Filpfl', </v>
      </c>
      <c r="N456" t="str">
        <f>IF(Dados!N456="","null","'"&amp;Dados!N456&amp;"'")&amp;", "</f>
        <v xml:space="preserve">'FILIAL 21', </v>
      </c>
      <c r="O456" t="str">
        <f>IF(Dados!O456="","null",Dados!O456)&amp;", "</f>
        <v xml:space="preserve">422, </v>
      </c>
      <c r="P456" t="str">
        <f>IF(Dados!P456="","null","'"&amp;Dados!P456&amp;"'")&amp;"), "</f>
        <v xml:space="preserve">'Código da Filial WM.'), </v>
      </c>
      <c r="Q456" t="str">
        <f t="shared" si="8"/>
        <v xml:space="preserve">('p', 'Filpfl_21', 'Filpfl_21', 'Filial - FL 21', 452, 'FILIAL 21', 'N', 4, 0, 0, 1, 'Filpfl', 'FILIAL 21', 422, 'Código da Filial WM.'), </v>
      </c>
      <c r="R456" t="str">
        <f>IF(Dados!D456="","","["&amp;Dados!D456&amp;"] [varchar]("&amp;IF(Dados!H456="N",Dados!I456+1,Dados!I456)&amp;") NULL,")</f>
        <v>[Filpfl_21] [varchar](5) NULL,</v>
      </c>
    </row>
    <row r="457" spans="2:18" x14ac:dyDescent="0.25">
      <c r="B457" t="str">
        <f>"("&amp;IF(Dados!B457="","null","'"&amp;Dados!B457&amp;"'")&amp;", "</f>
        <v xml:space="preserve">('p', </v>
      </c>
      <c r="C457" t="str">
        <f>IF(Dados!C457="","null","'"&amp;Dados!C457&amp;"'")&amp;", "</f>
        <v xml:space="preserve">'Marpfl_21', </v>
      </c>
      <c r="D457" t="str">
        <f>IF(Dados!D457="","null","'"&amp;Dados!D457&amp;"'")&amp;", "</f>
        <v xml:space="preserve">'Marpfl_21', </v>
      </c>
      <c r="E457" t="str">
        <f>IF(Dados!E457="","null","'"&amp;Dados!E457&amp;"'")&amp;", "</f>
        <v xml:space="preserve">'Margem - FL 21', </v>
      </c>
      <c r="F457" t="str">
        <f>IF(Dados!F457="","null",Dados!F457)&amp;", "</f>
        <v xml:space="preserve">453, </v>
      </c>
      <c r="G457" t="str">
        <f>IF(Dados!G457="","null","'"&amp;Dados!G457&amp;"'")&amp;", "</f>
        <v xml:space="preserve">'FILIAL 21', </v>
      </c>
      <c r="H457" t="str">
        <f>IF(Dados!H457="","null","'"&amp;Dados!H457&amp;"'")&amp;", "</f>
        <v xml:space="preserve">'N', </v>
      </c>
      <c r="I457" t="str">
        <f>IF(Dados!I457="","null",Dados!I457)&amp;", "</f>
        <v xml:space="preserve">5, </v>
      </c>
      <c r="J457" t="str">
        <f>IF(Dados!J457="","null",Dados!J457)&amp;", "</f>
        <v xml:space="preserve">1, </v>
      </c>
      <c r="K457" t="str">
        <f>IF(Dados!K457="","null",Dados!K457)&amp;", "</f>
        <v xml:space="preserve">0, </v>
      </c>
      <c r="L457" t="str">
        <f>IF(Dados!L457="","null",Dados!L457)&amp;", "</f>
        <v xml:space="preserve">1, </v>
      </c>
      <c r="M457" t="str">
        <f>IF(Dados!M457="","null","'"&amp;Dados!M457&amp;"'")&amp;", "</f>
        <v xml:space="preserve">'Marpfl', </v>
      </c>
      <c r="N457" t="str">
        <f>IF(Dados!N457="","null","'"&amp;Dados!N457&amp;"'")&amp;", "</f>
        <v xml:space="preserve">'FILIAL 21', </v>
      </c>
      <c r="O457" t="str">
        <f>IF(Dados!O457="","null",Dados!O457)&amp;", "</f>
        <v xml:space="preserve">423, </v>
      </c>
      <c r="P457" t="str">
        <f>IF(Dados!P457="","null","'"&amp;Dados!P457&amp;"'")&amp;"), "</f>
        <v xml:space="preserve">'Margem.'), </v>
      </c>
      <c r="Q457" t="str">
        <f t="shared" si="8"/>
        <v xml:space="preserve">('p', 'Marpfl_21', 'Marpfl_21', 'Margem - FL 21', 453, 'FILIAL 21', 'N', 5, 1, 0, 1, 'Marpfl', 'FILIAL 21', 423, 'Margem.'), </v>
      </c>
      <c r="R457" t="str">
        <f>IF(Dados!D457="","","["&amp;Dados!D457&amp;"] [varchar]("&amp;IF(Dados!H457="N",Dados!I457+1,Dados!I457)&amp;") NULL,")</f>
        <v>[Marpfl_21] [varchar](6) NULL,</v>
      </c>
    </row>
    <row r="458" spans="2:18" x14ac:dyDescent="0.25">
      <c r="B458" t="str">
        <f>"("&amp;IF(Dados!B458="","null","'"&amp;Dados!B458&amp;"'")&amp;", "</f>
        <v xml:space="preserve">('p', </v>
      </c>
      <c r="C458" t="str">
        <f>IF(Dados!C458="","null","'"&amp;Dados!C458&amp;"'")&amp;", "</f>
        <v xml:space="preserve">'Fornpfl_21', </v>
      </c>
      <c r="D458" t="str">
        <f>IF(Dados!D458="","null","'"&amp;Dados!D458&amp;"'")&amp;", "</f>
        <v xml:space="preserve">'Fornpfl_21', </v>
      </c>
      <c r="E458" t="str">
        <f>IF(Dados!E458="","null","'"&amp;Dados!E458&amp;"'")&amp;", "</f>
        <v xml:space="preserve">'Fornec. - FL 21', </v>
      </c>
      <c r="F458" t="str">
        <f>IF(Dados!F458="","null",Dados!F458)&amp;", "</f>
        <v xml:space="preserve">454, </v>
      </c>
      <c r="G458" t="str">
        <f>IF(Dados!G458="","null","'"&amp;Dados!G458&amp;"'")&amp;", "</f>
        <v xml:space="preserve">'FILIAL 21', </v>
      </c>
      <c r="H458" t="str">
        <f>IF(Dados!H458="","null","'"&amp;Dados!H458&amp;"'")&amp;", "</f>
        <v xml:space="preserve">'N', </v>
      </c>
      <c r="I458" t="str">
        <f>IF(Dados!I458="","null",Dados!I458)&amp;", "</f>
        <v xml:space="preserve">7, </v>
      </c>
      <c r="J458" t="str">
        <f>IF(Dados!J458="","null",Dados!J458)&amp;", "</f>
        <v xml:space="preserve">0, </v>
      </c>
      <c r="K458" t="str">
        <f>IF(Dados!K458="","null",Dados!K458)&amp;", "</f>
        <v xml:space="preserve">0, </v>
      </c>
      <c r="L458" t="str">
        <f>IF(Dados!L458="","null",Dados!L458)&amp;", "</f>
        <v xml:space="preserve">1, </v>
      </c>
      <c r="M458" t="str">
        <f>IF(Dados!M458="","null","'"&amp;Dados!M458&amp;"'")&amp;", "</f>
        <v xml:space="preserve">'Fornpfl', </v>
      </c>
      <c r="N458" t="str">
        <f>IF(Dados!N458="","null","'"&amp;Dados!N458&amp;"'")&amp;", "</f>
        <v xml:space="preserve">'FILIAL 21', </v>
      </c>
      <c r="O458" t="str">
        <f>IF(Dados!O458="","null",Dados!O458)&amp;", "</f>
        <v xml:space="preserve">424, </v>
      </c>
      <c r="P458" t="str">
        <f>IF(Dados!P458="","null","'"&amp;Dados!P458&amp;"'")&amp;"), "</f>
        <v xml:space="preserve">'Código do Fornecedor SAD do Item.'), </v>
      </c>
      <c r="Q458" t="str">
        <f t="shared" si="8"/>
        <v xml:space="preserve">('p', 'Fornpfl_21', 'Fornpfl_21', 'Fornec. - FL 21', 454, 'FILIAL 21', 'N', 7, 0, 0, 1, 'Fornpfl', 'FILIAL 21', 424, 'Código do Fornecedor SAD do Item.'), </v>
      </c>
      <c r="R458" t="str">
        <f>IF(Dados!D458="","","["&amp;Dados!D458&amp;"] [varchar]("&amp;IF(Dados!H458="N",Dados!I458+1,Dados!I458)&amp;") NULL,")</f>
        <v>[Fornpfl_21] [varchar](8) NULL,</v>
      </c>
    </row>
    <row r="459" spans="2:18" x14ac:dyDescent="0.25">
      <c r="B459" t="str">
        <f>"("&amp;IF(Dados!B459="","null","'"&amp;Dados!B459&amp;"'")&amp;", "</f>
        <v xml:space="preserve">('p', </v>
      </c>
      <c r="C459" t="str">
        <f>IF(Dados!C459="","null","'"&amp;Dados!C459&amp;"'")&amp;", "</f>
        <v xml:space="preserve">'Locpfl_21', </v>
      </c>
      <c r="D459" t="str">
        <f>IF(Dados!D459="","null","'"&amp;Dados!D459&amp;"'")&amp;", "</f>
        <v xml:space="preserve">'Locpfl_21', </v>
      </c>
      <c r="E459" t="str">
        <f>IF(Dados!E459="","null","'"&amp;Dados!E459&amp;"'")&amp;", "</f>
        <v xml:space="preserve">'Loc.Entg. - FL 21', </v>
      </c>
      <c r="F459" t="str">
        <f>IF(Dados!F459="","null",Dados!F459)&amp;", "</f>
        <v xml:space="preserve">455, </v>
      </c>
      <c r="G459" t="str">
        <f>IF(Dados!G459="","null","'"&amp;Dados!G459&amp;"'")&amp;", "</f>
        <v xml:space="preserve">'FILIAL 21', </v>
      </c>
      <c r="H459" t="str">
        <f>IF(Dados!H459="","null","'"&amp;Dados!H459&amp;"'")&amp;", "</f>
        <v xml:space="preserve">'N', </v>
      </c>
      <c r="I459" t="str">
        <f>IF(Dados!I459="","null",Dados!I459)&amp;", "</f>
        <v xml:space="preserve">1, </v>
      </c>
      <c r="J459" t="str">
        <f>IF(Dados!J459="","null",Dados!J459)&amp;", "</f>
        <v xml:space="preserve">0, </v>
      </c>
      <c r="K459" t="str">
        <f>IF(Dados!K459="","null",Dados!K459)&amp;", "</f>
        <v xml:space="preserve">0, </v>
      </c>
      <c r="L459" t="str">
        <f>IF(Dados!L459="","null",Dados!L459)&amp;", "</f>
        <v xml:space="preserve">1, </v>
      </c>
      <c r="M459" t="str">
        <f>IF(Dados!M459="","null","'"&amp;Dados!M459&amp;"'")&amp;", "</f>
        <v xml:space="preserve">'Locpfl', </v>
      </c>
      <c r="N459" t="str">
        <f>IF(Dados!N459="","null","'"&amp;Dados!N459&amp;"'")&amp;", "</f>
        <v xml:space="preserve">'FILIAL 21', </v>
      </c>
      <c r="O459" t="str">
        <f>IF(Dados!O459="","null",Dados!O459)&amp;", "</f>
        <v xml:space="preserve">425, </v>
      </c>
      <c r="P459" t="str">
        <f>IF(Dados!P459="","null","'"&amp;Dados!P459&amp;"'")&amp;"), "</f>
        <v xml:space="preserve">'Local de Entrega. 0 - Estocado, 1 - Direto Loja ou 2 - Cross.'), </v>
      </c>
      <c r="Q459" t="str">
        <f t="shared" si="8"/>
        <v xml:space="preserve">('p', 'Locpfl_21', 'Locpfl_21', 'Loc.Entg. - FL 21', 455, 'FILIAL 21', 'N', 1, 0, 0, 1, 'Locpfl', 'FILIAL 21', 425, 'Local de Entrega. 0 - Estocado, 1 - Direto Loja ou 2 - Cross.'), </v>
      </c>
      <c r="R459" t="str">
        <f>IF(Dados!D459="","","["&amp;Dados!D459&amp;"] [varchar]("&amp;IF(Dados!H459="N",Dados!I459+1,Dados!I459)&amp;") NULL,")</f>
        <v>[Locpfl_21] [varchar](2) NULL,</v>
      </c>
    </row>
    <row r="460" spans="2:18" x14ac:dyDescent="0.25">
      <c r="B460" t="str">
        <f>"("&amp;IF(Dados!B460="","null","'"&amp;Dados!B460&amp;"'")&amp;", "</f>
        <v xml:space="preserve">('p', </v>
      </c>
      <c r="C460" t="str">
        <f>IF(Dados!C460="","null","'"&amp;Dados!C460&amp;"'")&amp;", "</f>
        <v xml:space="preserve">'Imppfl_21', </v>
      </c>
      <c r="D460" t="str">
        <f>IF(Dados!D460="","null","'"&amp;Dados!D460&amp;"'")&amp;", "</f>
        <v xml:space="preserve">'Imppfl_21', </v>
      </c>
      <c r="E460" t="str">
        <f>IF(Dados!E460="","null","'"&amp;Dados!E460&amp;"'")&amp;", "</f>
        <v xml:space="preserve">'Impt. - FL 21', </v>
      </c>
      <c r="F460" t="str">
        <f>IF(Dados!F460="","null",Dados!F460)&amp;", "</f>
        <v xml:space="preserve">456, </v>
      </c>
      <c r="G460" t="str">
        <f>IF(Dados!G460="","null","'"&amp;Dados!G460&amp;"'")&amp;", "</f>
        <v xml:space="preserve">'FILIAL 21', </v>
      </c>
      <c r="H460" t="str">
        <f>IF(Dados!H460="","null","'"&amp;Dados!H460&amp;"'")&amp;", "</f>
        <v xml:space="preserve">'A', </v>
      </c>
      <c r="I460" t="str">
        <f>IF(Dados!I460="","null",Dados!I460)&amp;", "</f>
        <v xml:space="preserve">1, </v>
      </c>
      <c r="J460" t="str">
        <f>IF(Dados!J460="","null",Dados!J460)&amp;", "</f>
        <v xml:space="preserve">0, </v>
      </c>
      <c r="K460" t="str">
        <f>IF(Dados!K460="","null",Dados!K460)&amp;", "</f>
        <v xml:space="preserve">0, </v>
      </c>
      <c r="L460" t="str">
        <f>IF(Dados!L460="","null",Dados!L460)&amp;", "</f>
        <v xml:space="preserve">1, </v>
      </c>
      <c r="M460" t="str">
        <f>IF(Dados!M460="","null","'"&amp;Dados!M460&amp;"'")&amp;", "</f>
        <v xml:space="preserve">'Imppfl', </v>
      </c>
      <c r="N460" t="str">
        <f>IF(Dados!N460="","null","'"&amp;Dados!N460&amp;"'")&amp;", "</f>
        <v xml:space="preserve">'FILIAL 21', </v>
      </c>
      <c r="O460" t="str">
        <f>IF(Dados!O460="","null",Dados!O460)&amp;", "</f>
        <v xml:space="preserve">426, </v>
      </c>
      <c r="P460" t="str">
        <f>IF(Dados!P460="","null","'"&amp;Dados!P460&amp;"'")&amp;"), "</f>
        <v xml:space="preserve">'Flag de Item Importado.(N)-NACIONAL,(E)-IMPORTADO'), </v>
      </c>
      <c r="Q460" t="str">
        <f t="shared" si="8"/>
        <v xml:space="preserve">('p', 'Imppfl_21', 'Imppfl_21', 'Impt. - FL 21', 456, 'FILIAL 21', 'A', 1, 0, 0, 1, 'Imppfl', 'FILIAL 21', 426, 'Flag de Item Importado.(N)-NACIONAL,(E)-IMPORTADO'), </v>
      </c>
      <c r="R460" t="str">
        <f>IF(Dados!D460="","","["&amp;Dados!D460&amp;"] [varchar]("&amp;IF(Dados!H460="N",Dados!I460+1,Dados!I460)&amp;") NULL,")</f>
        <v>[Imppfl_21] [varchar](1) NULL,</v>
      </c>
    </row>
    <row r="461" spans="2:18" x14ac:dyDescent="0.25">
      <c r="B461" t="str">
        <f>"("&amp;IF(Dados!B461="","null","'"&amp;Dados!B461&amp;"'")&amp;", "</f>
        <v xml:space="preserve">('p', </v>
      </c>
      <c r="C461" t="str">
        <f>IF(Dados!C461="","null","'"&amp;Dados!C461&amp;"'")&amp;", "</f>
        <v xml:space="preserve">'Ufpfl_21', </v>
      </c>
      <c r="D461" t="str">
        <f>IF(Dados!D461="","null","'"&amp;Dados!D461&amp;"'")&amp;", "</f>
        <v xml:space="preserve">'Ufpfl_21', </v>
      </c>
      <c r="E461" t="str">
        <f>IF(Dados!E461="","null","'"&amp;Dados!E461&amp;"'")&amp;", "</f>
        <v xml:space="preserve">'UF Fabr. - FL 21', </v>
      </c>
      <c r="F461" t="str">
        <f>IF(Dados!F461="","null",Dados!F461)&amp;", "</f>
        <v xml:space="preserve">457, </v>
      </c>
      <c r="G461" t="str">
        <f>IF(Dados!G461="","null","'"&amp;Dados!G461&amp;"'")&amp;", "</f>
        <v xml:space="preserve">'FILIAL 21', </v>
      </c>
      <c r="H461" t="str">
        <f>IF(Dados!H461="","null","'"&amp;Dados!H461&amp;"'")&amp;", "</f>
        <v xml:space="preserve">'A', </v>
      </c>
      <c r="I461" t="str">
        <f>IF(Dados!I461="","null",Dados!I461)&amp;", "</f>
        <v xml:space="preserve">2, </v>
      </c>
      <c r="J461" t="str">
        <f>IF(Dados!J461="","null",Dados!J461)&amp;", "</f>
        <v xml:space="preserve">0, </v>
      </c>
      <c r="K461" t="str">
        <f>IF(Dados!K461="","null",Dados!K461)&amp;", "</f>
        <v xml:space="preserve">0, </v>
      </c>
      <c r="L461" t="str">
        <f>IF(Dados!L461="","null",Dados!L461)&amp;", "</f>
        <v xml:space="preserve">1, </v>
      </c>
      <c r="M461" t="str">
        <f>IF(Dados!M461="","null","'"&amp;Dados!M461&amp;"'")&amp;", "</f>
        <v xml:space="preserve">'Ufpfl', </v>
      </c>
      <c r="N461" t="str">
        <f>IF(Dados!N461="","null","'"&amp;Dados!N461&amp;"'")&amp;", "</f>
        <v xml:space="preserve">'FILIAL 21', </v>
      </c>
      <c r="O461" t="str">
        <f>IF(Dados!O461="","null",Dados!O461)&amp;", "</f>
        <v xml:space="preserve">427, </v>
      </c>
      <c r="P461" t="str">
        <f>IF(Dados!P461="","null","'"&amp;Dados!P461&amp;"'")&amp;"), "</f>
        <v xml:space="preserve">'UF do Fornecedor SAD'), </v>
      </c>
      <c r="Q461" t="str">
        <f t="shared" si="8"/>
        <v xml:space="preserve">('p', 'Ufpfl_21', 'Ufpfl_21', 'UF Fabr. - FL 21', 457, 'FILIAL 21', 'A', 2, 0, 0, 1, 'Ufpfl', 'FILIAL 21', 427, 'UF do Fornecedor SAD'), </v>
      </c>
      <c r="R461" t="str">
        <f>IF(Dados!D461="","","["&amp;Dados!D461&amp;"] [varchar]("&amp;IF(Dados!H461="N",Dados!I461+1,Dados!I461)&amp;") NULL,")</f>
        <v>[Ufpfl_21] [varchar](2) NULL,</v>
      </c>
    </row>
    <row r="462" spans="2:18" x14ac:dyDescent="0.25">
      <c r="B462" t="str">
        <f>"("&amp;IF(Dados!B462="","null","'"&amp;Dados!B462&amp;"'")&amp;", "</f>
        <v xml:space="preserve">('p', </v>
      </c>
      <c r="C462" t="str">
        <f>IF(Dados!C462="","null","'"&amp;Dados!C462&amp;"'")&amp;", "</f>
        <v xml:space="preserve">'Ntpfl_21', </v>
      </c>
      <c r="D462" t="str">
        <f>IF(Dados!D462="","null","'"&amp;Dados!D462&amp;"'")&amp;", "</f>
        <v xml:space="preserve">'Ntpfl_21', </v>
      </c>
      <c r="E462" t="str">
        <f>IF(Dados!E462="","null","'"&amp;Dados!E462&amp;"'")&amp;", "</f>
        <v xml:space="preserve">'Natz. - FL 21', </v>
      </c>
      <c r="F462" t="str">
        <f>IF(Dados!F462="","null",Dados!F462)&amp;", "</f>
        <v xml:space="preserve">458, </v>
      </c>
      <c r="G462" t="str">
        <f>IF(Dados!G462="","null","'"&amp;Dados!G462&amp;"'")&amp;", "</f>
        <v xml:space="preserve">'FILIAL 21', </v>
      </c>
      <c r="H462" t="str">
        <f>IF(Dados!H462="","null","'"&amp;Dados!H462&amp;"'")&amp;", "</f>
        <v xml:space="preserve">'A', </v>
      </c>
      <c r="I462" t="str">
        <f>IF(Dados!I462="","null",Dados!I462)&amp;", "</f>
        <v xml:space="preserve">2, </v>
      </c>
      <c r="J462" t="str">
        <f>IF(Dados!J462="","null",Dados!J462)&amp;", "</f>
        <v xml:space="preserve">0, </v>
      </c>
      <c r="K462" t="str">
        <f>IF(Dados!K462="","null",Dados!K462)&amp;", "</f>
        <v xml:space="preserve">0, </v>
      </c>
      <c r="L462" t="str">
        <f>IF(Dados!L462="","null",Dados!L462)&amp;", "</f>
        <v xml:space="preserve">1, </v>
      </c>
      <c r="M462" t="str">
        <f>IF(Dados!M462="","null","'"&amp;Dados!M462&amp;"'")&amp;", "</f>
        <v xml:space="preserve">'Ntpfl', </v>
      </c>
      <c r="N462" t="str">
        <f>IF(Dados!N462="","null","'"&amp;Dados!N462&amp;"'")&amp;", "</f>
        <v xml:space="preserve">'FILIAL 21', </v>
      </c>
      <c r="O462" t="str">
        <f>IF(Dados!O462="","null",Dados!O462)&amp;", "</f>
        <v xml:space="preserve">428, </v>
      </c>
      <c r="P462" t="str">
        <f>IF(Dados!P462="","null","'"&amp;Dados!P462&amp;"'")&amp;"), "</f>
        <v xml:space="preserve">'Atividade econômica do Fornecedor SAD'), </v>
      </c>
      <c r="Q462" t="str">
        <f t="shared" si="8"/>
        <v xml:space="preserve">('p', 'Ntpfl_21', 'Ntpfl_21', 'Natz. - FL 21', 458, 'FILIAL 21', 'A', 2, 0, 0, 1, 'Ntpfl', 'FILIAL 21', 428, 'Atividade econômica do Fornecedor SAD'), </v>
      </c>
      <c r="R462" t="str">
        <f>IF(Dados!D462="","","["&amp;Dados!D462&amp;"] [varchar]("&amp;IF(Dados!H462="N",Dados!I462+1,Dados!I462)&amp;") NULL,")</f>
        <v>[Ntpfl_21] [varchar](2) NULL,</v>
      </c>
    </row>
    <row r="463" spans="2:18" x14ac:dyDescent="0.25">
      <c r="B463" t="str">
        <f>"("&amp;IF(Dados!B463="","null","'"&amp;Dados!B463&amp;"'")&amp;", "</f>
        <v xml:space="preserve">('p', </v>
      </c>
      <c r="C463" t="str">
        <f>IF(Dados!C463="","null","'"&amp;Dados!C463&amp;"'")&amp;", "</f>
        <v xml:space="preserve">'Sazpfl_21', </v>
      </c>
      <c r="D463" t="str">
        <f>IF(Dados!D463="","null","'"&amp;Dados!D463&amp;"'")&amp;", "</f>
        <v xml:space="preserve">'Sazpfl_21', </v>
      </c>
      <c r="E463" t="str">
        <f>IF(Dados!E463="","null","'"&amp;Dados!E463&amp;"'")&amp;", "</f>
        <v xml:space="preserve">'Cod.Saz. - FL 21', </v>
      </c>
      <c r="F463" t="str">
        <f>IF(Dados!F463="","null",Dados!F463)&amp;", "</f>
        <v xml:space="preserve">459, </v>
      </c>
      <c r="G463" t="str">
        <f>IF(Dados!G463="","null","'"&amp;Dados!G463&amp;"'")&amp;", "</f>
        <v xml:space="preserve">'FILIAL 21', </v>
      </c>
      <c r="H463" t="str">
        <f>IF(Dados!H463="","null","'"&amp;Dados!H463&amp;"'")&amp;", "</f>
        <v xml:space="preserve">'A', </v>
      </c>
      <c r="I463" t="str">
        <f>IF(Dados!I463="","null",Dados!I463)&amp;", "</f>
        <v xml:space="preserve">1, </v>
      </c>
      <c r="J463" t="str">
        <f>IF(Dados!J463="","null",Dados!J463)&amp;", "</f>
        <v xml:space="preserve">0, </v>
      </c>
      <c r="K463" t="str">
        <f>IF(Dados!K463="","null",Dados!K463)&amp;", "</f>
        <v xml:space="preserve">0, </v>
      </c>
      <c r="L463" t="str">
        <f>IF(Dados!L463="","null",Dados!L463)&amp;", "</f>
        <v xml:space="preserve">1, </v>
      </c>
      <c r="M463" t="str">
        <f>IF(Dados!M463="","null","'"&amp;Dados!M463&amp;"'")&amp;", "</f>
        <v xml:space="preserve">'Sazpfl', </v>
      </c>
      <c r="N463" t="str">
        <f>IF(Dados!N463="","null","'"&amp;Dados!N463&amp;"'")&amp;", "</f>
        <v xml:space="preserve">'FILIAL 21', </v>
      </c>
      <c r="O463" t="str">
        <f>IF(Dados!O463="","null",Dados!O463)&amp;", "</f>
        <v xml:space="preserve">429, </v>
      </c>
      <c r="P463" t="str">
        <f>IF(Dados!P463="","null","'"&amp;Dados!P463&amp;"'")&amp;"), "</f>
        <v xml:space="preserve">'Código de Sazonalidade.'), </v>
      </c>
      <c r="Q463" t="str">
        <f t="shared" si="8"/>
        <v xml:space="preserve">('p', 'Sazpfl_21', 'Sazpfl_21', 'Cod.Saz. - FL 21', 459, 'FILIAL 21', 'A', 1, 0, 0, 1, 'Sazpfl', 'FILIAL 21', 429, 'Código de Sazonalidade.'), </v>
      </c>
      <c r="R463" t="str">
        <f>IF(Dados!D463="","","["&amp;Dados!D463&amp;"] [varchar]("&amp;IF(Dados!H463="N",Dados!I463+1,Dados!I463)&amp;") NULL,")</f>
        <v>[Sazpfl_21] [varchar](1) NULL,</v>
      </c>
    </row>
    <row r="464" spans="2:18" x14ac:dyDescent="0.25">
      <c r="B464" t="str">
        <f>"("&amp;IF(Dados!B464="","null","'"&amp;Dados!B464&amp;"'")&amp;", "</f>
        <v xml:space="preserve">('p', </v>
      </c>
      <c r="C464" t="str">
        <f>IF(Dados!C464="","null","'"&amp;Dados!C464&amp;"'")&amp;", "</f>
        <v xml:space="preserve">'Sbgpfl_21', </v>
      </c>
      <c r="D464" t="str">
        <f>IF(Dados!D464="","null","'"&amp;Dados!D464&amp;"'")&amp;", "</f>
        <v xml:space="preserve">'Sbgpfl_21', </v>
      </c>
      <c r="E464" t="str">
        <f>IF(Dados!E464="","null","'"&amp;Dados!E464&amp;"'")&amp;", "</f>
        <v xml:space="preserve">'Sub Grupo - FL 21', </v>
      </c>
      <c r="F464" t="str">
        <f>IF(Dados!F464="","null",Dados!F464)&amp;", "</f>
        <v xml:space="preserve">460, </v>
      </c>
      <c r="G464" t="str">
        <f>IF(Dados!G464="","null","'"&amp;Dados!G464&amp;"'")&amp;", "</f>
        <v xml:space="preserve">'FILIAL 21', </v>
      </c>
      <c r="H464" t="str">
        <f>IF(Dados!H464="","null","'"&amp;Dados!H464&amp;"'")&amp;", "</f>
        <v xml:space="preserve">'A', </v>
      </c>
      <c r="I464" t="str">
        <f>IF(Dados!I464="","null",Dados!I464)&amp;", "</f>
        <v xml:space="preserve">1, </v>
      </c>
      <c r="J464" t="str">
        <f>IF(Dados!J464="","null",Dados!J464)&amp;", "</f>
        <v xml:space="preserve">0, </v>
      </c>
      <c r="K464" t="str">
        <f>IF(Dados!K464="","null",Dados!K464)&amp;", "</f>
        <v xml:space="preserve">0, </v>
      </c>
      <c r="L464" t="str">
        <f>IF(Dados!L464="","null",Dados!L464)&amp;", "</f>
        <v xml:space="preserve">1, </v>
      </c>
      <c r="M464" t="str">
        <f>IF(Dados!M464="","null","'"&amp;Dados!M464&amp;"'")&amp;", "</f>
        <v xml:space="preserve">'Sbgpfl', </v>
      </c>
      <c r="N464" t="str">
        <f>IF(Dados!N464="","null","'"&amp;Dados!N464&amp;"'")&amp;", "</f>
        <v xml:space="preserve">'FILIAL 21', </v>
      </c>
      <c r="O464" t="str">
        <f>IF(Dados!O464="","null",Dados!O464)&amp;", "</f>
        <v xml:space="preserve">430, </v>
      </c>
      <c r="P464" t="str">
        <f>IF(Dados!P464="","null","'"&amp;Dados!P464&amp;"'")&amp;"), "</f>
        <v xml:space="preserve">'Flag de subgrupo de faturamento.'), </v>
      </c>
      <c r="Q464" t="str">
        <f t="shared" si="8"/>
        <v xml:space="preserve">('p', 'Sbgpfl_21', 'Sbgpfl_21', 'Sub Grupo - FL 21', 460, 'FILIAL 21', 'A', 1, 0, 0, 1, 'Sbgpfl', 'FILIAL 21', 430, 'Flag de subgrupo de faturamento.'), </v>
      </c>
      <c r="R464" t="str">
        <f>IF(Dados!D464="","","["&amp;Dados!D464&amp;"] [varchar]("&amp;IF(Dados!H464="N",Dados!I464+1,Dados!I464)&amp;") NULL,")</f>
        <v>[Sbgpfl_21] [varchar](1) NULL,</v>
      </c>
    </row>
    <row r="465" spans="2:18" x14ac:dyDescent="0.25">
      <c r="B465" t="str">
        <f>"("&amp;IF(Dados!B465="","null","'"&amp;Dados!B465&amp;"'")&amp;", "</f>
        <v xml:space="preserve">('p', </v>
      </c>
      <c r="C465" t="str">
        <f>IF(Dados!C465="","null","'"&amp;Dados!C465&amp;"'")&amp;", "</f>
        <v xml:space="preserve">'Sitpfl_21', </v>
      </c>
      <c r="D465" t="str">
        <f>IF(Dados!D465="","null","'"&amp;Dados!D465&amp;"'")&amp;", "</f>
        <v xml:space="preserve">'Sitpfl_21', </v>
      </c>
      <c r="E465" t="str">
        <f>IF(Dados!E465="","null","'"&amp;Dados!E465&amp;"'")&amp;", "</f>
        <v xml:space="preserve">'Sit. - FL 21', </v>
      </c>
      <c r="F465" t="str">
        <f>IF(Dados!F465="","null",Dados!F465)&amp;", "</f>
        <v xml:space="preserve">461, </v>
      </c>
      <c r="G465" t="str">
        <f>IF(Dados!G465="","null","'"&amp;Dados!G465&amp;"'")&amp;", "</f>
        <v xml:space="preserve">'FILIAL 21', </v>
      </c>
      <c r="H465" t="str">
        <f>IF(Dados!H465="","null","'"&amp;Dados!H465&amp;"'")&amp;", "</f>
        <v xml:space="preserve">'A', </v>
      </c>
      <c r="I465" t="str">
        <f>IF(Dados!I465="","null",Dados!I465)&amp;", "</f>
        <v xml:space="preserve">1, </v>
      </c>
      <c r="J465" t="str">
        <f>IF(Dados!J465="","null",Dados!J465)&amp;", "</f>
        <v xml:space="preserve">0, </v>
      </c>
      <c r="K465" t="str">
        <f>IF(Dados!K465="","null",Dados!K465)&amp;", "</f>
        <v xml:space="preserve">0, </v>
      </c>
      <c r="L465" t="str">
        <f>IF(Dados!L465="","null",Dados!L465)&amp;", "</f>
        <v xml:space="preserve">1, </v>
      </c>
      <c r="M465" t="str">
        <f>IF(Dados!M465="","null","'"&amp;Dados!M465&amp;"'")&amp;", "</f>
        <v xml:space="preserve">'Sitpfl', </v>
      </c>
      <c r="N465" t="str">
        <f>IF(Dados!N465="","null","'"&amp;Dados!N465&amp;"'")&amp;", "</f>
        <v xml:space="preserve">'FILIAL 21', </v>
      </c>
      <c r="O465" t="str">
        <f>IF(Dados!O465="","null",Dados!O465)&amp;", "</f>
        <v xml:space="preserve">431, </v>
      </c>
      <c r="P465" t="str">
        <f>IF(Dados!P465="","null","'"&amp;Dados!P465&amp;"'")&amp;"), "</f>
        <v xml:space="preserve">'Situação da Filial na Grid. (Campo apenas de Consulta, será retornado no serviço de Consulta).'), </v>
      </c>
      <c r="Q465" t="str">
        <f t="shared" si="8"/>
        <v xml:space="preserve">('p', 'Sitpfl_21', 'Sitpfl_21', 'Sit. - FL 21', 461, 'FILIAL 21', 'A', 1, 0, 0, 1, 'Sitpfl', 'FILIAL 21', 431, 'Situação da Filial na Grid. (Campo apenas de Consulta, será retornado no serviço de Consulta).'), </v>
      </c>
      <c r="R465" t="str">
        <f>IF(Dados!D465="","","["&amp;Dados!D465&amp;"] [varchar]("&amp;IF(Dados!H465="N",Dados!I465+1,Dados!I465)&amp;") NULL,")</f>
        <v>[Sitpfl_21] [varchar](1) NULL,</v>
      </c>
    </row>
    <row r="466" spans="2:18" x14ac:dyDescent="0.25">
      <c r="B466" t="str">
        <f>"("&amp;IF(Dados!B466="","null","'"&amp;Dados!B466&amp;"'")&amp;", "</f>
        <v xml:space="preserve">('p', </v>
      </c>
      <c r="C466" t="str">
        <f>IF(Dados!C466="","null","'"&amp;Dados!C466&amp;"'")&amp;", "</f>
        <v xml:space="preserve">'Susppfl_21', </v>
      </c>
      <c r="D466" t="str">
        <f>IF(Dados!D466="","null","'"&amp;Dados!D466&amp;"'")&amp;", "</f>
        <v xml:space="preserve">'Susppfl_21', </v>
      </c>
      <c r="E466" t="str">
        <f>IF(Dados!E466="","null","'"&amp;Dados!E466&amp;"'")&amp;", "</f>
        <v xml:space="preserve">'Susp. - FL 21', </v>
      </c>
      <c r="F466" t="str">
        <f>IF(Dados!F466="","null",Dados!F466)&amp;", "</f>
        <v xml:space="preserve">462, </v>
      </c>
      <c r="G466" t="str">
        <f>IF(Dados!G466="","null","'"&amp;Dados!G466&amp;"'")&amp;", "</f>
        <v xml:space="preserve">'FILIAL 21', </v>
      </c>
      <c r="H466" t="str">
        <f>IF(Dados!H466="","null","'"&amp;Dados!H466&amp;"'")&amp;", "</f>
        <v xml:space="preserve">'A', </v>
      </c>
      <c r="I466" t="str">
        <f>IF(Dados!I466="","null",Dados!I466)&amp;", "</f>
        <v xml:space="preserve">1, </v>
      </c>
      <c r="J466" t="str">
        <f>IF(Dados!J466="","null",Dados!J466)&amp;", "</f>
        <v xml:space="preserve">0, </v>
      </c>
      <c r="K466" t="str">
        <f>IF(Dados!K466="","null",Dados!K466)&amp;", "</f>
        <v xml:space="preserve">0, </v>
      </c>
      <c r="L466" t="str">
        <f>IF(Dados!L466="","null",Dados!L466)&amp;", "</f>
        <v xml:space="preserve">1, </v>
      </c>
      <c r="M466" t="str">
        <f>IF(Dados!M466="","null","'"&amp;Dados!M466&amp;"'")&amp;", "</f>
        <v xml:space="preserve">'Susppfl', </v>
      </c>
      <c r="N466" t="str">
        <f>IF(Dados!N466="","null","'"&amp;Dados!N466&amp;"'")&amp;", "</f>
        <v xml:space="preserve">'FILIAL 21', </v>
      </c>
      <c r="O466" t="str">
        <f>IF(Dados!O466="","null",Dados!O466)&amp;", "</f>
        <v xml:space="preserve">432, </v>
      </c>
      <c r="P466" t="str">
        <f>IF(Dados!P466="","null","'"&amp;Dados!P466&amp;"'")&amp;"), "</f>
        <v xml:space="preserve">'Status de Suspensão. (Na inclusão será permitida a inclusão para igual a "S").'), </v>
      </c>
      <c r="Q466" t="str">
        <f t="shared" si="8"/>
        <v xml:space="preserve">('p', 'Susppfl_21', 'Susppfl_21', 'Susp. - FL 21', 462, 'FILIAL 21', 'A', 1, 0, 0, 1, 'Susppfl', 'FILIAL 21', 432, 'Status de Suspensão. (Na inclusão será permitida a inclusão para igual a "S").'), </v>
      </c>
      <c r="R466" t="str">
        <f>IF(Dados!D466="","","["&amp;Dados!D466&amp;"] [varchar]("&amp;IF(Dados!H466="N",Dados!I466+1,Dados!I466)&amp;") NULL,")</f>
        <v>[Susppfl_21] [varchar](1) NULL,</v>
      </c>
    </row>
    <row r="467" spans="2:18" x14ac:dyDescent="0.25">
      <c r="B467" t="str">
        <f>"("&amp;IF(Dados!B467="","null","'"&amp;Dados!B467&amp;"'")&amp;", "</f>
        <v xml:space="preserve">('p', </v>
      </c>
      <c r="C467" t="str">
        <f>IF(Dados!C467="","null","'"&amp;Dados!C467&amp;"'")&amp;", "</f>
        <v xml:space="preserve">'Msuppfl_21', </v>
      </c>
      <c r="D467" t="str">
        <f>IF(Dados!D467="","null","'"&amp;Dados!D467&amp;"'")&amp;", "</f>
        <v xml:space="preserve">'Msuppfl_21', </v>
      </c>
      <c r="E467" t="str">
        <f>IF(Dados!E467="","null","'"&amp;Dados!E467&amp;"'")&amp;", "</f>
        <v xml:space="preserve">'Mot.Susp. - FL 21', </v>
      </c>
      <c r="F467" t="str">
        <f>IF(Dados!F467="","null",Dados!F467)&amp;", "</f>
        <v xml:space="preserve">463, </v>
      </c>
      <c r="G467" t="str">
        <f>IF(Dados!G467="","null","'"&amp;Dados!G467&amp;"'")&amp;", "</f>
        <v xml:space="preserve">'FILIAL 21', </v>
      </c>
      <c r="H467" t="str">
        <f>IF(Dados!H467="","null","'"&amp;Dados!H467&amp;"'")&amp;", "</f>
        <v xml:space="preserve">'N', </v>
      </c>
      <c r="I467" t="str">
        <f>IF(Dados!I467="","null",Dados!I467)&amp;", "</f>
        <v xml:space="preserve">2, </v>
      </c>
      <c r="J467" t="str">
        <f>IF(Dados!J467="","null",Dados!J467)&amp;", "</f>
        <v xml:space="preserve">0, </v>
      </c>
      <c r="K467" t="str">
        <f>IF(Dados!K467="","null",Dados!K467)&amp;", "</f>
        <v xml:space="preserve">0, </v>
      </c>
      <c r="L467" t="str">
        <f>IF(Dados!L467="","null",Dados!L467)&amp;", "</f>
        <v xml:space="preserve">1, </v>
      </c>
      <c r="M467" t="str">
        <f>IF(Dados!M467="","null","'"&amp;Dados!M467&amp;"'")&amp;", "</f>
        <v xml:space="preserve">'Msuppfl', </v>
      </c>
      <c r="N467" t="str">
        <f>IF(Dados!N467="","null","'"&amp;Dados!N467&amp;"'")&amp;", "</f>
        <v xml:space="preserve">'FILIAL 21', </v>
      </c>
      <c r="O467" t="str">
        <f>IF(Dados!O467="","null",Dados!O467)&amp;", "</f>
        <v xml:space="preserve">433, </v>
      </c>
      <c r="P467" t="str">
        <f>IF(Dados!P467="","null","'"&amp;Dados!P467&amp;"'")&amp;"), "</f>
        <v xml:space="preserve">'Motivo da Suspensão. '), </v>
      </c>
      <c r="Q467" t="str">
        <f t="shared" si="8"/>
        <v xml:space="preserve">('p', 'Msuppfl_21', 'Msuppfl_21', 'Mot.Susp. - FL 21', 463, 'FILIAL 21', 'N', 2, 0, 0, 1, 'Msuppfl', 'FILIAL 21', 433, 'Motivo da Suspensão. '), </v>
      </c>
      <c r="R467" t="str">
        <f>IF(Dados!D467="","","["&amp;Dados!D467&amp;"] [varchar]("&amp;IF(Dados!H467="N",Dados!I467+1,Dados!I467)&amp;") NULL,")</f>
        <v>[Msuppfl_21] [varchar](3) NULL,</v>
      </c>
    </row>
    <row r="468" spans="2:18" x14ac:dyDescent="0.25">
      <c r="B468" t="str">
        <f>"("&amp;IF(Dados!B468="","null","'"&amp;Dados!B468&amp;"'")&amp;", "</f>
        <v xml:space="preserve">('p', </v>
      </c>
      <c r="C468" t="str">
        <f>IF(Dados!C468="","null","'"&amp;Dados!C468&amp;"'")&amp;", "</f>
        <v xml:space="preserve">'Claspfl_21', </v>
      </c>
      <c r="D468" t="str">
        <f>IF(Dados!D468="","null","'"&amp;Dados!D468&amp;"'")&amp;", "</f>
        <v xml:space="preserve">'Claspfl_21', </v>
      </c>
      <c r="E468" t="str">
        <f>IF(Dados!E468="","null","'"&amp;Dados!E468&amp;"'")&amp;", "</f>
        <v xml:space="preserve">'Classe Distr. - FL 21', </v>
      </c>
      <c r="F468" t="str">
        <f>IF(Dados!F468="","null",Dados!F468)&amp;", "</f>
        <v xml:space="preserve">464, </v>
      </c>
      <c r="G468" t="str">
        <f>IF(Dados!G468="","null","'"&amp;Dados!G468&amp;"'")&amp;", "</f>
        <v xml:space="preserve">'FILIAL 21', </v>
      </c>
      <c r="H468" t="str">
        <f>IF(Dados!H468="","null","'"&amp;Dados!H468&amp;"'")&amp;", "</f>
        <v xml:space="preserve">'A', </v>
      </c>
      <c r="I468" t="str">
        <f>IF(Dados!I468="","null",Dados!I468)&amp;", "</f>
        <v xml:space="preserve">1, </v>
      </c>
      <c r="J468" t="str">
        <f>IF(Dados!J468="","null",Dados!J468)&amp;", "</f>
        <v xml:space="preserve">0, </v>
      </c>
      <c r="K468" t="str">
        <f>IF(Dados!K468="","null",Dados!K468)&amp;", "</f>
        <v xml:space="preserve">0, </v>
      </c>
      <c r="L468" t="str">
        <f>IF(Dados!L468="","null",Dados!L468)&amp;", "</f>
        <v xml:space="preserve">1, </v>
      </c>
      <c r="M468" t="str">
        <f>IF(Dados!M468="","null","'"&amp;Dados!M468&amp;"'")&amp;", "</f>
        <v xml:space="preserve">'Claspfl', </v>
      </c>
      <c r="N468" t="str">
        <f>IF(Dados!N468="","null","'"&amp;Dados!N468&amp;"'")&amp;", "</f>
        <v xml:space="preserve">'FILIAL 21', </v>
      </c>
      <c r="O468" t="str">
        <f>IF(Dados!O468="","null",Dados!O468)&amp;", "</f>
        <v xml:space="preserve">434, </v>
      </c>
      <c r="P468" t="str">
        <f>IF(Dados!P468="","null","'"&amp;Dados!P468&amp;"'")&amp;"), "</f>
        <v xml:space="preserve">'Classe de Distribuição.'), </v>
      </c>
      <c r="Q468" t="str">
        <f t="shared" si="8"/>
        <v xml:space="preserve">('p', 'Claspfl_21', 'Claspfl_21', 'Classe Distr. - FL 21', 464, 'FILIAL 21', 'A', 1, 0, 0, 1, 'Claspfl', 'FILIAL 21', 434, 'Classe de Distribuição.'), </v>
      </c>
      <c r="R468" t="str">
        <f>IF(Dados!D468="","","["&amp;Dados!D468&amp;"] [varchar]("&amp;IF(Dados!H468="N",Dados!I468+1,Dados!I468)&amp;") NULL,")</f>
        <v>[Claspfl_21] [varchar](1) NULL,</v>
      </c>
    </row>
    <row r="469" spans="2:18" x14ac:dyDescent="0.25">
      <c r="B469" t="str">
        <f>"("&amp;IF(Dados!B469="","null","'"&amp;Dados!B469&amp;"'")&amp;", "</f>
        <v xml:space="preserve">('p', </v>
      </c>
      <c r="C469" t="str">
        <f>IF(Dados!C469="","null","'"&amp;Dados!C469&amp;"'")&amp;", "</f>
        <v xml:space="preserve">'Cestpfl_21', </v>
      </c>
      <c r="D469" t="str">
        <f>IF(Dados!D469="","null","'"&amp;Dados!D469&amp;"'")&amp;", "</f>
        <v xml:space="preserve">'Cestpfl_21', </v>
      </c>
      <c r="E469" t="str">
        <f>IF(Dados!E469="","null","'"&amp;Dados!E469&amp;"'")&amp;", "</f>
        <v xml:space="preserve">'Cesta - FL 21', </v>
      </c>
      <c r="F469" t="str">
        <f>IF(Dados!F469="","null",Dados!F469)&amp;", "</f>
        <v xml:space="preserve">465, </v>
      </c>
      <c r="G469" t="str">
        <f>IF(Dados!G469="","null","'"&amp;Dados!G469&amp;"'")&amp;", "</f>
        <v xml:space="preserve">'FILIAL 21', </v>
      </c>
      <c r="H469" t="str">
        <f>IF(Dados!H469="","null","'"&amp;Dados!H469&amp;"'")&amp;", "</f>
        <v xml:space="preserve">'A', </v>
      </c>
      <c r="I469" t="str">
        <f>IF(Dados!I469="","null",Dados!I469)&amp;", "</f>
        <v xml:space="preserve">1, </v>
      </c>
      <c r="J469" t="str">
        <f>IF(Dados!J469="","null",Dados!J469)&amp;", "</f>
        <v xml:space="preserve">0, </v>
      </c>
      <c r="K469" t="str">
        <f>IF(Dados!K469="","null",Dados!K469)&amp;", "</f>
        <v xml:space="preserve">0, </v>
      </c>
      <c r="L469" t="str">
        <f>IF(Dados!L469="","null",Dados!L469)&amp;", "</f>
        <v xml:space="preserve">1, </v>
      </c>
      <c r="M469" t="str">
        <f>IF(Dados!M469="","null","'"&amp;Dados!M469&amp;"'")&amp;", "</f>
        <v xml:space="preserve">'Cestpfl', </v>
      </c>
      <c r="N469" t="str">
        <f>IF(Dados!N469="","null","'"&amp;Dados!N469&amp;"'")&amp;", "</f>
        <v xml:space="preserve">'FILIAL 21', </v>
      </c>
      <c r="O469" t="str">
        <f>IF(Dados!O469="","null",Dados!O469)&amp;", "</f>
        <v xml:space="preserve">435, </v>
      </c>
      <c r="P469" t="str">
        <f>IF(Dados!P469="","null","'"&amp;Dados!P469&amp;"'")&amp;"), "</f>
        <v xml:space="preserve">'Flag de sinalização de item de Cesta.'), </v>
      </c>
      <c r="Q469" t="str">
        <f t="shared" si="8"/>
        <v xml:space="preserve">('p', 'Cestpfl_21', 'Cestpfl_21', 'Cesta - FL 21', 465, 'FILIAL 21', 'A', 1, 0, 0, 1, 'Cestpfl', 'FILIAL 21', 435, 'Flag de sinalização de item de Cesta.'), </v>
      </c>
      <c r="R469" t="str">
        <f>IF(Dados!D469="","","["&amp;Dados!D469&amp;"] [varchar]("&amp;IF(Dados!H469="N",Dados!I469+1,Dados!I469)&amp;") NULL,")</f>
        <v>[Cestpfl_21] [varchar](1) NULL,</v>
      </c>
    </row>
    <row r="470" spans="2:18" x14ac:dyDescent="0.25">
      <c r="B470" t="str">
        <f>"("&amp;IF(Dados!B470="","null","'"&amp;Dados!B470&amp;"'")&amp;", "</f>
        <v xml:space="preserve">('p', </v>
      </c>
      <c r="C470" t="str">
        <f>IF(Dados!C470="","null","'"&amp;Dados!C470&amp;"'")&amp;", "</f>
        <v xml:space="preserve">'Cmpupfl_21', </v>
      </c>
      <c r="D470" t="str">
        <f>IF(Dados!D470="","null","'"&amp;Dados!D470&amp;"'")&amp;", "</f>
        <v xml:space="preserve">'Cmpupfl_21', </v>
      </c>
      <c r="E470" t="str">
        <f>IF(Dados!E470="","null","'"&amp;Dados!E470&amp;"'")&amp;", "</f>
        <v xml:space="preserve">'Compra Única - FL 21', </v>
      </c>
      <c r="F470" t="str">
        <f>IF(Dados!F470="","null",Dados!F470)&amp;", "</f>
        <v xml:space="preserve">466, </v>
      </c>
      <c r="G470" t="str">
        <f>IF(Dados!G470="","null","'"&amp;Dados!G470&amp;"'")&amp;", "</f>
        <v xml:space="preserve">'FILIAL 21', </v>
      </c>
      <c r="H470" t="str">
        <f>IF(Dados!H470="","null","'"&amp;Dados!H470&amp;"'")&amp;", "</f>
        <v xml:space="preserve">'A', </v>
      </c>
      <c r="I470" t="str">
        <f>IF(Dados!I470="","null",Dados!I470)&amp;", "</f>
        <v xml:space="preserve">1, </v>
      </c>
      <c r="J470" t="str">
        <f>IF(Dados!J470="","null",Dados!J470)&amp;", "</f>
        <v xml:space="preserve">0, </v>
      </c>
      <c r="K470" t="str">
        <f>IF(Dados!K470="","null",Dados!K470)&amp;", "</f>
        <v xml:space="preserve">0, </v>
      </c>
      <c r="L470" t="str">
        <f>IF(Dados!L470="","null",Dados!L470)&amp;", "</f>
        <v xml:space="preserve">1, </v>
      </c>
      <c r="M470" t="str">
        <f>IF(Dados!M470="","null","'"&amp;Dados!M470&amp;"'")&amp;", "</f>
        <v xml:space="preserve">'Cmpupfl', </v>
      </c>
      <c r="N470" t="str">
        <f>IF(Dados!N470="","null","'"&amp;Dados!N470&amp;"'")&amp;", "</f>
        <v xml:space="preserve">'FILIAL 21', </v>
      </c>
      <c r="O470" t="str">
        <f>IF(Dados!O470="","null",Dados!O470)&amp;", "</f>
        <v xml:space="preserve">436, </v>
      </c>
      <c r="P470" t="str">
        <f>IF(Dados!P470="","null","'"&amp;Dados!P470&amp;"'")&amp;"), "</f>
        <v xml:space="preserve">'Flag de Compra Única.'), </v>
      </c>
      <c r="Q470" t="str">
        <f t="shared" si="8"/>
        <v xml:space="preserve">('p', 'Cmpupfl_21', 'Cmpupfl_21', 'Compra Única - FL 21', 466, 'FILIAL 21', 'A', 1, 0, 0, 1, 'Cmpupfl', 'FILIAL 21', 436, 'Flag de Compra Única.'), </v>
      </c>
      <c r="R470" t="str">
        <f>IF(Dados!D470="","","["&amp;Dados!D470&amp;"] [varchar]("&amp;IF(Dados!H470="N",Dados!I470+1,Dados!I470)&amp;") NULL,")</f>
        <v>[Cmpupfl_21] [varchar](1) NULL,</v>
      </c>
    </row>
    <row r="471" spans="2:18" x14ac:dyDescent="0.25">
      <c r="B471" t="str">
        <f>"("&amp;IF(Dados!B471="","null","'"&amp;Dados!B471&amp;"'")&amp;", "</f>
        <v xml:space="preserve">('p', </v>
      </c>
      <c r="C471" t="str">
        <f>IF(Dados!C471="","null","'"&amp;Dados!C471&amp;"'")&amp;", "</f>
        <v xml:space="preserve">'Referpfl_21', </v>
      </c>
      <c r="D471" t="str">
        <f>IF(Dados!D471="","null","'"&amp;Dados!D471&amp;"'")&amp;", "</f>
        <v xml:space="preserve">'Referpfl_21', </v>
      </c>
      <c r="E471" t="str">
        <f>IF(Dados!E471="","null","'"&amp;Dados!E471&amp;"'")&amp;", "</f>
        <v xml:space="preserve">'Referência - FL 21', </v>
      </c>
      <c r="F471" t="str">
        <f>IF(Dados!F471="","null",Dados!F471)&amp;", "</f>
        <v xml:space="preserve">467, </v>
      </c>
      <c r="G471" t="str">
        <f>IF(Dados!G471="","null","'"&amp;Dados!G471&amp;"'")&amp;", "</f>
        <v xml:space="preserve">'FILIAL 21', </v>
      </c>
      <c r="H471" t="str">
        <f>IF(Dados!H471="","null","'"&amp;Dados!H471&amp;"'")&amp;", "</f>
        <v xml:space="preserve">'A', </v>
      </c>
      <c r="I471" t="str">
        <f>IF(Dados!I471="","null",Dados!I471)&amp;", "</f>
        <v xml:space="preserve">15, </v>
      </c>
      <c r="J471" t="str">
        <f>IF(Dados!J471="","null",Dados!J471)&amp;", "</f>
        <v xml:space="preserve">0, </v>
      </c>
      <c r="K471" t="str">
        <f>IF(Dados!K471="","null",Dados!K471)&amp;", "</f>
        <v xml:space="preserve">0, </v>
      </c>
      <c r="L471" t="str">
        <f>IF(Dados!L471="","null",Dados!L471)&amp;", "</f>
        <v xml:space="preserve">1, </v>
      </c>
      <c r="M471" t="str">
        <f>IF(Dados!M471="","null","'"&amp;Dados!M471&amp;"'")&amp;", "</f>
        <v xml:space="preserve">'Referpfl', </v>
      </c>
      <c r="N471" t="str">
        <f>IF(Dados!N471="","null","'"&amp;Dados!N471&amp;"'")&amp;", "</f>
        <v xml:space="preserve">'FILIAL 21', </v>
      </c>
      <c r="O471" t="str">
        <f>IF(Dados!O471="","null",Dados!O471)&amp;", "</f>
        <v xml:space="preserve">437, </v>
      </c>
      <c r="P471" t="str">
        <f>IF(Dados!P471="","null","'"&amp;Dados!P471&amp;"'")&amp;"), "</f>
        <v xml:space="preserve">'Referência do fornecedor (VSK)'), </v>
      </c>
      <c r="Q471" t="str">
        <f t="shared" si="8"/>
        <v xml:space="preserve">('p', 'Referpfl_21', 'Referpfl_21', 'Referência - FL 21', 467, 'FILIAL 21', 'A', 15, 0, 0, 1, 'Referpfl', 'FILIAL 21', 437, 'Referência do fornecedor (VSK)'), </v>
      </c>
      <c r="R471" t="str">
        <f>IF(Dados!D471="","","["&amp;Dados!D471&amp;"] [varchar]("&amp;IF(Dados!H471="N",Dados!I471+1,Dados!I471)&amp;") NULL,")</f>
        <v>[Referpfl_21] [varchar](15) NULL,</v>
      </c>
    </row>
    <row r="472" spans="2:18" x14ac:dyDescent="0.25">
      <c r="B472" t="str">
        <f>"("&amp;IF(Dados!B472="","null","'"&amp;Dados!B472&amp;"'")&amp;", "</f>
        <v xml:space="preserve">(null, </v>
      </c>
      <c r="C472" t="str">
        <f>IF(Dados!C472="","null","'"&amp;Dados!C472&amp;"'")&amp;", "</f>
        <v xml:space="preserve">null, </v>
      </c>
      <c r="D472" t="str">
        <f>IF(Dados!D472="","null","'"&amp;Dados!D472&amp;"'")&amp;", "</f>
        <v xml:space="preserve">null, </v>
      </c>
      <c r="E472" t="str">
        <f>IF(Dados!E472="","null","'"&amp;Dados!E472&amp;"'")&amp;", "</f>
        <v xml:space="preserve">'Filial 22', </v>
      </c>
      <c r="F472" t="str">
        <f>IF(Dados!F472="","null",Dados!F472)&amp;", "</f>
        <v xml:space="preserve">468, </v>
      </c>
      <c r="G472" t="str">
        <f>IF(Dados!G472="","null","'"&amp;Dados!G472&amp;"'")&amp;", "</f>
        <v xml:space="preserve">null, </v>
      </c>
      <c r="H472" t="str">
        <f>IF(Dados!H472="","null","'"&amp;Dados!H472&amp;"'")&amp;", "</f>
        <v xml:space="preserve">'A', </v>
      </c>
      <c r="I472" t="str">
        <f>IF(Dados!I472="","null",Dados!I472)&amp;", "</f>
        <v xml:space="preserve">1, </v>
      </c>
      <c r="J472" t="str">
        <f>IF(Dados!J472="","null",Dados!J472)&amp;", "</f>
        <v xml:space="preserve">0, </v>
      </c>
      <c r="K472" t="str">
        <f>IF(Dados!K472="","null",Dados!K472)&amp;", "</f>
        <v xml:space="preserve">0, </v>
      </c>
      <c r="L472" t="str">
        <f>IF(Dados!L472="","null",Dados!L472)&amp;", "</f>
        <v xml:space="preserve">0, </v>
      </c>
      <c r="M472" t="str">
        <f>IF(Dados!M472="","null","'"&amp;Dados!M472&amp;"'")&amp;", "</f>
        <v xml:space="preserve">null, </v>
      </c>
      <c r="N472" t="str">
        <f>IF(Dados!N472="","null","'"&amp;Dados!N472&amp;"'")&amp;", "</f>
        <v xml:space="preserve">null, </v>
      </c>
      <c r="O472" t="str">
        <f>IF(Dados!O472="","null",Dados!O472)&amp;", "</f>
        <v xml:space="preserve">null, </v>
      </c>
      <c r="P472" t="str">
        <f>IF(Dados!P472="","null","'"&amp;Dados!P472&amp;"'")&amp;"), "</f>
        <v xml:space="preserve">null), </v>
      </c>
      <c r="Q472" t="str">
        <f t="shared" si="8"/>
        <v xml:space="preserve">(null, null, null, 'Filial 22', 468, null, 'A', 1, 0, 0, 0, null, null, null, null), </v>
      </c>
      <c r="R472" t="str">
        <f>IF(Dados!D472="","","["&amp;Dados!D472&amp;"] [varchar]("&amp;IF(Dados!H472="N",Dados!I472+1,Dados!I472)&amp;") NULL,")</f>
        <v/>
      </c>
    </row>
    <row r="473" spans="2:18" x14ac:dyDescent="0.25">
      <c r="B473" t="str">
        <f>"("&amp;IF(Dados!B473="","null","'"&amp;Dados!B473&amp;"'")&amp;", "</f>
        <v xml:space="preserve">('p', </v>
      </c>
      <c r="C473" t="str">
        <f>IF(Dados!C473="","null","'"&amp;Dados!C473&amp;"'")&amp;", "</f>
        <v xml:space="preserve">'Opcpfl_22', </v>
      </c>
      <c r="D473" t="str">
        <f>IF(Dados!D473="","null","'"&amp;Dados!D473&amp;"'")&amp;", "</f>
        <v xml:space="preserve">'Opcpfl_22', </v>
      </c>
      <c r="E473" t="str">
        <f>IF(Dados!E473="","null","'"&amp;Dados!E473&amp;"'")&amp;", "</f>
        <v xml:space="preserve">'Ação - FL 22', </v>
      </c>
      <c r="F473" t="str">
        <f>IF(Dados!F473="","null",Dados!F473)&amp;", "</f>
        <v xml:space="preserve">469, </v>
      </c>
      <c r="G473" t="str">
        <f>IF(Dados!G473="","null","'"&amp;Dados!G473&amp;"'")&amp;", "</f>
        <v xml:space="preserve">'FILIAL 22', </v>
      </c>
      <c r="H473" t="str">
        <f>IF(Dados!H473="","null","'"&amp;Dados!H473&amp;"'")&amp;", "</f>
        <v xml:space="preserve">'A', </v>
      </c>
      <c r="I473" t="str">
        <f>IF(Dados!I473="","null",Dados!I473)&amp;", "</f>
        <v xml:space="preserve">1, </v>
      </c>
      <c r="J473" t="str">
        <f>IF(Dados!J473="","null",Dados!J473)&amp;", "</f>
        <v xml:space="preserve">0, </v>
      </c>
      <c r="K473" t="str">
        <f>IF(Dados!K473="","null",Dados!K473)&amp;", "</f>
        <v xml:space="preserve">0, </v>
      </c>
      <c r="L473" t="str">
        <f>IF(Dados!L473="","null",Dados!L473)&amp;", "</f>
        <v xml:space="preserve">1, </v>
      </c>
      <c r="M473" t="str">
        <f>IF(Dados!M473="","null","'"&amp;Dados!M473&amp;"'")&amp;", "</f>
        <v xml:space="preserve">'Opcpfl', </v>
      </c>
      <c r="N473" t="str">
        <f>IF(Dados!N473="","null","'"&amp;Dados!N473&amp;"'")&amp;", "</f>
        <v xml:space="preserve">'FILIAL 22', </v>
      </c>
      <c r="O473" t="str">
        <f>IF(Dados!O473="","null",Dados!O473)&amp;", "</f>
        <v xml:space="preserve">438, </v>
      </c>
      <c r="P473" t="str">
        <f>IF(Dados!P473="","null","'"&amp;Dados!P473&amp;"'")&amp;"), "</f>
        <v xml:space="preserve">'"A" - Alteração, "I" - Inclusão ou "D" - Deleção.'), </v>
      </c>
      <c r="Q473" t="str">
        <f t="shared" si="8"/>
        <v xml:space="preserve">('p', 'Opcpfl_22', 'Opcpfl_22', 'Ação - FL 22', 469, 'FILIAL 22', 'A', 1, 0, 0, 1, 'Opcpfl', 'FILIAL 22', 438, '"A" - Alteração, "I" - Inclusão ou "D" - Deleção.'), </v>
      </c>
      <c r="R473" t="str">
        <f>IF(Dados!D473="","","["&amp;Dados!D473&amp;"] [varchar]("&amp;IF(Dados!H473="N",Dados!I473+1,Dados!I473)&amp;") NULL,")</f>
        <v>[Opcpfl_22] [varchar](1) NULL,</v>
      </c>
    </row>
    <row r="474" spans="2:18" x14ac:dyDescent="0.25">
      <c r="B474" t="str">
        <f>"("&amp;IF(Dados!B474="","null","'"&amp;Dados!B474&amp;"'")&amp;", "</f>
        <v xml:space="preserve">('p', </v>
      </c>
      <c r="C474" t="str">
        <f>IF(Dados!C474="","null","'"&amp;Dados!C474&amp;"'")&amp;", "</f>
        <v xml:space="preserve">'Filpfl_22', </v>
      </c>
      <c r="D474" t="str">
        <f>IF(Dados!D474="","null","'"&amp;Dados!D474&amp;"'")&amp;", "</f>
        <v xml:space="preserve">'Filpfl_22', </v>
      </c>
      <c r="E474" t="str">
        <f>IF(Dados!E474="","null","'"&amp;Dados!E474&amp;"'")&amp;", "</f>
        <v xml:space="preserve">'Filial - FL 22', </v>
      </c>
      <c r="F474" t="str">
        <f>IF(Dados!F474="","null",Dados!F474)&amp;", "</f>
        <v xml:space="preserve">470, </v>
      </c>
      <c r="G474" t="str">
        <f>IF(Dados!G474="","null","'"&amp;Dados!G474&amp;"'")&amp;", "</f>
        <v xml:space="preserve">'FILIAL 22', </v>
      </c>
      <c r="H474" t="str">
        <f>IF(Dados!H474="","null","'"&amp;Dados!H474&amp;"'")&amp;", "</f>
        <v xml:space="preserve">'N', </v>
      </c>
      <c r="I474" t="str">
        <f>IF(Dados!I474="","null",Dados!I474)&amp;", "</f>
        <v xml:space="preserve">4, </v>
      </c>
      <c r="J474" t="str">
        <f>IF(Dados!J474="","null",Dados!J474)&amp;", "</f>
        <v xml:space="preserve">0, </v>
      </c>
      <c r="K474" t="str">
        <f>IF(Dados!K474="","null",Dados!K474)&amp;", "</f>
        <v xml:space="preserve">0, </v>
      </c>
      <c r="L474" t="str">
        <f>IF(Dados!L474="","null",Dados!L474)&amp;", "</f>
        <v xml:space="preserve">1, </v>
      </c>
      <c r="M474" t="str">
        <f>IF(Dados!M474="","null","'"&amp;Dados!M474&amp;"'")&amp;", "</f>
        <v xml:space="preserve">'Filpfl', </v>
      </c>
      <c r="N474" t="str">
        <f>IF(Dados!N474="","null","'"&amp;Dados!N474&amp;"'")&amp;", "</f>
        <v xml:space="preserve">'FILIAL 22', </v>
      </c>
      <c r="O474" t="str">
        <f>IF(Dados!O474="","null",Dados!O474)&amp;", "</f>
        <v xml:space="preserve">439, </v>
      </c>
      <c r="P474" t="str">
        <f>IF(Dados!P474="","null","'"&amp;Dados!P474&amp;"'")&amp;"), "</f>
        <v xml:space="preserve">'Código da Filial WM.'), </v>
      </c>
      <c r="Q474" t="str">
        <f t="shared" si="8"/>
        <v xml:space="preserve">('p', 'Filpfl_22', 'Filpfl_22', 'Filial - FL 22', 470, 'FILIAL 22', 'N', 4, 0, 0, 1, 'Filpfl', 'FILIAL 22', 439, 'Código da Filial WM.'), </v>
      </c>
      <c r="R474" t="str">
        <f>IF(Dados!D474="","","["&amp;Dados!D474&amp;"] [varchar]("&amp;IF(Dados!H474="N",Dados!I474+1,Dados!I474)&amp;") NULL,")</f>
        <v>[Filpfl_22] [varchar](5) NULL,</v>
      </c>
    </row>
    <row r="475" spans="2:18" x14ac:dyDescent="0.25">
      <c r="B475" t="str">
        <f>"("&amp;IF(Dados!B475="","null","'"&amp;Dados!B475&amp;"'")&amp;", "</f>
        <v xml:space="preserve">('p', </v>
      </c>
      <c r="C475" t="str">
        <f>IF(Dados!C475="","null","'"&amp;Dados!C475&amp;"'")&amp;", "</f>
        <v xml:space="preserve">'Marpfl_22', </v>
      </c>
      <c r="D475" t="str">
        <f>IF(Dados!D475="","null","'"&amp;Dados!D475&amp;"'")&amp;", "</f>
        <v xml:space="preserve">'Marpfl_22', </v>
      </c>
      <c r="E475" t="str">
        <f>IF(Dados!E475="","null","'"&amp;Dados!E475&amp;"'")&amp;", "</f>
        <v xml:space="preserve">'Margem - FL 22', </v>
      </c>
      <c r="F475" t="str">
        <f>IF(Dados!F475="","null",Dados!F475)&amp;", "</f>
        <v xml:space="preserve">471, </v>
      </c>
      <c r="G475" t="str">
        <f>IF(Dados!G475="","null","'"&amp;Dados!G475&amp;"'")&amp;", "</f>
        <v xml:space="preserve">'FILIAL 22', </v>
      </c>
      <c r="H475" t="str">
        <f>IF(Dados!H475="","null","'"&amp;Dados!H475&amp;"'")&amp;", "</f>
        <v xml:space="preserve">'N', </v>
      </c>
      <c r="I475" t="str">
        <f>IF(Dados!I475="","null",Dados!I475)&amp;", "</f>
        <v xml:space="preserve">5, </v>
      </c>
      <c r="J475" t="str">
        <f>IF(Dados!J475="","null",Dados!J475)&amp;", "</f>
        <v xml:space="preserve">1, </v>
      </c>
      <c r="K475" t="str">
        <f>IF(Dados!K475="","null",Dados!K475)&amp;", "</f>
        <v xml:space="preserve">0, </v>
      </c>
      <c r="L475" t="str">
        <f>IF(Dados!L475="","null",Dados!L475)&amp;", "</f>
        <v xml:space="preserve">1, </v>
      </c>
      <c r="M475" t="str">
        <f>IF(Dados!M475="","null","'"&amp;Dados!M475&amp;"'")&amp;", "</f>
        <v xml:space="preserve">'Marpfl', </v>
      </c>
      <c r="N475" t="str">
        <f>IF(Dados!N475="","null","'"&amp;Dados!N475&amp;"'")&amp;", "</f>
        <v xml:space="preserve">'FILIAL 22', </v>
      </c>
      <c r="O475" t="str">
        <f>IF(Dados!O475="","null",Dados!O475)&amp;", "</f>
        <v xml:space="preserve">440, </v>
      </c>
      <c r="P475" t="str">
        <f>IF(Dados!P475="","null","'"&amp;Dados!P475&amp;"'")&amp;"), "</f>
        <v xml:space="preserve">'Margem.'), </v>
      </c>
      <c r="Q475" t="str">
        <f t="shared" si="8"/>
        <v xml:space="preserve">('p', 'Marpfl_22', 'Marpfl_22', 'Margem - FL 22', 471, 'FILIAL 22', 'N', 5, 1, 0, 1, 'Marpfl', 'FILIAL 22', 440, 'Margem.'), </v>
      </c>
      <c r="R475" t="str">
        <f>IF(Dados!D475="","","["&amp;Dados!D475&amp;"] [varchar]("&amp;IF(Dados!H475="N",Dados!I475+1,Dados!I475)&amp;") NULL,")</f>
        <v>[Marpfl_22] [varchar](6) NULL,</v>
      </c>
    </row>
    <row r="476" spans="2:18" x14ac:dyDescent="0.25">
      <c r="B476" t="str">
        <f>"("&amp;IF(Dados!B476="","null","'"&amp;Dados!B476&amp;"'")&amp;", "</f>
        <v xml:space="preserve">('p', </v>
      </c>
      <c r="C476" t="str">
        <f>IF(Dados!C476="","null","'"&amp;Dados!C476&amp;"'")&amp;", "</f>
        <v xml:space="preserve">'Fornpfl_22', </v>
      </c>
      <c r="D476" t="str">
        <f>IF(Dados!D476="","null","'"&amp;Dados!D476&amp;"'")&amp;", "</f>
        <v xml:space="preserve">'Fornpfl_22', </v>
      </c>
      <c r="E476" t="str">
        <f>IF(Dados!E476="","null","'"&amp;Dados!E476&amp;"'")&amp;", "</f>
        <v xml:space="preserve">'Fornec. - FL 22', </v>
      </c>
      <c r="F476" t="str">
        <f>IF(Dados!F476="","null",Dados!F476)&amp;", "</f>
        <v xml:space="preserve">472, </v>
      </c>
      <c r="G476" t="str">
        <f>IF(Dados!G476="","null","'"&amp;Dados!G476&amp;"'")&amp;", "</f>
        <v xml:space="preserve">'FILIAL 22', </v>
      </c>
      <c r="H476" t="str">
        <f>IF(Dados!H476="","null","'"&amp;Dados!H476&amp;"'")&amp;", "</f>
        <v xml:space="preserve">'N', </v>
      </c>
      <c r="I476" t="str">
        <f>IF(Dados!I476="","null",Dados!I476)&amp;", "</f>
        <v xml:space="preserve">7, </v>
      </c>
      <c r="J476" t="str">
        <f>IF(Dados!J476="","null",Dados!J476)&amp;", "</f>
        <v xml:space="preserve">0, </v>
      </c>
      <c r="K476" t="str">
        <f>IF(Dados!K476="","null",Dados!K476)&amp;", "</f>
        <v xml:space="preserve">0, </v>
      </c>
      <c r="L476" t="str">
        <f>IF(Dados!L476="","null",Dados!L476)&amp;", "</f>
        <v xml:space="preserve">1, </v>
      </c>
      <c r="M476" t="str">
        <f>IF(Dados!M476="","null","'"&amp;Dados!M476&amp;"'")&amp;", "</f>
        <v xml:space="preserve">'Fornpfl', </v>
      </c>
      <c r="N476" t="str">
        <f>IF(Dados!N476="","null","'"&amp;Dados!N476&amp;"'")&amp;", "</f>
        <v xml:space="preserve">'FILIAL 22', </v>
      </c>
      <c r="O476" t="str">
        <f>IF(Dados!O476="","null",Dados!O476)&amp;", "</f>
        <v xml:space="preserve">441, </v>
      </c>
      <c r="P476" t="str">
        <f>IF(Dados!P476="","null","'"&amp;Dados!P476&amp;"'")&amp;"), "</f>
        <v xml:space="preserve">'Código do Fornecedor SAD do Item.'), </v>
      </c>
      <c r="Q476" t="str">
        <f t="shared" si="8"/>
        <v xml:space="preserve">('p', 'Fornpfl_22', 'Fornpfl_22', 'Fornec. - FL 22', 472, 'FILIAL 22', 'N', 7, 0, 0, 1, 'Fornpfl', 'FILIAL 22', 441, 'Código do Fornecedor SAD do Item.'), </v>
      </c>
      <c r="R476" t="str">
        <f>IF(Dados!D476="","","["&amp;Dados!D476&amp;"] [varchar]("&amp;IF(Dados!H476="N",Dados!I476+1,Dados!I476)&amp;") NULL,")</f>
        <v>[Fornpfl_22] [varchar](8) NULL,</v>
      </c>
    </row>
    <row r="477" spans="2:18" x14ac:dyDescent="0.25">
      <c r="B477" t="str">
        <f>"("&amp;IF(Dados!B477="","null","'"&amp;Dados!B477&amp;"'")&amp;", "</f>
        <v xml:space="preserve">('p', </v>
      </c>
      <c r="C477" t="str">
        <f>IF(Dados!C477="","null","'"&amp;Dados!C477&amp;"'")&amp;", "</f>
        <v xml:space="preserve">'Locpfl_22', </v>
      </c>
      <c r="D477" t="str">
        <f>IF(Dados!D477="","null","'"&amp;Dados!D477&amp;"'")&amp;", "</f>
        <v xml:space="preserve">'Locpfl_22', </v>
      </c>
      <c r="E477" t="str">
        <f>IF(Dados!E477="","null","'"&amp;Dados!E477&amp;"'")&amp;", "</f>
        <v xml:space="preserve">'Loc.Entg. - FL 22', </v>
      </c>
      <c r="F477" t="str">
        <f>IF(Dados!F477="","null",Dados!F477)&amp;", "</f>
        <v xml:space="preserve">473, </v>
      </c>
      <c r="G477" t="str">
        <f>IF(Dados!G477="","null","'"&amp;Dados!G477&amp;"'")&amp;", "</f>
        <v xml:space="preserve">'FILIAL 22', </v>
      </c>
      <c r="H477" t="str">
        <f>IF(Dados!H477="","null","'"&amp;Dados!H477&amp;"'")&amp;", "</f>
        <v xml:space="preserve">'N', </v>
      </c>
      <c r="I477" t="str">
        <f>IF(Dados!I477="","null",Dados!I477)&amp;", "</f>
        <v xml:space="preserve">1, </v>
      </c>
      <c r="J477" t="str">
        <f>IF(Dados!J477="","null",Dados!J477)&amp;", "</f>
        <v xml:space="preserve">0, </v>
      </c>
      <c r="K477" t="str">
        <f>IF(Dados!K477="","null",Dados!K477)&amp;", "</f>
        <v xml:space="preserve">0, </v>
      </c>
      <c r="L477" t="str">
        <f>IF(Dados!L477="","null",Dados!L477)&amp;", "</f>
        <v xml:space="preserve">1, </v>
      </c>
      <c r="M477" t="str">
        <f>IF(Dados!M477="","null","'"&amp;Dados!M477&amp;"'")&amp;", "</f>
        <v xml:space="preserve">'Locpfl', </v>
      </c>
      <c r="N477" t="str">
        <f>IF(Dados!N477="","null","'"&amp;Dados!N477&amp;"'")&amp;", "</f>
        <v xml:space="preserve">'FILIAL 22', </v>
      </c>
      <c r="O477" t="str">
        <f>IF(Dados!O477="","null",Dados!O477)&amp;", "</f>
        <v xml:space="preserve">442, </v>
      </c>
      <c r="P477" t="str">
        <f>IF(Dados!P477="","null","'"&amp;Dados!P477&amp;"'")&amp;"), "</f>
        <v xml:space="preserve">'Local de Entrega. 0 - Estocado, 1 - Direto Loja ou 2 - Cross.'), </v>
      </c>
      <c r="Q477" t="str">
        <f t="shared" si="8"/>
        <v xml:space="preserve">('p', 'Locpfl_22', 'Locpfl_22', 'Loc.Entg. - FL 22', 473, 'FILIAL 22', 'N', 1, 0, 0, 1, 'Locpfl', 'FILIAL 22', 442, 'Local de Entrega. 0 - Estocado, 1 - Direto Loja ou 2 - Cross.'), </v>
      </c>
      <c r="R477" t="str">
        <f>IF(Dados!D477="","","["&amp;Dados!D477&amp;"] [varchar]("&amp;IF(Dados!H477="N",Dados!I477+1,Dados!I477)&amp;") NULL,")</f>
        <v>[Locpfl_22] [varchar](2) NULL,</v>
      </c>
    </row>
    <row r="478" spans="2:18" x14ac:dyDescent="0.25">
      <c r="B478" t="str">
        <f>"("&amp;IF(Dados!B478="","null","'"&amp;Dados!B478&amp;"'")&amp;", "</f>
        <v xml:space="preserve">('p', </v>
      </c>
      <c r="C478" t="str">
        <f>IF(Dados!C478="","null","'"&amp;Dados!C478&amp;"'")&amp;", "</f>
        <v xml:space="preserve">'Imppfl_22', </v>
      </c>
      <c r="D478" t="str">
        <f>IF(Dados!D478="","null","'"&amp;Dados!D478&amp;"'")&amp;", "</f>
        <v xml:space="preserve">'Imppfl_22', </v>
      </c>
      <c r="E478" t="str">
        <f>IF(Dados!E478="","null","'"&amp;Dados!E478&amp;"'")&amp;", "</f>
        <v xml:space="preserve">'Impt. - FL 22', </v>
      </c>
      <c r="F478" t="str">
        <f>IF(Dados!F478="","null",Dados!F478)&amp;", "</f>
        <v xml:space="preserve">474, </v>
      </c>
      <c r="G478" t="str">
        <f>IF(Dados!G478="","null","'"&amp;Dados!G478&amp;"'")&amp;", "</f>
        <v xml:space="preserve">'FILIAL 22', </v>
      </c>
      <c r="H478" t="str">
        <f>IF(Dados!H478="","null","'"&amp;Dados!H478&amp;"'")&amp;", "</f>
        <v xml:space="preserve">'A', </v>
      </c>
      <c r="I478" t="str">
        <f>IF(Dados!I478="","null",Dados!I478)&amp;", "</f>
        <v xml:space="preserve">1, </v>
      </c>
      <c r="J478" t="str">
        <f>IF(Dados!J478="","null",Dados!J478)&amp;", "</f>
        <v xml:space="preserve">0, </v>
      </c>
      <c r="K478" t="str">
        <f>IF(Dados!K478="","null",Dados!K478)&amp;", "</f>
        <v xml:space="preserve">0, </v>
      </c>
      <c r="L478" t="str">
        <f>IF(Dados!L478="","null",Dados!L478)&amp;", "</f>
        <v xml:space="preserve">1, </v>
      </c>
      <c r="M478" t="str">
        <f>IF(Dados!M478="","null","'"&amp;Dados!M478&amp;"'")&amp;", "</f>
        <v xml:space="preserve">'Imppfl', </v>
      </c>
      <c r="N478" t="str">
        <f>IF(Dados!N478="","null","'"&amp;Dados!N478&amp;"'")&amp;", "</f>
        <v xml:space="preserve">'FILIAL 22', </v>
      </c>
      <c r="O478" t="str">
        <f>IF(Dados!O478="","null",Dados!O478)&amp;", "</f>
        <v xml:space="preserve">443, </v>
      </c>
      <c r="P478" t="str">
        <f>IF(Dados!P478="","null","'"&amp;Dados!P478&amp;"'")&amp;"), "</f>
        <v xml:space="preserve">'Flag de Item Importado.(N)-NACIONAL,(E)-IMPORTADO'), </v>
      </c>
      <c r="Q478" t="str">
        <f t="shared" si="8"/>
        <v xml:space="preserve">('p', 'Imppfl_22', 'Imppfl_22', 'Impt. - FL 22', 474, 'FILIAL 22', 'A', 1, 0, 0, 1, 'Imppfl', 'FILIAL 22', 443, 'Flag de Item Importado.(N)-NACIONAL,(E)-IMPORTADO'), </v>
      </c>
      <c r="R478" t="str">
        <f>IF(Dados!D478="","","["&amp;Dados!D478&amp;"] [varchar]("&amp;IF(Dados!H478="N",Dados!I478+1,Dados!I478)&amp;") NULL,")</f>
        <v>[Imppfl_22] [varchar](1) NULL,</v>
      </c>
    </row>
    <row r="479" spans="2:18" x14ac:dyDescent="0.25">
      <c r="B479" t="str">
        <f>"("&amp;IF(Dados!B479="","null","'"&amp;Dados!B479&amp;"'")&amp;", "</f>
        <v xml:space="preserve">('p', </v>
      </c>
      <c r="C479" t="str">
        <f>IF(Dados!C479="","null","'"&amp;Dados!C479&amp;"'")&amp;", "</f>
        <v xml:space="preserve">'Ufpfl_22', </v>
      </c>
      <c r="D479" t="str">
        <f>IF(Dados!D479="","null","'"&amp;Dados!D479&amp;"'")&amp;", "</f>
        <v xml:space="preserve">'Ufpfl_22', </v>
      </c>
      <c r="E479" t="str">
        <f>IF(Dados!E479="","null","'"&amp;Dados!E479&amp;"'")&amp;", "</f>
        <v xml:space="preserve">'UF Fabr. - FL 22', </v>
      </c>
      <c r="F479" t="str">
        <f>IF(Dados!F479="","null",Dados!F479)&amp;", "</f>
        <v xml:space="preserve">475, </v>
      </c>
      <c r="G479" t="str">
        <f>IF(Dados!G479="","null","'"&amp;Dados!G479&amp;"'")&amp;", "</f>
        <v xml:space="preserve">'FILIAL 22', </v>
      </c>
      <c r="H479" t="str">
        <f>IF(Dados!H479="","null","'"&amp;Dados!H479&amp;"'")&amp;", "</f>
        <v xml:space="preserve">'A', </v>
      </c>
      <c r="I479" t="str">
        <f>IF(Dados!I479="","null",Dados!I479)&amp;", "</f>
        <v xml:space="preserve">2, </v>
      </c>
      <c r="J479" t="str">
        <f>IF(Dados!J479="","null",Dados!J479)&amp;", "</f>
        <v xml:space="preserve">0, </v>
      </c>
      <c r="K479" t="str">
        <f>IF(Dados!K479="","null",Dados!K479)&amp;", "</f>
        <v xml:space="preserve">0, </v>
      </c>
      <c r="L479" t="str">
        <f>IF(Dados!L479="","null",Dados!L479)&amp;", "</f>
        <v xml:space="preserve">1, </v>
      </c>
      <c r="M479" t="str">
        <f>IF(Dados!M479="","null","'"&amp;Dados!M479&amp;"'")&amp;", "</f>
        <v xml:space="preserve">'Ufpfl', </v>
      </c>
      <c r="N479" t="str">
        <f>IF(Dados!N479="","null","'"&amp;Dados!N479&amp;"'")&amp;", "</f>
        <v xml:space="preserve">'FILIAL 22', </v>
      </c>
      <c r="O479" t="str">
        <f>IF(Dados!O479="","null",Dados!O479)&amp;", "</f>
        <v xml:space="preserve">444, </v>
      </c>
      <c r="P479" t="str">
        <f>IF(Dados!P479="","null","'"&amp;Dados!P479&amp;"'")&amp;"), "</f>
        <v xml:space="preserve">'UF do Fornecedor SAD'), </v>
      </c>
      <c r="Q479" t="str">
        <f t="shared" si="8"/>
        <v xml:space="preserve">('p', 'Ufpfl_22', 'Ufpfl_22', 'UF Fabr. - FL 22', 475, 'FILIAL 22', 'A', 2, 0, 0, 1, 'Ufpfl', 'FILIAL 22', 444, 'UF do Fornecedor SAD'), </v>
      </c>
      <c r="R479" t="str">
        <f>IF(Dados!D479="","","["&amp;Dados!D479&amp;"] [varchar]("&amp;IF(Dados!H479="N",Dados!I479+1,Dados!I479)&amp;") NULL,")</f>
        <v>[Ufpfl_22] [varchar](2) NULL,</v>
      </c>
    </row>
    <row r="480" spans="2:18" x14ac:dyDescent="0.25">
      <c r="B480" t="str">
        <f>"("&amp;IF(Dados!B480="","null","'"&amp;Dados!B480&amp;"'")&amp;", "</f>
        <v xml:space="preserve">('p', </v>
      </c>
      <c r="C480" t="str">
        <f>IF(Dados!C480="","null","'"&amp;Dados!C480&amp;"'")&amp;", "</f>
        <v xml:space="preserve">'Ntpfl_22', </v>
      </c>
      <c r="D480" t="str">
        <f>IF(Dados!D480="","null","'"&amp;Dados!D480&amp;"'")&amp;", "</f>
        <v xml:space="preserve">'Ntpfl_22', </v>
      </c>
      <c r="E480" t="str">
        <f>IF(Dados!E480="","null","'"&amp;Dados!E480&amp;"'")&amp;", "</f>
        <v xml:space="preserve">'Natz. - FL 22', </v>
      </c>
      <c r="F480" t="str">
        <f>IF(Dados!F480="","null",Dados!F480)&amp;", "</f>
        <v xml:space="preserve">476, </v>
      </c>
      <c r="G480" t="str">
        <f>IF(Dados!G480="","null","'"&amp;Dados!G480&amp;"'")&amp;", "</f>
        <v xml:space="preserve">'FILIAL 22', </v>
      </c>
      <c r="H480" t="str">
        <f>IF(Dados!H480="","null","'"&amp;Dados!H480&amp;"'")&amp;", "</f>
        <v xml:space="preserve">'A', </v>
      </c>
      <c r="I480" t="str">
        <f>IF(Dados!I480="","null",Dados!I480)&amp;", "</f>
        <v xml:space="preserve">2, </v>
      </c>
      <c r="J480" t="str">
        <f>IF(Dados!J480="","null",Dados!J480)&amp;", "</f>
        <v xml:space="preserve">0, </v>
      </c>
      <c r="K480" t="str">
        <f>IF(Dados!K480="","null",Dados!K480)&amp;", "</f>
        <v xml:space="preserve">0, </v>
      </c>
      <c r="L480" t="str">
        <f>IF(Dados!L480="","null",Dados!L480)&amp;", "</f>
        <v xml:space="preserve">1, </v>
      </c>
      <c r="M480" t="str">
        <f>IF(Dados!M480="","null","'"&amp;Dados!M480&amp;"'")&amp;", "</f>
        <v xml:space="preserve">'Ntpfl', </v>
      </c>
      <c r="N480" t="str">
        <f>IF(Dados!N480="","null","'"&amp;Dados!N480&amp;"'")&amp;", "</f>
        <v xml:space="preserve">'FILIAL 22', </v>
      </c>
      <c r="O480" t="str">
        <f>IF(Dados!O480="","null",Dados!O480)&amp;", "</f>
        <v xml:space="preserve">445, </v>
      </c>
      <c r="P480" t="str">
        <f>IF(Dados!P480="","null","'"&amp;Dados!P480&amp;"'")&amp;"), "</f>
        <v xml:space="preserve">'Atividade econômica do Fornecedor SAD'), </v>
      </c>
      <c r="Q480" t="str">
        <f t="shared" si="8"/>
        <v xml:space="preserve">('p', 'Ntpfl_22', 'Ntpfl_22', 'Natz. - FL 22', 476, 'FILIAL 22', 'A', 2, 0, 0, 1, 'Ntpfl', 'FILIAL 22', 445, 'Atividade econômica do Fornecedor SAD'), </v>
      </c>
      <c r="R480" t="str">
        <f>IF(Dados!D480="","","["&amp;Dados!D480&amp;"] [varchar]("&amp;IF(Dados!H480="N",Dados!I480+1,Dados!I480)&amp;") NULL,")</f>
        <v>[Ntpfl_22] [varchar](2) NULL,</v>
      </c>
    </row>
    <row r="481" spans="2:18" x14ac:dyDescent="0.25">
      <c r="B481" t="str">
        <f>"("&amp;IF(Dados!B481="","null","'"&amp;Dados!B481&amp;"'")&amp;", "</f>
        <v xml:space="preserve">('p', </v>
      </c>
      <c r="C481" t="str">
        <f>IF(Dados!C481="","null","'"&amp;Dados!C481&amp;"'")&amp;", "</f>
        <v xml:space="preserve">'Sazpfl_22', </v>
      </c>
      <c r="D481" t="str">
        <f>IF(Dados!D481="","null","'"&amp;Dados!D481&amp;"'")&amp;", "</f>
        <v xml:space="preserve">'Sazpfl_22', </v>
      </c>
      <c r="E481" t="str">
        <f>IF(Dados!E481="","null","'"&amp;Dados!E481&amp;"'")&amp;", "</f>
        <v xml:space="preserve">'Cod.Saz. - FL 22', </v>
      </c>
      <c r="F481" t="str">
        <f>IF(Dados!F481="","null",Dados!F481)&amp;", "</f>
        <v xml:space="preserve">477, </v>
      </c>
      <c r="G481" t="str">
        <f>IF(Dados!G481="","null","'"&amp;Dados!G481&amp;"'")&amp;", "</f>
        <v xml:space="preserve">'FILIAL 22', </v>
      </c>
      <c r="H481" t="str">
        <f>IF(Dados!H481="","null","'"&amp;Dados!H481&amp;"'")&amp;", "</f>
        <v xml:space="preserve">'A', </v>
      </c>
      <c r="I481" t="str">
        <f>IF(Dados!I481="","null",Dados!I481)&amp;", "</f>
        <v xml:space="preserve">1, </v>
      </c>
      <c r="J481" t="str">
        <f>IF(Dados!J481="","null",Dados!J481)&amp;", "</f>
        <v xml:space="preserve">0, </v>
      </c>
      <c r="K481" t="str">
        <f>IF(Dados!K481="","null",Dados!K481)&amp;", "</f>
        <v xml:space="preserve">0, </v>
      </c>
      <c r="L481" t="str">
        <f>IF(Dados!L481="","null",Dados!L481)&amp;", "</f>
        <v xml:space="preserve">1, </v>
      </c>
      <c r="M481" t="str">
        <f>IF(Dados!M481="","null","'"&amp;Dados!M481&amp;"'")&amp;", "</f>
        <v xml:space="preserve">'Sazpfl', </v>
      </c>
      <c r="N481" t="str">
        <f>IF(Dados!N481="","null","'"&amp;Dados!N481&amp;"'")&amp;", "</f>
        <v xml:space="preserve">'FILIAL 22', </v>
      </c>
      <c r="O481" t="str">
        <f>IF(Dados!O481="","null",Dados!O481)&amp;", "</f>
        <v xml:space="preserve">446, </v>
      </c>
      <c r="P481" t="str">
        <f>IF(Dados!P481="","null","'"&amp;Dados!P481&amp;"'")&amp;"), "</f>
        <v xml:space="preserve">'Código de Sazonalidade.'), </v>
      </c>
      <c r="Q481" t="str">
        <f t="shared" si="8"/>
        <v xml:space="preserve">('p', 'Sazpfl_22', 'Sazpfl_22', 'Cod.Saz. - FL 22', 477, 'FILIAL 22', 'A', 1, 0, 0, 1, 'Sazpfl', 'FILIAL 22', 446, 'Código de Sazonalidade.'), </v>
      </c>
      <c r="R481" t="str">
        <f>IF(Dados!D481="","","["&amp;Dados!D481&amp;"] [varchar]("&amp;IF(Dados!H481="N",Dados!I481+1,Dados!I481)&amp;") NULL,")</f>
        <v>[Sazpfl_22] [varchar](1) NULL,</v>
      </c>
    </row>
    <row r="482" spans="2:18" x14ac:dyDescent="0.25">
      <c r="B482" t="str">
        <f>"("&amp;IF(Dados!B482="","null","'"&amp;Dados!B482&amp;"'")&amp;", "</f>
        <v xml:space="preserve">('p', </v>
      </c>
      <c r="C482" t="str">
        <f>IF(Dados!C482="","null","'"&amp;Dados!C482&amp;"'")&amp;", "</f>
        <v xml:space="preserve">'Sbgpfl_22', </v>
      </c>
      <c r="D482" t="str">
        <f>IF(Dados!D482="","null","'"&amp;Dados!D482&amp;"'")&amp;", "</f>
        <v xml:space="preserve">'Sbgpfl_22', </v>
      </c>
      <c r="E482" t="str">
        <f>IF(Dados!E482="","null","'"&amp;Dados!E482&amp;"'")&amp;", "</f>
        <v xml:space="preserve">'Sub Grupo - FL 22', </v>
      </c>
      <c r="F482" t="str">
        <f>IF(Dados!F482="","null",Dados!F482)&amp;", "</f>
        <v xml:space="preserve">478, </v>
      </c>
      <c r="G482" t="str">
        <f>IF(Dados!G482="","null","'"&amp;Dados!G482&amp;"'")&amp;", "</f>
        <v xml:space="preserve">'FILIAL 22', </v>
      </c>
      <c r="H482" t="str">
        <f>IF(Dados!H482="","null","'"&amp;Dados!H482&amp;"'")&amp;", "</f>
        <v xml:space="preserve">'A', </v>
      </c>
      <c r="I482" t="str">
        <f>IF(Dados!I482="","null",Dados!I482)&amp;", "</f>
        <v xml:space="preserve">1, </v>
      </c>
      <c r="J482" t="str">
        <f>IF(Dados!J482="","null",Dados!J482)&amp;", "</f>
        <v xml:space="preserve">0, </v>
      </c>
      <c r="K482" t="str">
        <f>IF(Dados!K482="","null",Dados!K482)&amp;", "</f>
        <v xml:space="preserve">0, </v>
      </c>
      <c r="L482" t="str">
        <f>IF(Dados!L482="","null",Dados!L482)&amp;", "</f>
        <v xml:space="preserve">1, </v>
      </c>
      <c r="M482" t="str">
        <f>IF(Dados!M482="","null","'"&amp;Dados!M482&amp;"'")&amp;", "</f>
        <v xml:space="preserve">'Sbgpfl', </v>
      </c>
      <c r="N482" t="str">
        <f>IF(Dados!N482="","null","'"&amp;Dados!N482&amp;"'")&amp;", "</f>
        <v xml:space="preserve">'FILIAL 22', </v>
      </c>
      <c r="O482" t="str">
        <f>IF(Dados!O482="","null",Dados!O482)&amp;", "</f>
        <v xml:space="preserve">447, </v>
      </c>
      <c r="P482" t="str">
        <f>IF(Dados!P482="","null","'"&amp;Dados!P482&amp;"'")&amp;"), "</f>
        <v xml:space="preserve">'Flag de subgrupo de faturamento.'), </v>
      </c>
      <c r="Q482" t="str">
        <f t="shared" si="8"/>
        <v xml:space="preserve">('p', 'Sbgpfl_22', 'Sbgpfl_22', 'Sub Grupo - FL 22', 478, 'FILIAL 22', 'A', 1, 0, 0, 1, 'Sbgpfl', 'FILIAL 22', 447, 'Flag de subgrupo de faturamento.'), </v>
      </c>
      <c r="R482" t="str">
        <f>IF(Dados!D482="","","["&amp;Dados!D482&amp;"] [varchar]("&amp;IF(Dados!H482="N",Dados!I482+1,Dados!I482)&amp;") NULL,")</f>
        <v>[Sbgpfl_22] [varchar](1) NULL,</v>
      </c>
    </row>
    <row r="483" spans="2:18" x14ac:dyDescent="0.25">
      <c r="B483" t="str">
        <f>"("&amp;IF(Dados!B483="","null","'"&amp;Dados!B483&amp;"'")&amp;", "</f>
        <v xml:space="preserve">('p', </v>
      </c>
      <c r="C483" t="str">
        <f>IF(Dados!C483="","null","'"&amp;Dados!C483&amp;"'")&amp;", "</f>
        <v xml:space="preserve">'Sitpfl_22', </v>
      </c>
      <c r="D483" t="str">
        <f>IF(Dados!D483="","null","'"&amp;Dados!D483&amp;"'")&amp;", "</f>
        <v xml:space="preserve">'Sitpfl_22', </v>
      </c>
      <c r="E483" t="str">
        <f>IF(Dados!E483="","null","'"&amp;Dados!E483&amp;"'")&amp;", "</f>
        <v xml:space="preserve">'Sit. - FL 22', </v>
      </c>
      <c r="F483" t="str">
        <f>IF(Dados!F483="","null",Dados!F483)&amp;", "</f>
        <v xml:space="preserve">479, </v>
      </c>
      <c r="G483" t="str">
        <f>IF(Dados!G483="","null","'"&amp;Dados!G483&amp;"'")&amp;", "</f>
        <v xml:space="preserve">'FILIAL 22', </v>
      </c>
      <c r="H483" t="str">
        <f>IF(Dados!H483="","null","'"&amp;Dados!H483&amp;"'")&amp;", "</f>
        <v xml:space="preserve">'A', </v>
      </c>
      <c r="I483" t="str">
        <f>IF(Dados!I483="","null",Dados!I483)&amp;", "</f>
        <v xml:space="preserve">1, </v>
      </c>
      <c r="J483" t="str">
        <f>IF(Dados!J483="","null",Dados!J483)&amp;", "</f>
        <v xml:space="preserve">0, </v>
      </c>
      <c r="K483" t="str">
        <f>IF(Dados!K483="","null",Dados!K483)&amp;", "</f>
        <v xml:space="preserve">0, </v>
      </c>
      <c r="L483" t="str">
        <f>IF(Dados!L483="","null",Dados!L483)&amp;", "</f>
        <v xml:space="preserve">1, </v>
      </c>
      <c r="M483" t="str">
        <f>IF(Dados!M483="","null","'"&amp;Dados!M483&amp;"'")&amp;", "</f>
        <v xml:space="preserve">'Sitpfl', </v>
      </c>
      <c r="N483" t="str">
        <f>IF(Dados!N483="","null","'"&amp;Dados!N483&amp;"'")&amp;", "</f>
        <v xml:space="preserve">'FILIAL 22', </v>
      </c>
      <c r="O483" t="str">
        <f>IF(Dados!O483="","null",Dados!O483)&amp;", "</f>
        <v xml:space="preserve">448, </v>
      </c>
      <c r="P483" t="str">
        <f>IF(Dados!P483="","null","'"&amp;Dados!P483&amp;"'")&amp;"), "</f>
        <v xml:space="preserve">'Situação da Filial na Grid. (Campo apenas de Consulta, será retornado no serviço de Consulta).'), </v>
      </c>
      <c r="Q483" t="str">
        <f t="shared" si="8"/>
        <v xml:space="preserve">('p', 'Sitpfl_22', 'Sitpfl_22', 'Sit. - FL 22', 479, 'FILIAL 22', 'A', 1, 0, 0, 1, 'Sitpfl', 'FILIAL 22', 448, 'Situação da Filial na Grid. (Campo apenas de Consulta, será retornado no serviço de Consulta).'), </v>
      </c>
      <c r="R483" t="str">
        <f>IF(Dados!D483="","","["&amp;Dados!D483&amp;"] [varchar]("&amp;IF(Dados!H483="N",Dados!I483+1,Dados!I483)&amp;") NULL,")</f>
        <v>[Sitpfl_22] [varchar](1) NULL,</v>
      </c>
    </row>
    <row r="484" spans="2:18" x14ac:dyDescent="0.25">
      <c r="B484" t="str">
        <f>"("&amp;IF(Dados!B484="","null","'"&amp;Dados!B484&amp;"'")&amp;", "</f>
        <v xml:space="preserve">('p', </v>
      </c>
      <c r="C484" t="str">
        <f>IF(Dados!C484="","null","'"&amp;Dados!C484&amp;"'")&amp;", "</f>
        <v xml:space="preserve">'Susppfl_22', </v>
      </c>
      <c r="D484" t="str">
        <f>IF(Dados!D484="","null","'"&amp;Dados!D484&amp;"'")&amp;", "</f>
        <v xml:space="preserve">'Susppfl_22', </v>
      </c>
      <c r="E484" t="str">
        <f>IF(Dados!E484="","null","'"&amp;Dados!E484&amp;"'")&amp;", "</f>
        <v xml:space="preserve">'Susp. - FL 22', </v>
      </c>
      <c r="F484" t="str">
        <f>IF(Dados!F484="","null",Dados!F484)&amp;", "</f>
        <v xml:space="preserve">480, </v>
      </c>
      <c r="G484" t="str">
        <f>IF(Dados!G484="","null","'"&amp;Dados!G484&amp;"'")&amp;", "</f>
        <v xml:space="preserve">'FILIAL 22', </v>
      </c>
      <c r="H484" t="str">
        <f>IF(Dados!H484="","null","'"&amp;Dados!H484&amp;"'")&amp;", "</f>
        <v xml:space="preserve">'A', </v>
      </c>
      <c r="I484" t="str">
        <f>IF(Dados!I484="","null",Dados!I484)&amp;", "</f>
        <v xml:space="preserve">1, </v>
      </c>
      <c r="J484" t="str">
        <f>IF(Dados!J484="","null",Dados!J484)&amp;", "</f>
        <v xml:space="preserve">0, </v>
      </c>
      <c r="K484" t="str">
        <f>IF(Dados!K484="","null",Dados!K484)&amp;", "</f>
        <v xml:space="preserve">0, </v>
      </c>
      <c r="L484" t="str">
        <f>IF(Dados!L484="","null",Dados!L484)&amp;", "</f>
        <v xml:space="preserve">1, </v>
      </c>
      <c r="M484" t="str">
        <f>IF(Dados!M484="","null","'"&amp;Dados!M484&amp;"'")&amp;", "</f>
        <v xml:space="preserve">'Susppfl', </v>
      </c>
      <c r="N484" t="str">
        <f>IF(Dados!N484="","null","'"&amp;Dados!N484&amp;"'")&amp;", "</f>
        <v xml:space="preserve">'FILIAL 22', </v>
      </c>
      <c r="O484" t="str">
        <f>IF(Dados!O484="","null",Dados!O484)&amp;", "</f>
        <v xml:space="preserve">449, </v>
      </c>
      <c r="P484" t="str">
        <f>IF(Dados!P484="","null","'"&amp;Dados!P484&amp;"'")&amp;"), "</f>
        <v xml:space="preserve">'Status de Suspensão. (Na inclusão será permitida a inclusão para igual a "S").'), </v>
      </c>
      <c r="Q484" t="str">
        <f t="shared" si="8"/>
        <v xml:space="preserve">('p', 'Susppfl_22', 'Susppfl_22', 'Susp. - FL 22', 480, 'FILIAL 22', 'A', 1, 0, 0, 1, 'Susppfl', 'FILIAL 22', 449, 'Status de Suspensão. (Na inclusão será permitida a inclusão para igual a "S").'), </v>
      </c>
      <c r="R484" t="str">
        <f>IF(Dados!D484="","","["&amp;Dados!D484&amp;"] [varchar]("&amp;IF(Dados!H484="N",Dados!I484+1,Dados!I484)&amp;") NULL,")</f>
        <v>[Susppfl_22] [varchar](1) NULL,</v>
      </c>
    </row>
    <row r="485" spans="2:18" x14ac:dyDescent="0.25">
      <c r="B485" t="str">
        <f>"("&amp;IF(Dados!B485="","null","'"&amp;Dados!B485&amp;"'")&amp;", "</f>
        <v xml:space="preserve">('p', </v>
      </c>
      <c r="C485" t="str">
        <f>IF(Dados!C485="","null","'"&amp;Dados!C485&amp;"'")&amp;", "</f>
        <v xml:space="preserve">'Msuppfl_22', </v>
      </c>
      <c r="D485" t="str">
        <f>IF(Dados!D485="","null","'"&amp;Dados!D485&amp;"'")&amp;", "</f>
        <v xml:space="preserve">'Msuppfl_22', </v>
      </c>
      <c r="E485" t="str">
        <f>IF(Dados!E485="","null","'"&amp;Dados!E485&amp;"'")&amp;", "</f>
        <v xml:space="preserve">'Mot.Susp. - FL 22', </v>
      </c>
      <c r="F485" t="str">
        <f>IF(Dados!F485="","null",Dados!F485)&amp;", "</f>
        <v xml:space="preserve">481, </v>
      </c>
      <c r="G485" t="str">
        <f>IF(Dados!G485="","null","'"&amp;Dados!G485&amp;"'")&amp;", "</f>
        <v xml:space="preserve">'FILIAL 22', </v>
      </c>
      <c r="H485" t="str">
        <f>IF(Dados!H485="","null","'"&amp;Dados!H485&amp;"'")&amp;", "</f>
        <v xml:space="preserve">'N', </v>
      </c>
      <c r="I485" t="str">
        <f>IF(Dados!I485="","null",Dados!I485)&amp;", "</f>
        <v xml:space="preserve">2, </v>
      </c>
      <c r="J485" t="str">
        <f>IF(Dados!J485="","null",Dados!J485)&amp;", "</f>
        <v xml:space="preserve">0, </v>
      </c>
      <c r="K485" t="str">
        <f>IF(Dados!K485="","null",Dados!K485)&amp;", "</f>
        <v xml:space="preserve">0, </v>
      </c>
      <c r="L485" t="str">
        <f>IF(Dados!L485="","null",Dados!L485)&amp;", "</f>
        <v xml:space="preserve">1, </v>
      </c>
      <c r="M485" t="str">
        <f>IF(Dados!M485="","null","'"&amp;Dados!M485&amp;"'")&amp;", "</f>
        <v xml:space="preserve">'Msuppfl', </v>
      </c>
      <c r="N485" t="str">
        <f>IF(Dados!N485="","null","'"&amp;Dados!N485&amp;"'")&amp;", "</f>
        <v xml:space="preserve">'FILIAL 22', </v>
      </c>
      <c r="O485" t="str">
        <f>IF(Dados!O485="","null",Dados!O485)&amp;", "</f>
        <v xml:space="preserve">450, </v>
      </c>
      <c r="P485" t="str">
        <f>IF(Dados!P485="","null","'"&amp;Dados!P485&amp;"'")&amp;"), "</f>
        <v xml:space="preserve">'Motivo da Suspensão. '), </v>
      </c>
      <c r="Q485" t="str">
        <f t="shared" si="8"/>
        <v xml:space="preserve">('p', 'Msuppfl_22', 'Msuppfl_22', 'Mot.Susp. - FL 22', 481, 'FILIAL 22', 'N', 2, 0, 0, 1, 'Msuppfl', 'FILIAL 22', 450, 'Motivo da Suspensão. '), </v>
      </c>
      <c r="R485" t="str">
        <f>IF(Dados!D485="","","["&amp;Dados!D485&amp;"] [varchar]("&amp;IF(Dados!H485="N",Dados!I485+1,Dados!I485)&amp;") NULL,")</f>
        <v>[Msuppfl_22] [varchar](3) NULL,</v>
      </c>
    </row>
    <row r="486" spans="2:18" x14ac:dyDescent="0.25">
      <c r="B486" t="str">
        <f>"("&amp;IF(Dados!B486="","null","'"&amp;Dados!B486&amp;"'")&amp;", "</f>
        <v xml:space="preserve">('p', </v>
      </c>
      <c r="C486" t="str">
        <f>IF(Dados!C486="","null","'"&amp;Dados!C486&amp;"'")&amp;", "</f>
        <v xml:space="preserve">'Claspfl_22', </v>
      </c>
      <c r="D486" t="str">
        <f>IF(Dados!D486="","null","'"&amp;Dados!D486&amp;"'")&amp;", "</f>
        <v xml:space="preserve">'Claspfl_22', </v>
      </c>
      <c r="E486" t="str">
        <f>IF(Dados!E486="","null","'"&amp;Dados!E486&amp;"'")&amp;", "</f>
        <v xml:space="preserve">'Classe Distr. - FL 22', </v>
      </c>
      <c r="F486" t="str">
        <f>IF(Dados!F486="","null",Dados!F486)&amp;", "</f>
        <v xml:space="preserve">482, </v>
      </c>
      <c r="G486" t="str">
        <f>IF(Dados!G486="","null","'"&amp;Dados!G486&amp;"'")&amp;", "</f>
        <v xml:space="preserve">'FILIAL 22', </v>
      </c>
      <c r="H486" t="str">
        <f>IF(Dados!H486="","null","'"&amp;Dados!H486&amp;"'")&amp;", "</f>
        <v xml:space="preserve">'A', </v>
      </c>
      <c r="I486" t="str">
        <f>IF(Dados!I486="","null",Dados!I486)&amp;", "</f>
        <v xml:space="preserve">1, </v>
      </c>
      <c r="J486" t="str">
        <f>IF(Dados!J486="","null",Dados!J486)&amp;", "</f>
        <v xml:space="preserve">0, </v>
      </c>
      <c r="K486" t="str">
        <f>IF(Dados!K486="","null",Dados!K486)&amp;", "</f>
        <v xml:space="preserve">0, </v>
      </c>
      <c r="L486" t="str">
        <f>IF(Dados!L486="","null",Dados!L486)&amp;", "</f>
        <v xml:space="preserve">1, </v>
      </c>
      <c r="M486" t="str">
        <f>IF(Dados!M486="","null","'"&amp;Dados!M486&amp;"'")&amp;", "</f>
        <v xml:space="preserve">'Claspfl', </v>
      </c>
      <c r="N486" t="str">
        <f>IF(Dados!N486="","null","'"&amp;Dados!N486&amp;"'")&amp;", "</f>
        <v xml:space="preserve">'FILIAL 22', </v>
      </c>
      <c r="O486" t="str">
        <f>IF(Dados!O486="","null",Dados!O486)&amp;", "</f>
        <v xml:space="preserve">451, </v>
      </c>
      <c r="P486" t="str">
        <f>IF(Dados!P486="","null","'"&amp;Dados!P486&amp;"'")&amp;"), "</f>
        <v xml:space="preserve">'Classe de Distribuição.'), </v>
      </c>
      <c r="Q486" t="str">
        <f t="shared" si="8"/>
        <v xml:space="preserve">('p', 'Claspfl_22', 'Claspfl_22', 'Classe Distr. - FL 22', 482, 'FILIAL 22', 'A', 1, 0, 0, 1, 'Claspfl', 'FILIAL 22', 451, 'Classe de Distribuição.'), </v>
      </c>
      <c r="R486" t="str">
        <f>IF(Dados!D486="","","["&amp;Dados!D486&amp;"] [varchar]("&amp;IF(Dados!H486="N",Dados!I486+1,Dados!I486)&amp;") NULL,")</f>
        <v>[Claspfl_22] [varchar](1) NULL,</v>
      </c>
    </row>
    <row r="487" spans="2:18" x14ac:dyDescent="0.25">
      <c r="B487" t="str">
        <f>"("&amp;IF(Dados!B487="","null","'"&amp;Dados!B487&amp;"'")&amp;", "</f>
        <v xml:space="preserve">('p', </v>
      </c>
      <c r="C487" t="str">
        <f>IF(Dados!C487="","null","'"&amp;Dados!C487&amp;"'")&amp;", "</f>
        <v xml:space="preserve">'Cestpfl_22', </v>
      </c>
      <c r="D487" t="str">
        <f>IF(Dados!D487="","null","'"&amp;Dados!D487&amp;"'")&amp;", "</f>
        <v xml:space="preserve">'Cestpfl_22', </v>
      </c>
      <c r="E487" t="str">
        <f>IF(Dados!E487="","null","'"&amp;Dados!E487&amp;"'")&amp;", "</f>
        <v xml:space="preserve">'Cesta - FL 22', </v>
      </c>
      <c r="F487" t="str">
        <f>IF(Dados!F487="","null",Dados!F487)&amp;", "</f>
        <v xml:space="preserve">483, </v>
      </c>
      <c r="G487" t="str">
        <f>IF(Dados!G487="","null","'"&amp;Dados!G487&amp;"'")&amp;", "</f>
        <v xml:space="preserve">'FILIAL 22', </v>
      </c>
      <c r="H487" t="str">
        <f>IF(Dados!H487="","null","'"&amp;Dados!H487&amp;"'")&amp;", "</f>
        <v xml:space="preserve">'A', </v>
      </c>
      <c r="I487" t="str">
        <f>IF(Dados!I487="","null",Dados!I487)&amp;", "</f>
        <v xml:space="preserve">1, </v>
      </c>
      <c r="J487" t="str">
        <f>IF(Dados!J487="","null",Dados!J487)&amp;", "</f>
        <v xml:space="preserve">0, </v>
      </c>
      <c r="K487" t="str">
        <f>IF(Dados!K487="","null",Dados!K487)&amp;", "</f>
        <v xml:space="preserve">0, </v>
      </c>
      <c r="L487" t="str">
        <f>IF(Dados!L487="","null",Dados!L487)&amp;", "</f>
        <v xml:space="preserve">1, </v>
      </c>
      <c r="M487" t="str">
        <f>IF(Dados!M487="","null","'"&amp;Dados!M487&amp;"'")&amp;", "</f>
        <v xml:space="preserve">'Cestpfl', </v>
      </c>
      <c r="N487" t="str">
        <f>IF(Dados!N487="","null","'"&amp;Dados!N487&amp;"'")&amp;", "</f>
        <v xml:space="preserve">'FILIAL 22', </v>
      </c>
      <c r="O487" t="str">
        <f>IF(Dados!O487="","null",Dados!O487)&amp;", "</f>
        <v xml:space="preserve">452, </v>
      </c>
      <c r="P487" t="str">
        <f>IF(Dados!P487="","null","'"&amp;Dados!P487&amp;"'")&amp;"), "</f>
        <v xml:space="preserve">'Flag de sinalização de item de Cesta.'), </v>
      </c>
      <c r="Q487" t="str">
        <f t="shared" si="8"/>
        <v xml:space="preserve">('p', 'Cestpfl_22', 'Cestpfl_22', 'Cesta - FL 22', 483, 'FILIAL 22', 'A', 1, 0, 0, 1, 'Cestpfl', 'FILIAL 22', 452, 'Flag de sinalização de item de Cesta.'), </v>
      </c>
      <c r="R487" t="str">
        <f>IF(Dados!D487="","","["&amp;Dados!D487&amp;"] [varchar]("&amp;IF(Dados!H487="N",Dados!I487+1,Dados!I487)&amp;") NULL,")</f>
        <v>[Cestpfl_22] [varchar](1) NULL,</v>
      </c>
    </row>
    <row r="488" spans="2:18" x14ac:dyDescent="0.25">
      <c r="B488" t="str">
        <f>"("&amp;IF(Dados!B488="","null","'"&amp;Dados!B488&amp;"'")&amp;", "</f>
        <v xml:space="preserve">('p', </v>
      </c>
      <c r="C488" t="str">
        <f>IF(Dados!C488="","null","'"&amp;Dados!C488&amp;"'")&amp;", "</f>
        <v xml:space="preserve">'Cmpupfl_22', </v>
      </c>
      <c r="D488" t="str">
        <f>IF(Dados!D488="","null","'"&amp;Dados!D488&amp;"'")&amp;", "</f>
        <v xml:space="preserve">'Cmpupfl_22', </v>
      </c>
      <c r="E488" t="str">
        <f>IF(Dados!E488="","null","'"&amp;Dados!E488&amp;"'")&amp;", "</f>
        <v xml:space="preserve">'Compra Única - FL 22', </v>
      </c>
      <c r="F488" t="str">
        <f>IF(Dados!F488="","null",Dados!F488)&amp;", "</f>
        <v xml:space="preserve">484, </v>
      </c>
      <c r="G488" t="str">
        <f>IF(Dados!G488="","null","'"&amp;Dados!G488&amp;"'")&amp;", "</f>
        <v xml:space="preserve">'FILIAL 22', </v>
      </c>
      <c r="H488" t="str">
        <f>IF(Dados!H488="","null","'"&amp;Dados!H488&amp;"'")&amp;", "</f>
        <v xml:space="preserve">'A', </v>
      </c>
      <c r="I488" t="str">
        <f>IF(Dados!I488="","null",Dados!I488)&amp;", "</f>
        <v xml:space="preserve">1, </v>
      </c>
      <c r="J488" t="str">
        <f>IF(Dados!J488="","null",Dados!J488)&amp;", "</f>
        <v xml:space="preserve">0, </v>
      </c>
      <c r="K488" t="str">
        <f>IF(Dados!K488="","null",Dados!K488)&amp;", "</f>
        <v xml:space="preserve">0, </v>
      </c>
      <c r="L488" t="str">
        <f>IF(Dados!L488="","null",Dados!L488)&amp;", "</f>
        <v xml:space="preserve">1, </v>
      </c>
      <c r="M488" t="str">
        <f>IF(Dados!M488="","null","'"&amp;Dados!M488&amp;"'")&amp;", "</f>
        <v xml:space="preserve">'Cmpupfl', </v>
      </c>
      <c r="N488" t="str">
        <f>IF(Dados!N488="","null","'"&amp;Dados!N488&amp;"'")&amp;", "</f>
        <v xml:space="preserve">'FILIAL 22', </v>
      </c>
      <c r="O488" t="str">
        <f>IF(Dados!O488="","null",Dados!O488)&amp;", "</f>
        <v xml:space="preserve">453, </v>
      </c>
      <c r="P488" t="str">
        <f>IF(Dados!P488="","null","'"&amp;Dados!P488&amp;"'")&amp;"), "</f>
        <v xml:space="preserve">'Flag de Compra Única.'), </v>
      </c>
      <c r="Q488" t="str">
        <f t="shared" si="8"/>
        <v xml:space="preserve">('p', 'Cmpupfl_22', 'Cmpupfl_22', 'Compra Única - FL 22', 484, 'FILIAL 22', 'A', 1, 0, 0, 1, 'Cmpupfl', 'FILIAL 22', 453, 'Flag de Compra Única.'), </v>
      </c>
      <c r="R488" t="str">
        <f>IF(Dados!D488="","","["&amp;Dados!D488&amp;"] [varchar]("&amp;IF(Dados!H488="N",Dados!I488+1,Dados!I488)&amp;") NULL,")</f>
        <v>[Cmpupfl_22] [varchar](1) NULL,</v>
      </c>
    </row>
    <row r="489" spans="2:18" x14ac:dyDescent="0.25">
      <c r="B489" t="str">
        <f>"("&amp;IF(Dados!B489="","null","'"&amp;Dados!B489&amp;"'")&amp;", "</f>
        <v xml:space="preserve">('p', </v>
      </c>
      <c r="C489" t="str">
        <f>IF(Dados!C489="","null","'"&amp;Dados!C489&amp;"'")&amp;", "</f>
        <v xml:space="preserve">'Referpfl_22', </v>
      </c>
      <c r="D489" t="str">
        <f>IF(Dados!D489="","null","'"&amp;Dados!D489&amp;"'")&amp;", "</f>
        <v xml:space="preserve">'Referpfl_22', </v>
      </c>
      <c r="E489" t="str">
        <f>IF(Dados!E489="","null","'"&amp;Dados!E489&amp;"'")&amp;", "</f>
        <v xml:space="preserve">'Referência - FL 22', </v>
      </c>
      <c r="F489" t="str">
        <f>IF(Dados!F489="","null",Dados!F489)&amp;", "</f>
        <v xml:space="preserve">485, </v>
      </c>
      <c r="G489" t="str">
        <f>IF(Dados!G489="","null","'"&amp;Dados!G489&amp;"'")&amp;", "</f>
        <v xml:space="preserve">'FILIAL 22', </v>
      </c>
      <c r="H489" t="str">
        <f>IF(Dados!H489="","null","'"&amp;Dados!H489&amp;"'")&amp;", "</f>
        <v xml:space="preserve">'A', </v>
      </c>
      <c r="I489" t="str">
        <f>IF(Dados!I489="","null",Dados!I489)&amp;", "</f>
        <v xml:space="preserve">15, </v>
      </c>
      <c r="J489" t="str">
        <f>IF(Dados!J489="","null",Dados!J489)&amp;", "</f>
        <v xml:space="preserve">0, </v>
      </c>
      <c r="K489" t="str">
        <f>IF(Dados!K489="","null",Dados!K489)&amp;", "</f>
        <v xml:space="preserve">0, </v>
      </c>
      <c r="L489" t="str">
        <f>IF(Dados!L489="","null",Dados!L489)&amp;", "</f>
        <v xml:space="preserve">1, </v>
      </c>
      <c r="M489" t="str">
        <f>IF(Dados!M489="","null","'"&amp;Dados!M489&amp;"'")&amp;", "</f>
        <v xml:space="preserve">'Referpfl', </v>
      </c>
      <c r="N489" t="str">
        <f>IF(Dados!N489="","null","'"&amp;Dados!N489&amp;"'")&amp;", "</f>
        <v xml:space="preserve">'FILIAL 22', </v>
      </c>
      <c r="O489" t="str">
        <f>IF(Dados!O489="","null",Dados!O489)&amp;", "</f>
        <v xml:space="preserve">454, </v>
      </c>
      <c r="P489" t="str">
        <f>IF(Dados!P489="","null","'"&amp;Dados!P489&amp;"'")&amp;"), "</f>
        <v xml:space="preserve">'Referência do fornecedor (VSK)'), </v>
      </c>
      <c r="Q489" t="str">
        <f t="shared" si="8"/>
        <v xml:space="preserve">('p', 'Referpfl_22', 'Referpfl_22', 'Referência - FL 22', 485, 'FILIAL 22', 'A', 15, 0, 0, 1, 'Referpfl', 'FILIAL 22', 454, 'Referência do fornecedor (VSK)'), </v>
      </c>
      <c r="R489" t="str">
        <f>IF(Dados!D489="","","["&amp;Dados!D489&amp;"] [varchar]("&amp;IF(Dados!H489="N",Dados!I489+1,Dados!I489)&amp;") NULL,")</f>
        <v>[Referpfl_22] [varchar](15) NULL,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5"/>
  <sheetViews>
    <sheetView workbookViewId="0">
      <selection activeCell="D17" sqref="D17"/>
    </sheetView>
  </sheetViews>
  <sheetFormatPr defaultRowHeight="15" x14ac:dyDescent="0.25"/>
  <cols>
    <col min="1" max="1" width="48.7109375" bestFit="1" customWidth="1"/>
    <col min="2" max="2" width="16.7109375" bestFit="1" customWidth="1"/>
    <col min="3" max="3" width="11.140625" bestFit="1" customWidth="1"/>
    <col min="4" max="4" width="132.140625" customWidth="1"/>
  </cols>
  <sheetData>
    <row r="1" spans="1:4" x14ac:dyDescent="0.25">
      <c r="A1" t="s">
        <v>1116</v>
      </c>
      <c r="B1" t="s">
        <v>1065</v>
      </c>
      <c r="C1" s="1" t="s">
        <v>8</v>
      </c>
      <c r="D1" s="2" t="s">
        <v>1066</v>
      </c>
    </row>
    <row r="2" spans="1:4" x14ac:dyDescent="0.25">
      <c r="A2" t="s">
        <v>19</v>
      </c>
      <c r="B2" t="s">
        <v>1117</v>
      </c>
      <c r="C2" s="1" t="s">
        <v>1117</v>
      </c>
      <c r="D2" s="2" t="s">
        <v>32</v>
      </c>
    </row>
    <row r="3" spans="1:4" x14ac:dyDescent="0.25">
      <c r="A3" t="s">
        <v>28</v>
      </c>
      <c r="B3" t="s">
        <v>1117</v>
      </c>
      <c r="C3" s="1" t="s">
        <v>1117</v>
      </c>
      <c r="D3" s="2"/>
    </row>
    <row r="4" spans="1:4" x14ac:dyDescent="0.25">
      <c r="A4" t="s">
        <v>625</v>
      </c>
      <c r="B4" t="s">
        <v>1117</v>
      </c>
      <c r="C4" s="1" t="s">
        <v>18</v>
      </c>
      <c r="D4" s="2"/>
    </row>
    <row r="5" spans="1:4" x14ac:dyDescent="0.25">
      <c r="A5" t="s">
        <v>35</v>
      </c>
      <c r="B5" t="s">
        <v>1117</v>
      </c>
      <c r="C5" s="1" t="s">
        <v>18</v>
      </c>
      <c r="D5" s="2" t="s">
        <v>34</v>
      </c>
    </row>
    <row r="6" spans="1:4" x14ac:dyDescent="0.25">
      <c r="A6" t="s">
        <v>38</v>
      </c>
      <c r="B6" t="s">
        <v>1117</v>
      </c>
      <c r="C6" s="1" t="s">
        <v>18</v>
      </c>
      <c r="D6" s="2" t="s">
        <v>37</v>
      </c>
    </row>
    <row r="7" spans="1:4" x14ac:dyDescent="0.25">
      <c r="A7" t="s">
        <v>41</v>
      </c>
      <c r="B7" t="s">
        <v>1117</v>
      </c>
      <c r="C7" s="1" t="s">
        <v>18</v>
      </c>
      <c r="D7" s="2" t="s">
        <v>40</v>
      </c>
    </row>
    <row r="8" spans="1:4" x14ac:dyDescent="0.25">
      <c r="A8" t="s">
        <v>626</v>
      </c>
      <c r="B8" t="s">
        <v>1117</v>
      </c>
      <c r="C8" s="1" t="s">
        <v>18</v>
      </c>
      <c r="D8" s="2" t="s">
        <v>43</v>
      </c>
    </row>
    <row r="9" spans="1:4" x14ac:dyDescent="0.25">
      <c r="A9" t="s">
        <v>627</v>
      </c>
      <c r="B9" t="s">
        <v>1117</v>
      </c>
      <c r="C9" s="1" t="s">
        <v>18</v>
      </c>
      <c r="D9" s="2" t="s">
        <v>45</v>
      </c>
    </row>
    <row r="10" spans="1:4" x14ac:dyDescent="0.25">
      <c r="A10" t="s">
        <v>589</v>
      </c>
      <c r="B10" t="s">
        <v>1117</v>
      </c>
      <c r="C10" s="1" t="s">
        <v>18</v>
      </c>
      <c r="D10" s="2"/>
    </row>
    <row r="11" spans="1:4" x14ac:dyDescent="0.25">
      <c r="A11" t="s">
        <v>700</v>
      </c>
      <c r="B11" t="s">
        <v>1117</v>
      </c>
      <c r="C11" s="1" t="s">
        <v>18</v>
      </c>
      <c r="D11" s="2" t="s">
        <v>47</v>
      </c>
    </row>
    <row r="12" spans="1:4" x14ac:dyDescent="0.25">
      <c r="A12" t="s">
        <v>701</v>
      </c>
      <c r="B12" t="s">
        <v>1117</v>
      </c>
      <c r="C12" s="1" t="s">
        <v>18</v>
      </c>
      <c r="D12" s="2" t="s">
        <v>1067</v>
      </c>
    </row>
    <row r="13" spans="1:4" x14ac:dyDescent="0.25">
      <c r="A13" t="s">
        <v>628</v>
      </c>
      <c r="B13" t="s">
        <v>1117</v>
      </c>
      <c r="C13" s="1" t="s">
        <v>18</v>
      </c>
      <c r="D13" s="2" t="s">
        <v>1068</v>
      </c>
    </row>
    <row r="14" spans="1:4" x14ac:dyDescent="0.25">
      <c r="A14" t="s">
        <v>629</v>
      </c>
      <c r="B14" t="s">
        <v>1117</v>
      </c>
      <c r="C14" s="1" t="s">
        <v>18</v>
      </c>
      <c r="D14" s="2" t="s">
        <v>52</v>
      </c>
    </row>
    <row r="15" spans="1:4" x14ac:dyDescent="0.25">
      <c r="A15" t="s">
        <v>53</v>
      </c>
      <c r="B15" t="s">
        <v>1117</v>
      </c>
      <c r="C15" s="1" t="s">
        <v>18</v>
      </c>
      <c r="D15" s="2" t="s">
        <v>54</v>
      </c>
    </row>
    <row r="16" spans="1:4" x14ac:dyDescent="0.25">
      <c r="A16" t="s">
        <v>630</v>
      </c>
      <c r="B16" t="s">
        <v>1117</v>
      </c>
      <c r="C16" s="1" t="s">
        <v>18</v>
      </c>
      <c r="D16" s="2" t="s">
        <v>56</v>
      </c>
    </row>
    <row r="17" spans="1:4" x14ac:dyDescent="0.25">
      <c r="A17" t="s">
        <v>631</v>
      </c>
      <c r="B17" t="s">
        <v>1117</v>
      </c>
      <c r="C17" s="1" t="s">
        <v>18</v>
      </c>
      <c r="D17" s="2" t="s">
        <v>58</v>
      </c>
    </row>
    <row r="18" spans="1:4" x14ac:dyDescent="0.25">
      <c r="A18" t="s">
        <v>706</v>
      </c>
      <c r="B18" t="s">
        <v>1117</v>
      </c>
      <c r="C18" s="1" t="s">
        <v>18</v>
      </c>
      <c r="D18" s="2"/>
    </row>
    <row r="19" spans="1:4" x14ac:dyDescent="0.25">
      <c r="A19" t="s">
        <v>702</v>
      </c>
      <c r="B19" t="s">
        <v>1117</v>
      </c>
      <c r="C19" s="1" t="s">
        <v>18</v>
      </c>
      <c r="D19" s="2" t="s">
        <v>1069</v>
      </c>
    </row>
    <row r="20" spans="1:4" x14ac:dyDescent="0.25">
      <c r="A20" t="s">
        <v>632</v>
      </c>
      <c r="B20" t="s">
        <v>1117</v>
      </c>
      <c r="C20" s="1" t="s">
        <v>18</v>
      </c>
      <c r="D20" s="2" t="s">
        <v>61</v>
      </c>
    </row>
    <row r="21" spans="1:4" x14ac:dyDescent="0.25">
      <c r="A21" t="s">
        <v>633</v>
      </c>
      <c r="B21" t="s">
        <v>1117</v>
      </c>
      <c r="C21" s="1" t="s">
        <v>18</v>
      </c>
      <c r="D21" s="2" t="s">
        <v>63</v>
      </c>
    </row>
    <row r="22" spans="1:4" x14ac:dyDescent="0.25">
      <c r="A22" t="s">
        <v>634</v>
      </c>
      <c r="B22" t="s">
        <v>1117</v>
      </c>
      <c r="C22" s="1" t="s">
        <v>18</v>
      </c>
      <c r="D22" s="2" t="s">
        <v>65</v>
      </c>
    </row>
    <row r="23" spans="1:4" x14ac:dyDescent="0.25">
      <c r="A23" t="s">
        <v>635</v>
      </c>
      <c r="B23" t="s">
        <v>1117</v>
      </c>
      <c r="C23" s="1" t="s">
        <v>18</v>
      </c>
      <c r="D23" s="2" t="s">
        <v>67</v>
      </c>
    </row>
    <row r="24" spans="1:4" x14ac:dyDescent="0.25">
      <c r="A24" t="s">
        <v>636</v>
      </c>
      <c r="B24" t="s">
        <v>1117</v>
      </c>
      <c r="C24" s="1" t="s">
        <v>18</v>
      </c>
      <c r="D24" s="2" t="s">
        <v>69</v>
      </c>
    </row>
    <row r="25" spans="1:4" x14ac:dyDescent="0.25">
      <c r="A25" t="s">
        <v>637</v>
      </c>
      <c r="B25" t="s">
        <v>1117</v>
      </c>
      <c r="C25" s="1" t="s">
        <v>18</v>
      </c>
      <c r="D25" s="2" t="s">
        <v>71</v>
      </c>
    </row>
    <row r="26" spans="1:4" x14ac:dyDescent="0.25">
      <c r="A26" t="s">
        <v>638</v>
      </c>
      <c r="B26" t="s">
        <v>1117</v>
      </c>
      <c r="C26" s="1" t="s">
        <v>18</v>
      </c>
      <c r="D26" s="2" t="s">
        <v>73</v>
      </c>
    </row>
    <row r="27" spans="1:4" x14ac:dyDescent="0.25">
      <c r="A27" t="s">
        <v>639</v>
      </c>
      <c r="B27" t="s">
        <v>1117</v>
      </c>
      <c r="C27" s="1" t="s">
        <v>18</v>
      </c>
      <c r="D27" s="2" t="s">
        <v>75</v>
      </c>
    </row>
    <row r="28" spans="1:4" x14ac:dyDescent="0.25">
      <c r="A28" t="s">
        <v>640</v>
      </c>
      <c r="B28" t="s">
        <v>1117</v>
      </c>
      <c r="C28" s="1" t="s">
        <v>18</v>
      </c>
      <c r="D28" s="2" t="s">
        <v>1070</v>
      </c>
    </row>
    <row r="29" spans="1:4" x14ac:dyDescent="0.25">
      <c r="A29" t="s">
        <v>641</v>
      </c>
      <c r="B29" t="s">
        <v>1117</v>
      </c>
      <c r="C29" s="1" t="s">
        <v>18</v>
      </c>
      <c r="D29" s="2" t="s">
        <v>1071</v>
      </c>
    </row>
    <row r="30" spans="1:4" x14ac:dyDescent="0.25">
      <c r="A30" t="s">
        <v>703</v>
      </c>
      <c r="B30" t="s">
        <v>1117</v>
      </c>
      <c r="C30" s="1" t="s">
        <v>18</v>
      </c>
      <c r="D30" s="2"/>
    </row>
    <row r="31" spans="1:4" ht="30" x14ac:dyDescent="0.25">
      <c r="A31" t="s">
        <v>642</v>
      </c>
      <c r="B31" t="s">
        <v>1117</v>
      </c>
      <c r="C31" s="1" t="s">
        <v>18</v>
      </c>
      <c r="D31" s="2" t="s">
        <v>79</v>
      </c>
    </row>
    <row r="32" spans="1:4" x14ac:dyDescent="0.25">
      <c r="A32" t="s">
        <v>643</v>
      </c>
      <c r="B32" t="s">
        <v>1117</v>
      </c>
      <c r="C32" s="1" t="s">
        <v>18</v>
      </c>
      <c r="D32" s="2" t="s">
        <v>82</v>
      </c>
    </row>
    <row r="33" spans="1:4" x14ac:dyDescent="0.25">
      <c r="A33" t="s">
        <v>644</v>
      </c>
      <c r="B33" t="s">
        <v>1117</v>
      </c>
      <c r="C33" s="1" t="s">
        <v>18</v>
      </c>
      <c r="D33" s="2" t="s">
        <v>84</v>
      </c>
    </row>
    <row r="34" spans="1:4" x14ac:dyDescent="0.25">
      <c r="A34" t="s">
        <v>645</v>
      </c>
      <c r="B34" t="s">
        <v>1117</v>
      </c>
      <c r="C34" s="1" t="s">
        <v>18</v>
      </c>
      <c r="D34" s="2" t="s">
        <v>1072</v>
      </c>
    </row>
    <row r="35" spans="1:4" x14ac:dyDescent="0.25">
      <c r="A35" t="s">
        <v>646</v>
      </c>
      <c r="B35" t="s">
        <v>1117</v>
      </c>
      <c r="C35" s="1" t="s">
        <v>18</v>
      </c>
      <c r="D35" s="2" t="s">
        <v>1073</v>
      </c>
    </row>
    <row r="36" spans="1:4" x14ac:dyDescent="0.25">
      <c r="A36" t="s">
        <v>647</v>
      </c>
      <c r="B36" t="s">
        <v>1117</v>
      </c>
      <c r="C36" s="1" t="s">
        <v>18</v>
      </c>
      <c r="D36" s="2" t="s">
        <v>1074</v>
      </c>
    </row>
    <row r="37" spans="1:4" x14ac:dyDescent="0.25">
      <c r="A37" t="s">
        <v>704</v>
      </c>
      <c r="B37" t="s">
        <v>1117</v>
      </c>
      <c r="C37" s="1" t="s">
        <v>18</v>
      </c>
      <c r="D37" s="2" t="s">
        <v>1075</v>
      </c>
    </row>
    <row r="38" spans="1:4" x14ac:dyDescent="0.25">
      <c r="A38" t="s">
        <v>648</v>
      </c>
      <c r="B38" t="s">
        <v>1117</v>
      </c>
      <c r="C38" s="1" t="s">
        <v>18</v>
      </c>
      <c r="D38" s="2" t="s">
        <v>90</v>
      </c>
    </row>
    <row r="39" spans="1:4" x14ac:dyDescent="0.25">
      <c r="A39" t="s">
        <v>649</v>
      </c>
      <c r="B39" t="s">
        <v>1117</v>
      </c>
      <c r="C39" s="1" t="s">
        <v>18</v>
      </c>
      <c r="D39" s="2" t="s">
        <v>1076</v>
      </c>
    </row>
    <row r="40" spans="1:4" x14ac:dyDescent="0.25">
      <c r="A40" t="s">
        <v>690</v>
      </c>
      <c r="B40" t="s">
        <v>1117</v>
      </c>
      <c r="C40" s="1" t="s">
        <v>18</v>
      </c>
      <c r="D40" s="2" t="s">
        <v>692</v>
      </c>
    </row>
    <row r="41" spans="1:4" x14ac:dyDescent="0.25">
      <c r="A41" t="s">
        <v>691</v>
      </c>
      <c r="B41" t="s">
        <v>1117</v>
      </c>
      <c r="C41" s="1" t="s">
        <v>18</v>
      </c>
      <c r="D41" s="2" t="s">
        <v>693</v>
      </c>
    </row>
    <row r="42" spans="1:4" x14ac:dyDescent="0.25">
      <c r="A42" t="s">
        <v>705</v>
      </c>
      <c r="B42" t="s">
        <v>1117</v>
      </c>
      <c r="C42" s="1" t="s">
        <v>18</v>
      </c>
      <c r="D42" s="2" t="s">
        <v>93</v>
      </c>
    </row>
    <row r="43" spans="1:4" x14ac:dyDescent="0.25">
      <c r="A43" t="s">
        <v>707</v>
      </c>
      <c r="B43" t="s">
        <v>1117</v>
      </c>
      <c r="C43" s="1" t="s">
        <v>18</v>
      </c>
      <c r="D43" s="2"/>
    </row>
    <row r="44" spans="1:4" x14ac:dyDescent="0.25">
      <c r="A44" t="s">
        <v>650</v>
      </c>
      <c r="B44" t="s">
        <v>1117</v>
      </c>
      <c r="C44" s="1" t="s">
        <v>18</v>
      </c>
      <c r="D44" s="2" t="s">
        <v>1077</v>
      </c>
    </row>
    <row r="45" spans="1:4" x14ac:dyDescent="0.25">
      <c r="A45" t="s">
        <v>651</v>
      </c>
      <c r="B45" t="s">
        <v>1117</v>
      </c>
      <c r="C45" s="1" t="s">
        <v>18</v>
      </c>
      <c r="D45" s="2" t="s">
        <v>1078</v>
      </c>
    </row>
    <row r="46" spans="1:4" x14ac:dyDescent="0.25">
      <c r="A46" t="s">
        <v>652</v>
      </c>
      <c r="B46" t="s">
        <v>1117</v>
      </c>
      <c r="C46" s="1" t="s">
        <v>18</v>
      </c>
      <c r="D46" s="2" t="s">
        <v>1079</v>
      </c>
    </row>
    <row r="47" spans="1:4" x14ac:dyDescent="0.25">
      <c r="A47" t="s">
        <v>653</v>
      </c>
      <c r="B47" t="s">
        <v>1117</v>
      </c>
      <c r="C47" s="1" t="s">
        <v>18</v>
      </c>
      <c r="D47" s="2" t="s">
        <v>1080</v>
      </c>
    </row>
    <row r="48" spans="1:4" x14ac:dyDescent="0.25">
      <c r="A48" t="s">
        <v>654</v>
      </c>
      <c r="B48" t="s">
        <v>1117</v>
      </c>
      <c r="C48" s="1" t="s">
        <v>18</v>
      </c>
      <c r="D48" s="2" t="s">
        <v>100</v>
      </c>
    </row>
    <row r="49" spans="1:4" x14ac:dyDescent="0.25">
      <c r="A49" t="s">
        <v>655</v>
      </c>
      <c r="B49" t="s">
        <v>1117</v>
      </c>
      <c r="C49" s="1" t="s">
        <v>18</v>
      </c>
      <c r="D49" s="2" t="s">
        <v>102</v>
      </c>
    </row>
    <row r="50" spans="1:4" x14ac:dyDescent="0.25">
      <c r="A50" t="s">
        <v>656</v>
      </c>
      <c r="B50" t="s">
        <v>1117</v>
      </c>
      <c r="C50" s="1" t="s">
        <v>18</v>
      </c>
      <c r="D50" s="2" t="s">
        <v>104</v>
      </c>
    </row>
    <row r="51" spans="1:4" x14ac:dyDescent="0.25">
      <c r="A51" t="s">
        <v>657</v>
      </c>
      <c r="B51" t="s">
        <v>1117</v>
      </c>
      <c r="C51" s="1" t="s">
        <v>18</v>
      </c>
      <c r="D51" s="2" t="s">
        <v>106</v>
      </c>
    </row>
    <row r="52" spans="1:4" x14ac:dyDescent="0.25">
      <c r="A52" t="s">
        <v>658</v>
      </c>
      <c r="B52" t="s">
        <v>1117</v>
      </c>
      <c r="C52" s="1" t="s">
        <v>18</v>
      </c>
      <c r="D52" s="2" t="s">
        <v>108</v>
      </c>
    </row>
    <row r="53" spans="1:4" x14ac:dyDescent="0.25">
      <c r="A53" t="s">
        <v>659</v>
      </c>
      <c r="B53" t="s">
        <v>1117</v>
      </c>
      <c r="C53" s="1" t="s">
        <v>18</v>
      </c>
      <c r="D53" s="2" t="s">
        <v>110</v>
      </c>
    </row>
    <row r="54" spans="1:4" x14ac:dyDescent="0.25">
      <c r="A54" t="s">
        <v>660</v>
      </c>
      <c r="B54" t="s">
        <v>1117</v>
      </c>
      <c r="C54" s="1" t="s">
        <v>18</v>
      </c>
      <c r="D54" s="2" t="s">
        <v>112</v>
      </c>
    </row>
    <row r="55" spans="1:4" x14ac:dyDescent="0.25">
      <c r="A55" t="s">
        <v>661</v>
      </c>
      <c r="B55" t="s">
        <v>1117</v>
      </c>
      <c r="C55" s="1" t="s">
        <v>18</v>
      </c>
      <c r="D55" s="2" t="s">
        <v>1081</v>
      </c>
    </row>
    <row r="56" spans="1:4" x14ac:dyDescent="0.25">
      <c r="A56" t="s">
        <v>662</v>
      </c>
      <c r="B56" t="s">
        <v>1117</v>
      </c>
      <c r="C56" s="1" t="s">
        <v>18</v>
      </c>
      <c r="D56" s="2" t="s">
        <v>115</v>
      </c>
    </row>
    <row r="57" spans="1:4" x14ac:dyDescent="0.25">
      <c r="A57" t="s">
        <v>663</v>
      </c>
      <c r="B57" t="s">
        <v>1117</v>
      </c>
      <c r="C57" s="1" t="s">
        <v>18</v>
      </c>
      <c r="D57" s="2" t="s">
        <v>117</v>
      </c>
    </row>
    <row r="58" spans="1:4" x14ac:dyDescent="0.25">
      <c r="A58" t="s">
        <v>664</v>
      </c>
      <c r="B58" t="s">
        <v>1117</v>
      </c>
      <c r="C58" s="1" t="s">
        <v>18</v>
      </c>
      <c r="D58" s="2" t="s">
        <v>119</v>
      </c>
    </row>
    <row r="59" spans="1:4" x14ac:dyDescent="0.25">
      <c r="A59" t="s">
        <v>665</v>
      </c>
      <c r="B59" t="s">
        <v>1117</v>
      </c>
      <c r="C59" s="1" t="s">
        <v>18</v>
      </c>
      <c r="D59" s="2" t="s">
        <v>121</v>
      </c>
    </row>
    <row r="60" spans="1:4" x14ac:dyDescent="0.25">
      <c r="A60" t="s">
        <v>666</v>
      </c>
      <c r="B60" t="s">
        <v>1117</v>
      </c>
      <c r="C60" s="1" t="s">
        <v>18</v>
      </c>
      <c r="D60" s="2" t="s">
        <v>123</v>
      </c>
    </row>
    <row r="61" spans="1:4" x14ac:dyDescent="0.25">
      <c r="A61" t="s">
        <v>667</v>
      </c>
      <c r="B61" t="s">
        <v>1117</v>
      </c>
      <c r="C61" s="1" t="s">
        <v>18</v>
      </c>
      <c r="D61" s="2" t="s">
        <v>125</v>
      </c>
    </row>
    <row r="62" spans="1:4" x14ac:dyDescent="0.25">
      <c r="A62" t="s">
        <v>708</v>
      </c>
      <c r="B62" t="s">
        <v>1117</v>
      </c>
      <c r="C62" s="1" t="s">
        <v>18</v>
      </c>
      <c r="D62" s="2" t="s">
        <v>1082</v>
      </c>
    </row>
    <row r="63" spans="1:4" x14ac:dyDescent="0.25">
      <c r="A63" t="s">
        <v>668</v>
      </c>
      <c r="B63" t="s">
        <v>1117</v>
      </c>
      <c r="C63" s="1" t="s">
        <v>18</v>
      </c>
      <c r="D63" s="2" t="s">
        <v>1083</v>
      </c>
    </row>
    <row r="64" spans="1:4" x14ac:dyDescent="0.25">
      <c r="A64" t="s">
        <v>709</v>
      </c>
      <c r="B64" t="s">
        <v>1117</v>
      </c>
      <c r="C64" s="1" t="s">
        <v>18</v>
      </c>
      <c r="D64" s="2"/>
    </row>
    <row r="65" spans="1:4" x14ac:dyDescent="0.25">
      <c r="A65" t="s">
        <v>128</v>
      </c>
      <c r="B65" t="s">
        <v>1117</v>
      </c>
      <c r="C65" s="1" t="s">
        <v>18</v>
      </c>
      <c r="D65" s="2" t="s">
        <v>128</v>
      </c>
    </row>
    <row r="66" spans="1:4" x14ac:dyDescent="0.25">
      <c r="A66" t="s">
        <v>131</v>
      </c>
      <c r="B66" t="s">
        <v>1117</v>
      </c>
      <c r="C66" s="1" t="s">
        <v>18</v>
      </c>
      <c r="D66" s="2" t="s">
        <v>131</v>
      </c>
    </row>
    <row r="67" spans="1:4" x14ac:dyDescent="0.25">
      <c r="A67" t="s">
        <v>133</v>
      </c>
      <c r="B67" t="s">
        <v>1117</v>
      </c>
      <c r="C67" s="1" t="s">
        <v>18</v>
      </c>
      <c r="D67" s="2" t="s">
        <v>133</v>
      </c>
    </row>
    <row r="68" spans="1:4" x14ac:dyDescent="0.25">
      <c r="A68" t="s">
        <v>135</v>
      </c>
      <c r="B68" t="s">
        <v>1117</v>
      </c>
      <c r="C68" s="1" t="s">
        <v>18</v>
      </c>
      <c r="D68" s="2" t="s">
        <v>135</v>
      </c>
    </row>
    <row r="69" spans="1:4" x14ac:dyDescent="0.25">
      <c r="A69" t="s">
        <v>137</v>
      </c>
      <c r="B69" t="s">
        <v>1117</v>
      </c>
      <c r="C69" s="1" t="s">
        <v>18</v>
      </c>
      <c r="D69" s="2" t="s">
        <v>137</v>
      </c>
    </row>
    <row r="70" spans="1:4" x14ac:dyDescent="0.25">
      <c r="A70" t="s">
        <v>710</v>
      </c>
      <c r="B70" t="s">
        <v>1117</v>
      </c>
      <c r="C70" s="1" t="s">
        <v>18</v>
      </c>
      <c r="D70" s="2"/>
    </row>
    <row r="71" spans="1:4" x14ac:dyDescent="0.25">
      <c r="A71" t="s">
        <v>669</v>
      </c>
      <c r="B71" t="s">
        <v>1117</v>
      </c>
      <c r="C71" s="1" t="s">
        <v>18</v>
      </c>
      <c r="D71" s="2" t="s">
        <v>140</v>
      </c>
    </row>
    <row r="72" spans="1:4" x14ac:dyDescent="0.25">
      <c r="A72" t="s">
        <v>670</v>
      </c>
      <c r="B72" t="s">
        <v>1117</v>
      </c>
      <c r="C72" s="1" t="s">
        <v>18</v>
      </c>
      <c r="D72" s="2" t="s">
        <v>143</v>
      </c>
    </row>
    <row r="73" spans="1:4" x14ac:dyDescent="0.25">
      <c r="A73" t="s">
        <v>671</v>
      </c>
      <c r="B73" t="s">
        <v>1117</v>
      </c>
      <c r="C73" s="1" t="s">
        <v>18</v>
      </c>
      <c r="D73" s="2" t="s">
        <v>145</v>
      </c>
    </row>
    <row r="74" spans="1:4" x14ac:dyDescent="0.25">
      <c r="A74" t="s">
        <v>672</v>
      </c>
      <c r="B74" t="s">
        <v>1117</v>
      </c>
      <c r="C74" s="1" t="s">
        <v>18</v>
      </c>
      <c r="D74" s="2" t="s">
        <v>147</v>
      </c>
    </row>
    <row r="75" spans="1:4" x14ac:dyDescent="0.25">
      <c r="A75" t="s">
        <v>673</v>
      </c>
      <c r="B75" t="s">
        <v>1117</v>
      </c>
      <c r="C75" s="1" t="s">
        <v>18</v>
      </c>
      <c r="D75" s="2" t="s">
        <v>149</v>
      </c>
    </row>
    <row r="76" spans="1:4" x14ac:dyDescent="0.25">
      <c r="A76" t="s">
        <v>674</v>
      </c>
      <c r="B76" t="s">
        <v>1117</v>
      </c>
      <c r="C76" s="1" t="s">
        <v>18</v>
      </c>
      <c r="D76" s="2" t="s">
        <v>151</v>
      </c>
    </row>
    <row r="77" spans="1:4" x14ac:dyDescent="0.25">
      <c r="A77" t="s">
        <v>675</v>
      </c>
      <c r="B77" t="s">
        <v>1117</v>
      </c>
      <c r="C77" s="1" t="s">
        <v>18</v>
      </c>
      <c r="D77" s="2" t="s">
        <v>153</v>
      </c>
    </row>
    <row r="78" spans="1:4" x14ac:dyDescent="0.25">
      <c r="A78" t="s">
        <v>676</v>
      </c>
      <c r="B78" t="s">
        <v>1117</v>
      </c>
      <c r="C78" s="1" t="s">
        <v>18</v>
      </c>
      <c r="D78" s="2" t="s">
        <v>155</v>
      </c>
    </row>
    <row r="79" spans="1:4" x14ac:dyDescent="0.25">
      <c r="A79" t="s">
        <v>677</v>
      </c>
      <c r="B79" t="s">
        <v>1117</v>
      </c>
      <c r="C79" s="1" t="s">
        <v>18</v>
      </c>
      <c r="D79" s="2" t="s">
        <v>157</v>
      </c>
    </row>
    <row r="80" spans="1:4" x14ac:dyDescent="0.25">
      <c r="A80" t="s">
        <v>678</v>
      </c>
      <c r="B80" t="s">
        <v>1117</v>
      </c>
      <c r="C80" s="1" t="s">
        <v>18</v>
      </c>
      <c r="D80" s="2" t="s">
        <v>159</v>
      </c>
    </row>
    <row r="81" spans="1:4" x14ac:dyDescent="0.25">
      <c r="A81" t="s">
        <v>679</v>
      </c>
      <c r="B81" t="s">
        <v>1117</v>
      </c>
      <c r="C81" s="1" t="s">
        <v>18</v>
      </c>
      <c r="D81" s="2" t="s">
        <v>161</v>
      </c>
    </row>
    <row r="82" spans="1:4" x14ac:dyDescent="0.25">
      <c r="A82" t="s">
        <v>680</v>
      </c>
      <c r="B82" t="s">
        <v>1117</v>
      </c>
      <c r="C82" s="1" t="s">
        <v>18</v>
      </c>
      <c r="D82" s="2" t="s">
        <v>1084</v>
      </c>
    </row>
    <row r="83" spans="1:4" x14ac:dyDescent="0.25">
      <c r="A83" t="s">
        <v>681</v>
      </c>
      <c r="B83" t="s">
        <v>1117</v>
      </c>
      <c r="C83" s="1" t="s">
        <v>18</v>
      </c>
      <c r="D83" s="2" t="s">
        <v>1085</v>
      </c>
    </row>
    <row r="84" spans="1:4" x14ac:dyDescent="0.25">
      <c r="A84" t="s">
        <v>682</v>
      </c>
      <c r="B84" t="s">
        <v>1117</v>
      </c>
      <c r="C84" s="1" t="s">
        <v>18</v>
      </c>
      <c r="D84" s="2" t="s">
        <v>165</v>
      </c>
    </row>
    <row r="85" spans="1:4" x14ac:dyDescent="0.25">
      <c r="A85" t="s">
        <v>683</v>
      </c>
      <c r="B85" t="s">
        <v>1117</v>
      </c>
      <c r="C85" s="1" t="s">
        <v>18</v>
      </c>
      <c r="D85" s="2" t="s">
        <v>167</v>
      </c>
    </row>
    <row r="86" spans="1:4" x14ac:dyDescent="0.25">
      <c r="A86" t="s">
        <v>684</v>
      </c>
      <c r="B86" t="s">
        <v>1117</v>
      </c>
      <c r="C86" s="1" t="s">
        <v>18</v>
      </c>
      <c r="D86" s="2" t="s">
        <v>169</v>
      </c>
    </row>
    <row r="87" spans="1:4" x14ac:dyDescent="0.25">
      <c r="A87" t="s">
        <v>685</v>
      </c>
      <c r="B87" t="s">
        <v>1117</v>
      </c>
      <c r="C87" s="1" t="s">
        <v>18</v>
      </c>
      <c r="D87" s="2" t="s">
        <v>171</v>
      </c>
    </row>
    <row r="88" spans="1:4" x14ac:dyDescent="0.25">
      <c r="A88" t="s">
        <v>686</v>
      </c>
      <c r="B88" t="s">
        <v>1117</v>
      </c>
      <c r="C88" s="1" t="s">
        <v>18</v>
      </c>
      <c r="D88" s="2" t="s">
        <v>173</v>
      </c>
    </row>
    <row r="89" spans="1:4" x14ac:dyDescent="0.25">
      <c r="A89" t="s">
        <v>687</v>
      </c>
      <c r="B89" t="s">
        <v>1117</v>
      </c>
      <c r="C89" s="1" t="s">
        <v>18</v>
      </c>
      <c r="D89" s="2" t="s">
        <v>175</v>
      </c>
    </row>
    <row r="90" spans="1:4" x14ac:dyDescent="0.25">
      <c r="A90" t="s">
        <v>604</v>
      </c>
      <c r="B90" t="s">
        <v>1117</v>
      </c>
      <c r="C90" s="1" t="s">
        <v>18</v>
      </c>
      <c r="D90" s="2"/>
    </row>
    <row r="91" spans="1:4" x14ac:dyDescent="0.25">
      <c r="A91" t="s">
        <v>711</v>
      </c>
      <c r="B91" t="s">
        <v>1117</v>
      </c>
      <c r="C91" s="1" t="s">
        <v>1117</v>
      </c>
      <c r="D91" s="2" t="s">
        <v>177</v>
      </c>
    </row>
    <row r="92" spans="1:4" x14ac:dyDescent="0.25">
      <c r="A92" t="s">
        <v>712</v>
      </c>
      <c r="B92" t="s">
        <v>1117</v>
      </c>
      <c r="C92" s="1" t="s">
        <v>1117</v>
      </c>
      <c r="D92" s="2" t="s">
        <v>1086</v>
      </c>
    </row>
    <row r="93" spans="1:4" x14ac:dyDescent="0.25">
      <c r="A93" t="s">
        <v>713</v>
      </c>
      <c r="B93" t="s">
        <v>1117</v>
      </c>
      <c r="C93" s="1" t="s">
        <v>18</v>
      </c>
      <c r="D93" s="2" t="s">
        <v>183</v>
      </c>
    </row>
    <row r="94" spans="1:4" x14ac:dyDescent="0.25">
      <c r="A94" t="s">
        <v>714</v>
      </c>
      <c r="B94" t="s">
        <v>1117</v>
      </c>
      <c r="C94" s="1" t="s">
        <v>18</v>
      </c>
      <c r="D94" s="2" t="s">
        <v>1087</v>
      </c>
    </row>
    <row r="95" spans="1:4" x14ac:dyDescent="0.25">
      <c r="A95" t="s">
        <v>715</v>
      </c>
      <c r="B95" t="s">
        <v>1117</v>
      </c>
      <c r="C95" s="1" t="s">
        <v>18</v>
      </c>
      <c r="D95" s="2" t="s">
        <v>188</v>
      </c>
    </row>
    <row r="96" spans="1:4" x14ac:dyDescent="0.25">
      <c r="A96" t="s">
        <v>716</v>
      </c>
      <c r="B96" t="s">
        <v>1117</v>
      </c>
      <c r="C96" s="1" t="s">
        <v>18</v>
      </c>
      <c r="D96" s="2" t="s">
        <v>1088</v>
      </c>
    </row>
    <row r="97" spans="1:4" x14ac:dyDescent="0.25">
      <c r="A97" t="s">
        <v>717</v>
      </c>
      <c r="B97" t="s">
        <v>1117</v>
      </c>
      <c r="C97" s="1" t="s">
        <v>18</v>
      </c>
      <c r="D97" s="2" t="s">
        <v>1089</v>
      </c>
    </row>
    <row r="98" spans="1:4" x14ac:dyDescent="0.25">
      <c r="A98" t="s">
        <v>718</v>
      </c>
      <c r="B98" t="s">
        <v>1117</v>
      </c>
      <c r="C98" s="1" t="s">
        <v>18</v>
      </c>
      <c r="D98" s="2" t="s">
        <v>1090</v>
      </c>
    </row>
    <row r="99" spans="1:4" x14ac:dyDescent="0.25">
      <c r="A99" t="s">
        <v>719</v>
      </c>
      <c r="B99" t="s">
        <v>1117</v>
      </c>
      <c r="C99" s="1" t="s">
        <v>18</v>
      </c>
      <c r="D99" s="2" t="s">
        <v>197</v>
      </c>
    </row>
    <row r="100" spans="1:4" x14ac:dyDescent="0.25">
      <c r="A100" t="s">
        <v>720</v>
      </c>
      <c r="B100" t="s">
        <v>1117</v>
      </c>
      <c r="C100" s="1" t="s">
        <v>18</v>
      </c>
      <c r="D100" s="2" t="s">
        <v>200</v>
      </c>
    </row>
    <row r="101" spans="1:4" x14ac:dyDescent="0.25">
      <c r="A101" t="s">
        <v>721</v>
      </c>
      <c r="B101" t="s">
        <v>1117</v>
      </c>
      <c r="C101" s="1" t="s">
        <v>18</v>
      </c>
      <c r="D101" s="2" t="s">
        <v>203</v>
      </c>
    </row>
    <row r="102" spans="1:4" x14ac:dyDescent="0.25">
      <c r="A102" t="s">
        <v>722</v>
      </c>
      <c r="B102" t="s">
        <v>1117</v>
      </c>
      <c r="C102" s="1" t="s">
        <v>18</v>
      </c>
      <c r="D102" s="2" t="s">
        <v>206</v>
      </c>
    </row>
    <row r="103" spans="1:4" x14ac:dyDescent="0.25">
      <c r="A103" t="s">
        <v>723</v>
      </c>
      <c r="B103" t="s">
        <v>1117</v>
      </c>
      <c r="C103" s="1" t="s">
        <v>18</v>
      </c>
      <c r="D103" s="2" t="s">
        <v>209</v>
      </c>
    </row>
    <row r="104" spans="1:4" x14ac:dyDescent="0.25">
      <c r="A104" t="s">
        <v>1041</v>
      </c>
      <c r="B104" t="s">
        <v>1117</v>
      </c>
      <c r="C104" s="1" t="s">
        <v>18</v>
      </c>
      <c r="D104" s="2" t="s">
        <v>212</v>
      </c>
    </row>
    <row r="105" spans="1:4" x14ac:dyDescent="0.25">
      <c r="A105" t="s">
        <v>724</v>
      </c>
      <c r="B105" t="s">
        <v>1117</v>
      </c>
      <c r="C105" s="1" t="s">
        <v>18</v>
      </c>
      <c r="D105" s="2" t="s">
        <v>215</v>
      </c>
    </row>
    <row r="106" spans="1:4" x14ac:dyDescent="0.25">
      <c r="A106" t="s">
        <v>1093</v>
      </c>
      <c r="B106" t="s">
        <v>1117</v>
      </c>
      <c r="C106" s="1" t="s">
        <v>18</v>
      </c>
      <c r="D106" s="2" t="s">
        <v>1118</v>
      </c>
    </row>
    <row r="107" spans="1:4" x14ac:dyDescent="0.25">
      <c r="A107" t="s">
        <v>725</v>
      </c>
      <c r="B107" t="s">
        <v>1117</v>
      </c>
      <c r="C107" s="1" t="s">
        <v>18</v>
      </c>
      <c r="D107" s="2" t="s">
        <v>1091</v>
      </c>
    </row>
    <row r="108" spans="1:4" x14ac:dyDescent="0.25">
      <c r="A108" t="s">
        <v>605</v>
      </c>
      <c r="B108" t="s">
        <v>1117</v>
      </c>
      <c r="C108" s="1" t="s">
        <v>18</v>
      </c>
      <c r="D108" s="2"/>
    </row>
    <row r="109" spans="1:4" x14ac:dyDescent="0.25">
      <c r="A109" t="s">
        <v>726</v>
      </c>
      <c r="B109" t="s">
        <v>1117</v>
      </c>
      <c r="C109" s="1" t="s">
        <v>18</v>
      </c>
      <c r="D109" s="2" t="s">
        <v>177</v>
      </c>
    </row>
    <row r="110" spans="1:4" x14ac:dyDescent="0.25">
      <c r="A110" t="s">
        <v>727</v>
      </c>
      <c r="B110" t="s">
        <v>1117</v>
      </c>
      <c r="C110" s="1" t="s">
        <v>18</v>
      </c>
      <c r="D110" s="2" t="s">
        <v>1086</v>
      </c>
    </row>
    <row r="111" spans="1:4" x14ac:dyDescent="0.25">
      <c r="A111" t="s">
        <v>728</v>
      </c>
      <c r="B111" t="s">
        <v>1117</v>
      </c>
      <c r="C111" s="1" t="s">
        <v>18</v>
      </c>
      <c r="D111" s="2" t="s">
        <v>183</v>
      </c>
    </row>
    <row r="112" spans="1:4" x14ac:dyDescent="0.25">
      <c r="A112" t="s">
        <v>729</v>
      </c>
      <c r="B112" t="s">
        <v>1117</v>
      </c>
      <c r="C112" s="1" t="s">
        <v>18</v>
      </c>
      <c r="D112" s="2" t="s">
        <v>1087</v>
      </c>
    </row>
    <row r="113" spans="1:4" x14ac:dyDescent="0.25">
      <c r="A113" t="s">
        <v>730</v>
      </c>
      <c r="B113" t="s">
        <v>1117</v>
      </c>
      <c r="C113" s="1" t="s">
        <v>18</v>
      </c>
      <c r="D113" s="2" t="s">
        <v>188</v>
      </c>
    </row>
    <row r="114" spans="1:4" x14ac:dyDescent="0.25">
      <c r="A114" t="s">
        <v>731</v>
      </c>
      <c r="B114" t="s">
        <v>1117</v>
      </c>
      <c r="C114" s="1" t="s">
        <v>18</v>
      </c>
      <c r="D114" s="2" t="s">
        <v>1088</v>
      </c>
    </row>
    <row r="115" spans="1:4" x14ac:dyDescent="0.25">
      <c r="A115" t="s">
        <v>732</v>
      </c>
      <c r="B115" t="s">
        <v>1117</v>
      </c>
      <c r="C115" s="1" t="s">
        <v>18</v>
      </c>
      <c r="D115" s="2" t="s">
        <v>1089</v>
      </c>
    </row>
    <row r="116" spans="1:4" x14ac:dyDescent="0.25">
      <c r="A116" t="s">
        <v>733</v>
      </c>
      <c r="B116" t="s">
        <v>1117</v>
      </c>
      <c r="C116" s="1" t="s">
        <v>18</v>
      </c>
      <c r="D116" s="2" t="s">
        <v>1090</v>
      </c>
    </row>
    <row r="117" spans="1:4" x14ac:dyDescent="0.25">
      <c r="A117" t="s">
        <v>734</v>
      </c>
      <c r="B117" t="s">
        <v>1117</v>
      </c>
      <c r="C117" s="1" t="s">
        <v>18</v>
      </c>
      <c r="D117" s="2" t="s">
        <v>197</v>
      </c>
    </row>
    <row r="118" spans="1:4" x14ac:dyDescent="0.25">
      <c r="A118" t="s">
        <v>735</v>
      </c>
      <c r="B118" t="s">
        <v>1117</v>
      </c>
      <c r="C118" s="1" t="s">
        <v>18</v>
      </c>
      <c r="D118" s="2" t="s">
        <v>200</v>
      </c>
    </row>
    <row r="119" spans="1:4" x14ac:dyDescent="0.25">
      <c r="A119" t="s">
        <v>736</v>
      </c>
      <c r="B119" t="s">
        <v>1117</v>
      </c>
      <c r="C119" s="1" t="s">
        <v>18</v>
      </c>
      <c r="D119" s="2" t="s">
        <v>203</v>
      </c>
    </row>
    <row r="120" spans="1:4" x14ac:dyDescent="0.25">
      <c r="A120" t="s">
        <v>737</v>
      </c>
      <c r="B120" t="s">
        <v>1117</v>
      </c>
      <c r="C120" s="1" t="s">
        <v>18</v>
      </c>
      <c r="D120" s="2" t="s">
        <v>206</v>
      </c>
    </row>
    <row r="121" spans="1:4" x14ac:dyDescent="0.25">
      <c r="A121" t="s">
        <v>738</v>
      </c>
      <c r="B121" t="s">
        <v>1117</v>
      </c>
      <c r="C121" s="1" t="s">
        <v>18</v>
      </c>
      <c r="D121" s="2" t="s">
        <v>209</v>
      </c>
    </row>
    <row r="122" spans="1:4" x14ac:dyDescent="0.25">
      <c r="A122" t="s">
        <v>1042</v>
      </c>
      <c r="B122" t="s">
        <v>1117</v>
      </c>
      <c r="C122" s="1" t="s">
        <v>18</v>
      </c>
      <c r="D122" s="2" t="s">
        <v>212</v>
      </c>
    </row>
    <row r="123" spans="1:4" x14ac:dyDescent="0.25">
      <c r="A123" t="s">
        <v>739</v>
      </c>
      <c r="B123" t="s">
        <v>1117</v>
      </c>
      <c r="C123" s="1" t="s">
        <v>18</v>
      </c>
      <c r="D123" s="2" t="s">
        <v>215</v>
      </c>
    </row>
    <row r="124" spans="1:4" x14ac:dyDescent="0.25">
      <c r="A124" t="s">
        <v>1094</v>
      </c>
      <c r="B124" t="s">
        <v>1117</v>
      </c>
      <c r="C124" s="1" t="s">
        <v>18</v>
      </c>
      <c r="D124" s="2" t="s">
        <v>1118</v>
      </c>
    </row>
    <row r="125" spans="1:4" x14ac:dyDescent="0.25">
      <c r="A125" t="s">
        <v>740</v>
      </c>
      <c r="B125" t="s">
        <v>1117</v>
      </c>
      <c r="C125" s="1" t="s">
        <v>18</v>
      </c>
      <c r="D125" s="2" t="s">
        <v>1091</v>
      </c>
    </row>
    <row r="126" spans="1:4" x14ac:dyDescent="0.25">
      <c r="A126" t="s">
        <v>606</v>
      </c>
      <c r="B126" t="s">
        <v>1117</v>
      </c>
      <c r="C126" s="1" t="s">
        <v>18</v>
      </c>
      <c r="D126" s="2"/>
    </row>
    <row r="127" spans="1:4" x14ac:dyDescent="0.25">
      <c r="A127" t="s">
        <v>741</v>
      </c>
      <c r="B127" t="s">
        <v>1117</v>
      </c>
      <c r="C127" s="1" t="s">
        <v>18</v>
      </c>
      <c r="D127" s="2" t="s">
        <v>177</v>
      </c>
    </row>
    <row r="128" spans="1:4" x14ac:dyDescent="0.25">
      <c r="A128" t="s">
        <v>742</v>
      </c>
      <c r="B128" t="s">
        <v>1117</v>
      </c>
      <c r="C128" s="1" t="s">
        <v>18</v>
      </c>
      <c r="D128" s="2" t="s">
        <v>1086</v>
      </c>
    </row>
    <row r="129" spans="1:4" x14ac:dyDescent="0.25">
      <c r="A129" t="s">
        <v>743</v>
      </c>
      <c r="B129" t="s">
        <v>1117</v>
      </c>
      <c r="C129" s="1" t="s">
        <v>18</v>
      </c>
      <c r="D129" s="2" t="s">
        <v>183</v>
      </c>
    </row>
    <row r="130" spans="1:4" x14ac:dyDescent="0.25">
      <c r="A130" t="s">
        <v>744</v>
      </c>
      <c r="B130" t="s">
        <v>1117</v>
      </c>
      <c r="C130" s="1" t="s">
        <v>18</v>
      </c>
      <c r="D130" s="2" t="s">
        <v>1087</v>
      </c>
    </row>
    <row r="131" spans="1:4" x14ac:dyDescent="0.25">
      <c r="A131" t="s">
        <v>745</v>
      </c>
      <c r="B131" t="s">
        <v>1117</v>
      </c>
      <c r="C131" s="1" t="s">
        <v>18</v>
      </c>
      <c r="D131" s="2" t="s">
        <v>188</v>
      </c>
    </row>
    <row r="132" spans="1:4" x14ac:dyDescent="0.25">
      <c r="A132" t="s">
        <v>746</v>
      </c>
      <c r="B132" t="s">
        <v>1117</v>
      </c>
      <c r="C132" s="1" t="s">
        <v>18</v>
      </c>
      <c r="D132" s="2" t="s">
        <v>1088</v>
      </c>
    </row>
    <row r="133" spans="1:4" x14ac:dyDescent="0.25">
      <c r="A133" t="s">
        <v>747</v>
      </c>
      <c r="B133" t="s">
        <v>1117</v>
      </c>
      <c r="C133" s="1" t="s">
        <v>18</v>
      </c>
      <c r="D133" s="2" t="s">
        <v>1089</v>
      </c>
    </row>
    <row r="134" spans="1:4" x14ac:dyDescent="0.25">
      <c r="A134" t="s">
        <v>748</v>
      </c>
      <c r="B134" t="s">
        <v>1117</v>
      </c>
      <c r="C134" s="1" t="s">
        <v>18</v>
      </c>
      <c r="D134" s="2" t="s">
        <v>1090</v>
      </c>
    </row>
    <row r="135" spans="1:4" x14ac:dyDescent="0.25">
      <c r="A135" t="s">
        <v>749</v>
      </c>
      <c r="B135" t="s">
        <v>1117</v>
      </c>
      <c r="C135" s="1" t="s">
        <v>18</v>
      </c>
      <c r="D135" s="2" t="s">
        <v>197</v>
      </c>
    </row>
    <row r="136" spans="1:4" x14ac:dyDescent="0.25">
      <c r="A136" t="s">
        <v>750</v>
      </c>
      <c r="B136" t="s">
        <v>1117</v>
      </c>
      <c r="C136" s="1" t="s">
        <v>18</v>
      </c>
      <c r="D136" s="2" t="s">
        <v>200</v>
      </c>
    </row>
    <row r="137" spans="1:4" x14ac:dyDescent="0.25">
      <c r="A137" t="s">
        <v>751</v>
      </c>
      <c r="B137" t="s">
        <v>1117</v>
      </c>
      <c r="C137" s="1" t="s">
        <v>18</v>
      </c>
      <c r="D137" s="2" t="s">
        <v>203</v>
      </c>
    </row>
    <row r="138" spans="1:4" x14ac:dyDescent="0.25">
      <c r="A138" t="s">
        <v>752</v>
      </c>
      <c r="B138" t="s">
        <v>1117</v>
      </c>
      <c r="C138" s="1" t="s">
        <v>18</v>
      </c>
      <c r="D138" s="2" t="s">
        <v>206</v>
      </c>
    </row>
    <row r="139" spans="1:4" x14ac:dyDescent="0.25">
      <c r="A139" t="s">
        <v>753</v>
      </c>
      <c r="B139" t="s">
        <v>1117</v>
      </c>
      <c r="C139" s="1" t="s">
        <v>18</v>
      </c>
      <c r="D139" s="2" t="s">
        <v>209</v>
      </c>
    </row>
    <row r="140" spans="1:4" x14ac:dyDescent="0.25">
      <c r="A140" t="s">
        <v>1043</v>
      </c>
      <c r="B140" t="s">
        <v>1117</v>
      </c>
      <c r="C140" s="1" t="s">
        <v>18</v>
      </c>
      <c r="D140" s="2" t="s">
        <v>212</v>
      </c>
    </row>
    <row r="141" spans="1:4" x14ac:dyDescent="0.25">
      <c r="A141" t="s">
        <v>754</v>
      </c>
      <c r="B141" t="s">
        <v>1117</v>
      </c>
      <c r="C141" s="1" t="s">
        <v>18</v>
      </c>
      <c r="D141" s="2" t="s">
        <v>215</v>
      </c>
    </row>
    <row r="142" spans="1:4" x14ac:dyDescent="0.25">
      <c r="A142" t="s">
        <v>1095</v>
      </c>
      <c r="B142" t="s">
        <v>1117</v>
      </c>
      <c r="C142" s="1" t="s">
        <v>18</v>
      </c>
      <c r="D142" s="2" t="s">
        <v>1118</v>
      </c>
    </row>
    <row r="143" spans="1:4" x14ac:dyDescent="0.25">
      <c r="A143" t="s">
        <v>755</v>
      </c>
      <c r="B143" t="s">
        <v>1117</v>
      </c>
      <c r="C143" s="1" t="s">
        <v>18</v>
      </c>
      <c r="D143" s="2" t="s">
        <v>1091</v>
      </c>
    </row>
    <row r="144" spans="1:4" x14ac:dyDescent="0.25">
      <c r="A144" t="s">
        <v>607</v>
      </c>
      <c r="B144" t="s">
        <v>1117</v>
      </c>
      <c r="C144" s="1" t="s">
        <v>18</v>
      </c>
      <c r="D144" s="2"/>
    </row>
    <row r="145" spans="1:4" x14ac:dyDescent="0.25">
      <c r="A145" t="s">
        <v>756</v>
      </c>
      <c r="B145" t="s">
        <v>1117</v>
      </c>
      <c r="C145" s="1" t="s">
        <v>18</v>
      </c>
      <c r="D145" s="2" t="s">
        <v>177</v>
      </c>
    </row>
    <row r="146" spans="1:4" x14ac:dyDescent="0.25">
      <c r="A146" t="s">
        <v>757</v>
      </c>
      <c r="B146" t="s">
        <v>1117</v>
      </c>
      <c r="C146" s="1" t="s">
        <v>18</v>
      </c>
      <c r="D146" s="2" t="s">
        <v>1086</v>
      </c>
    </row>
    <row r="147" spans="1:4" x14ac:dyDescent="0.25">
      <c r="A147" t="s">
        <v>758</v>
      </c>
      <c r="B147" t="s">
        <v>1117</v>
      </c>
      <c r="C147" s="1" t="s">
        <v>18</v>
      </c>
      <c r="D147" s="2" t="s">
        <v>183</v>
      </c>
    </row>
    <row r="148" spans="1:4" x14ac:dyDescent="0.25">
      <c r="A148" t="s">
        <v>759</v>
      </c>
      <c r="B148" t="s">
        <v>1117</v>
      </c>
      <c r="C148" s="1" t="s">
        <v>18</v>
      </c>
      <c r="D148" s="2" t="s">
        <v>1087</v>
      </c>
    </row>
    <row r="149" spans="1:4" x14ac:dyDescent="0.25">
      <c r="A149" t="s">
        <v>760</v>
      </c>
      <c r="B149" t="s">
        <v>1117</v>
      </c>
      <c r="C149" s="1" t="s">
        <v>18</v>
      </c>
      <c r="D149" s="2" t="s">
        <v>188</v>
      </c>
    </row>
    <row r="150" spans="1:4" x14ac:dyDescent="0.25">
      <c r="A150" t="s">
        <v>761</v>
      </c>
      <c r="B150" t="s">
        <v>1117</v>
      </c>
      <c r="C150" s="1" t="s">
        <v>18</v>
      </c>
      <c r="D150" s="2" t="s">
        <v>1088</v>
      </c>
    </row>
    <row r="151" spans="1:4" x14ac:dyDescent="0.25">
      <c r="A151" t="s">
        <v>762</v>
      </c>
      <c r="B151" t="s">
        <v>1117</v>
      </c>
      <c r="C151" s="1" t="s">
        <v>18</v>
      </c>
      <c r="D151" s="2" t="s">
        <v>1089</v>
      </c>
    </row>
    <row r="152" spans="1:4" x14ac:dyDescent="0.25">
      <c r="A152" t="s">
        <v>763</v>
      </c>
      <c r="B152" t="s">
        <v>1117</v>
      </c>
      <c r="C152" s="1" t="s">
        <v>18</v>
      </c>
      <c r="D152" s="2" t="s">
        <v>1090</v>
      </c>
    </row>
    <row r="153" spans="1:4" x14ac:dyDescent="0.25">
      <c r="A153" t="s">
        <v>764</v>
      </c>
      <c r="B153" t="s">
        <v>1117</v>
      </c>
      <c r="C153" s="1" t="s">
        <v>18</v>
      </c>
      <c r="D153" s="2" t="s">
        <v>197</v>
      </c>
    </row>
    <row r="154" spans="1:4" x14ac:dyDescent="0.25">
      <c r="A154" t="s">
        <v>765</v>
      </c>
      <c r="B154" t="s">
        <v>1117</v>
      </c>
      <c r="C154" s="1" t="s">
        <v>18</v>
      </c>
      <c r="D154" s="2" t="s">
        <v>200</v>
      </c>
    </row>
    <row r="155" spans="1:4" x14ac:dyDescent="0.25">
      <c r="A155" t="s">
        <v>766</v>
      </c>
      <c r="B155" t="s">
        <v>1117</v>
      </c>
      <c r="C155" s="1" t="s">
        <v>18</v>
      </c>
      <c r="D155" s="2" t="s">
        <v>203</v>
      </c>
    </row>
    <row r="156" spans="1:4" x14ac:dyDescent="0.25">
      <c r="A156" t="s">
        <v>767</v>
      </c>
      <c r="B156" t="s">
        <v>1117</v>
      </c>
      <c r="C156" s="1" t="s">
        <v>18</v>
      </c>
      <c r="D156" s="2" t="s">
        <v>206</v>
      </c>
    </row>
    <row r="157" spans="1:4" x14ac:dyDescent="0.25">
      <c r="A157" t="s">
        <v>768</v>
      </c>
      <c r="B157" t="s">
        <v>1117</v>
      </c>
      <c r="C157" s="1" t="s">
        <v>18</v>
      </c>
      <c r="D157" s="2" t="s">
        <v>209</v>
      </c>
    </row>
    <row r="158" spans="1:4" x14ac:dyDescent="0.25">
      <c r="A158" t="s">
        <v>1044</v>
      </c>
      <c r="B158" t="s">
        <v>1117</v>
      </c>
      <c r="C158" s="1" t="s">
        <v>18</v>
      </c>
      <c r="D158" s="2" t="s">
        <v>212</v>
      </c>
    </row>
    <row r="159" spans="1:4" x14ac:dyDescent="0.25">
      <c r="A159" t="s">
        <v>769</v>
      </c>
      <c r="B159" t="s">
        <v>1117</v>
      </c>
      <c r="C159" s="1" t="s">
        <v>18</v>
      </c>
      <c r="D159" s="2" t="s">
        <v>215</v>
      </c>
    </row>
    <row r="160" spans="1:4" x14ac:dyDescent="0.25">
      <c r="A160" t="s">
        <v>1096</v>
      </c>
      <c r="B160" t="s">
        <v>1117</v>
      </c>
      <c r="C160" s="1" t="s">
        <v>18</v>
      </c>
      <c r="D160" s="2" t="s">
        <v>1118</v>
      </c>
    </row>
    <row r="161" spans="1:4" x14ac:dyDescent="0.25">
      <c r="A161" t="s">
        <v>770</v>
      </c>
      <c r="B161" t="s">
        <v>1117</v>
      </c>
      <c r="C161" s="1" t="s">
        <v>18</v>
      </c>
      <c r="D161" s="2" t="s">
        <v>1091</v>
      </c>
    </row>
    <row r="162" spans="1:4" x14ac:dyDescent="0.25">
      <c r="A162" t="s">
        <v>608</v>
      </c>
      <c r="B162" t="s">
        <v>1117</v>
      </c>
      <c r="C162" s="1" t="s">
        <v>18</v>
      </c>
      <c r="D162" s="2"/>
    </row>
    <row r="163" spans="1:4" x14ac:dyDescent="0.25">
      <c r="A163" t="s">
        <v>771</v>
      </c>
      <c r="B163" t="s">
        <v>1117</v>
      </c>
      <c r="C163" s="1" t="s">
        <v>18</v>
      </c>
      <c r="D163" s="2" t="s">
        <v>177</v>
      </c>
    </row>
    <row r="164" spans="1:4" x14ac:dyDescent="0.25">
      <c r="A164" t="s">
        <v>772</v>
      </c>
      <c r="B164" t="s">
        <v>1117</v>
      </c>
      <c r="C164" s="1" t="s">
        <v>18</v>
      </c>
      <c r="D164" s="2" t="s">
        <v>1086</v>
      </c>
    </row>
    <row r="165" spans="1:4" x14ac:dyDescent="0.25">
      <c r="A165" t="s">
        <v>773</v>
      </c>
      <c r="B165" t="s">
        <v>1117</v>
      </c>
      <c r="C165" s="1" t="s">
        <v>18</v>
      </c>
      <c r="D165" s="2" t="s">
        <v>183</v>
      </c>
    </row>
    <row r="166" spans="1:4" x14ac:dyDescent="0.25">
      <c r="A166" t="s">
        <v>774</v>
      </c>
      <c r="B166" t="s">
        <v>1117</v>
      </c>
      <c r="C166" s="1" t="s">
        <v>18</v>
      </c>
      <c r="D166" s="2" t="s">
        <v>1087</v>
      </c>
    </row>
    <row r="167" spans="1:4" x14ac:dyDescent="0.25">
      <c r="A167" t="s">
        <v>775</v>
      </c>
      <c r="B167" t="s">
        <v>1117</v>
      </c>
      <c r="C167" s="1" t="s">
        <v>18</v>
      </c>
      <c r="D167" s="2" t="s">
        <v>188</v>
      </c>
    </row>
    <row r="168" spans="1:4" x14ac:dyDescent="0.25">
      <c r="A168" t="s">
        <v>776</v>
      </c>
      <c r="B168" t="s">
        <v>1117</v>
      </c>
      <c r="C168" s="1" t="s">
        <v>18</v>
      </c>
      <c r="D168" s="2" t="s">
        <v>1088</v>
      </c>
    </row>
    <row r="169" spans="1:4" x14ac:dyDescent="0.25">
      <c r="A169" t="s">
        <v>777</v>
      </c>
      <c r="B169" t="s">
        <v>1117</v>
      </c>
      <c r="C169" s="1" t="s">
        <v>18</v>
      </c>
      <c r="D169" s="2" t="s">
        <v>1089</v>
      </c>
    </row>
    <row r="170" spans="1:4" x14ac:dyDescent="0.25">
      <c r="A170" t="s">
        <v>778</v>
      </c>
      <c r="B170" t="s">
        <v>1117</v>
      </c>
      <c r="C170" s="1" t="s">
        <v>18</v>
      </c>
      <c r="D170" s="2" t="s">
        <v>1090</v>
      </c>
    </row>
    <row r="171" spans="1:4" x14ac:dyDescent="0.25">
      <c r="A171" t="s">
        <v>779</v>
      </c>
      <c r="B171" t="s">
        <v>1117</v>
      </c>
      <c r="C171" s="1" t="s">
        <v>18</v>
      </c>
      <c r="D171" s="2" t="s">
        <v>197</v>
      </c>
    </row>
    <row r="172" spans="1:4" x14ac:dyDescent="0.25">
      <c r="A172" t="s">
        <v>780</v>
      </c>
      <c r="B172" t="s">
        <v>1117</v>
      </c>
      <c r="C172" s="1" t="s">
        <v>18</v>
      </c>
      <c r="D172" s="2" t="s">
        <v>200</v>
      </c>
    </row>
    <row r="173" spans="1:4" x14ac:dyDescent="0.25">
      <c r="A173" t="s">
        <v>781</v>
      </c>
      <c r="B173" t="s">
        <v>1117</v>
      </c>
      <c r="C173" s="1" t="s">
        <v>18</v>
      </c>
      <c r="D173" s="2" t="s">
        <v>203</v>
      </c>
    </row>
    <row r="174" spans="1:4" x14ac:dyDescent="0.25">
      <c r="A174" t="s">
        <v>782</v>
      </c>
      <c r="B174" t="s">
        <v>1117</v>
      </c>
      <c r="C174" s="1" t="s">
        <v>18</v>
      </c>
      <c r="D174" s="2" t="s">
        <v>206</v>
      </c>
    </row>
    <row r="175" spans="1:4" x14ac:dyDescent="0.25">
      <c r="A175" t="s">
        <v>783</v>
      </c>
      <c r="B175" t="s">
        <v>1117</v>
      </c>
      <c r="C175" s="1" t="s">
        <v>18</v>
      </c>
      <c r="D175" s="2" t="s">
        <v>209</v>
      </c>
    </row>
    <row r="176" spans="1:4" x14ac:dyDescent="0.25">
      <c r="A176" t="s">
        <v>1045</v>
      </c>
      <c r="B176" t="s">
        <v>1117</v>
      </c>
      <c r="C176" s="1" t="s">
        <v>18</v>
      </c>
      <c r="D176" s="2" t="s">
        <v>212</v>
      </c>
    </row>
    <row r="177" spans="1:4" x14ac:dyDescent="0.25">
      <c r="A177" t="s">
        <v>784</v>
      </c>
      <c r="B177" t="s">
        <v>1117</v>
      </c>
      <c r="C177" s="1" t="s">
        <v>18</v>
      </c>
      <c r="D177" s="2" t="s">
        <v>215</v>
      </c>
    </row>
    <row r="178" spans="1:4" x14ac:dyDescent="0.25">
      <c r="A178" t="s">
        <v>1097</v>
      </c>
      <c r="B178" t="s">
        <v>1117</v>
      </c>
      <c r="C178" s="1" t="s">
        <v>18</v>
      </c>
      <c r="D178" s="2" t="s">
        <v>1118</v>
      </c>
    </row>
    <row r="179" spans="1:4" x14ac:dyDescent="0.25">
      <c r="A179" t="s">
        <v>785</v>
      </c>
      <c r="B179" t="s">
        <v>1117</v>
      </c>
      <c r="C179" s="1" t="s">
        <v>18</v>
      </c>
      <c r="D179" s="2" t="s">
        <v>1091</v>
      </c>
    </row>
    <row r="180" spans="1:4" x14ac:dyDescent="0.25">
      <c r="A180" t="s">
        <v>609</v>
      </c>
      <c r="B180" t="s">
        <v>1117</v>
      </c>
      <c r="C180" s="1" t="s">
        <v>18</v>
      </c>
      <c r="D180" s="2"/>
    </row>
    <row r="181" spans="1:4" x14ac:dyDescent="0.25">
      <c r="A181" t="s">
        <v>786</v>
      </c>
      <c r="B181" t="s">
        <v>1117</v>
      </c>
      <c r="C181" s="1" t="s">
        <v>18</v>
      </c>
      <c r="D181" s="2" t="s">
        <v>177</v>
      </c>
    </row>
    <row r="182" spans="1:4" x14ac:dyDescent="0.25">
      <c r="A182" t="s">
        <v>787</v>
      </c>
      <c r="B182" t="s">
        <v>1117</v>
      </c>
      <c r="C182" s="1" t="s">
        <v>18</v>
      </c>
      <c r="D182" s="2" t="s">
        <v>1086</v>
      </c>
    </row>
    <row r="183" spans="1:4" x14ac:dyDescent="0.25">
      <c r="A183" t="s">
        <v>788</v>
      </c>
      <c r="B183" t="s">
        <v>1117</v>
      </c>
      <c r="C183" s="1" t="s">
        <v>18</v>
      </c>
      <c r="D183" s="2" t="s">
        <v>183</v>
      </c>
    </row>
    <row r="184" spans="1:4" x14ac:dyDescent="0.25">
      <c r="A184" t="s">
        <v>789</v>
      </c>
      <c r="B184" t="s">
        <v>1117</v>
      </c>
      <c r="C184" s="1" t="s">
        <v>18</v>
      </c>
      <c r="D184" s="2" t="s">
        <v>1087</v>
      </c>
    </row>
    <row r="185" spans="1:4" x14ac:dyDescent="0.25">
      <c r="A185" t="s">
        <v>790</v>
      </c>
      <c r="B185" t="s">
        <v>1117</v>
      </c>
      <c r="C185" s="1" t="s">
        <v>18</v>
      </c>
      <c r="D185" s="2" t="s">
        <v>188</v>
      </c>
    </row>
    <row r="186" spans="1:4" x14ac:dyDescent="0.25">
      <c r="A186" t="s">
        <v>791</v>
      </c>
      <c r="B186" t="s">
        <v>1117</v>
      </c>
      <c r="C186" s="1" t="s">
        <v>18</v>
      </c>
      <c r="D186" s="2" t="s">
        <v>1088</v>
      </c>
    </row>
    <row r="187" spans="1:4" x14ac:dyDescent="0.25">
      <c r="A187" t="s">
        <v>792</v>
      </c>
      <c r="B187" t="s">
        <v>1117</v>
      </c>
      <c r="C187" s="1" t="s">
        <v>18</v>
      </c>
      <c r="D187" s="2" t="s">
        <v>1089</v>
      </c>
    </row>
    <row r="188" spans="1:4" x14ac:dyDescent="0.25">
      <c r="A188" t="s">
        <v>793</v>
      </c>
      <c r="B188" t="s">
        <v>1117</v>
      </c>
      <c r="C188" s="1" t="s">
        <v>18</v>
      </c>
      <c r="D188" s="2" t="s">
        <v>1090</v>
      </c>
    </row>
    <row r="189" spans="1:4" x14ac:dyDescent="0.25">
      <c r="A189" t="s">
        <v>794</v>
      </c>
      <c r="B189" t="s">
        <v>1117</v>
      </c>
      <c r="C189" s="1" t="s">
        <v>18</v>
      </c>
      <c r="D189" s="2" t="s">
        <v>197</v>
      </c>
    </row>
    <row r="190" spans="1:4" x14ac:dyDescent="0.25">
      <c r="A190" t="s">
        <v>795</v>
      </c>
      <c r="B190" t="s">
        <v>1117</v>
      </c>
      <c r="C190" s="1" t="s">
        <v>18</v>
      </c>
      <c r="D190" s="2" t="s">
        <v>200</v>
      </c>
    </row>
    <row r="191" spans="1:4" x14ac:dyDescent="0.25">
      <c r="A191" t="s">
        <v>796</v>
      </c>
      <c r="B191" t="s">
        <v>1117</v>
      </c>
      <c r="C191" s="1" t="s">
        <v>18</v>
      </c>
      <c r="D191" s="2" t="s">
        <v>203</v>
      </c>
    </row>
    <row r="192" spans="1:4" x14ac:dyDescent="0.25">
      <c r="A192" t="s">
        <v>797</v>
      </c>
      <c r="B192" t="s">
        <v>1117</v>
      </c>
      <c r="C192" s="1" t="s">
        <v>18</v>
      </c>
      <c r="D192" s="2" t="s">
        <v>206</v>
      </c>
    </row>
    <row r="193" spans="1:4" x14ac:dyDescent="0.25">
      <c r="A193" t="s">
        <v>798</v>
      </c>
      <c r="B193" t="s">
        <v>1117</v>
      </c>
      <c r="C193" s="1" t="s">
        <v>18</v>
      </c>
      <c r="D193" s="2" t="s">
        <v>209</v>
      </c>
    </row>
    <row r="194" spans="1:4" x14ac:dyDescent="0.25">
      <c r="A194" t="s">
        <v>1046</v>
      </c>
      <c r="B194" t="s">
        <v>1117</v>
      </c>
      <c r="C194" s="1" t="s">
        <v>18</v>
      </c>
      <c r="D194" s="2" t="s">
        <v>212</v>
      </c>
    </row>
    <row r="195" spans="1:4" x14ac:dyDescent="0.25">
      <c r="A195" t="s">
        <v>799</v>
      </c>
      <c r="B195" t="s">
        <v>1117</v>
      </c>
      <c r="C195" s="1" t="s">
        <v>18</v>
      </c>
      <c r="D195" s="2" t="s">
        <v>215</v>
      </c>
    </row>
    <row r="196" spans="1:4" x14ac:dyDescent="0.25">
      <c r="A196" t="s">
        <v>1098</v>
      </c>
      <c r="B196" t="s">
        <v>1117</v>
      </c>
      <c r="C196" s="1" t="s">
        <v>18</v>
      </c>
      <c r="D196" s="2" t="s">
        <v>1118</v>
      </c>
    </row>
    <row r="197" spans="1:4" x14ac:dyDescent="0.25">
      <c r="A197" t="s">
        <v>800</v>
      </c>
      <c r="B197" t="s">
        <v>1117</v>
      </c>
      <c r="C197" s="1" t="s">
        <v>18</v>
      </c>
      <c r="D197" s="2" t="s">
        <v>1091</v>
      </c>
    </row>
    <row r="198" spans="1:4" x14ac:dyDescent="0.25">
      <c r="A198" t="s">
        <v>610</v>
      </c>
      <c r="B198" t="s">
        <v>1117</v>
      </c>
      <c r="C198" s="1" t="s">
        <v>18</v>
      </c>
      <c r="D198" s="2"/>
    </row>
    <row r="199" spans="1:4" x14ac:dyDescent="0.25">
      <c r="A199" t="s">
        <v>801</v>
      </c>
      <c r="B199" t="s">
        <v>1117</v>
      </c>
      <c r="C199" s="1" t="s">
        <v>18</v>
      </c>
      <c r="D199" s="2" t="s">
        <v>177</v>
      </c>
    </row>
    <row r="200" spans="1:4" x14ac:dyDescent="0.25">
      <c r="A200" t="s">
        <v>802</v>
      </c>
      <c r="B200" t="s">
        <v>1117</v>
      </c>
      <c r="C200" s="1" t="s">
        <v>18</v>
      </c>
      <c r="D200" s="2" t="s">
        <v>1086</v>
      </c>
    </row>
    <row r="201" spans="1:4" x14ac:dyDescent="0.25">
      <c r="A201" t="s">
        <v>803</v>
      </c>
      <c r="B201" t="s">
        <v>1117</v>
      </c>
      <c r="C201" s="1" t="s">
        <v>18</v>
      </c>
      <c r="D201" s="2" t="s">
        <v>183</v>
      </c>
    </row>
    <row r="202" spans="1:4" x14ac:dyDescent="0.25">
      <c r="A202" t="s">
        <v>804</v>
      </c>
      <c r="B202" t="s">
        <v>1117</v>
      </c>
      <c r="C202" s="1" t="s">
        <v>18</v>
      </c>
      <c r="D202" s="2" t="s">
        <v>1087</v>
      </c>
    </row>
    <row r="203" spans="1:4" x14ac:dyDescent="0.25">
      <c r="A203" t="s">
        <v>805</v>
      </c>
      <c r="B203" t="s">
        <v>1117</v>
      </c>
      <c r="C203" s="1" t="s">
        <v>18</v>
      </c>
      <c r="D203" s="2" t="s">
        <v>188</v>
      </c>
    </row>
    <row r="204" spans="1:4" x14ac:dyDescent="0.25">
      <c r="A204" t="s">
        <v>806</v>
      </c>
      <c r="B204" t="s">
        <v>1117</v>
      </c>
      <c r="C204" s="1" t="s">
        <v>18</v>
      </c>
      <c r="D204" s="2" t="s">
        <v>1088</v>
      </c>
    </row>
    <row r="205" spans="1:4" x14ac:dyDescent="0.25">
      <c r="A205" t="s">
        <v>807</v>
      </c>
      <c r="B205" t="s">
        <v>1117</v>
      </c>
      <c r="C205" s="1" t="s">
        <v>18</v>
      </c>
      <c r="D205" s="2" t="s">
        <v>1089</v>
      </c>
    </row>
    <row r="206" spans="1:4" x14ac:dyDescent="0.25">
      <c r="A206" t="s">
        <v>808</v>
      </c>
      <c r="B206" t="s">
        <v>1117</v>
      </c>
      <c r="C206" s="1" t="s">
        <v>18</v>
      </c>
      <c r="D206" s="2" t="s">
        <v>1090</v>
      </c>
    </row>
    <row r="207" spans="1:4" x14ac:dyDescent="0.25">
      <c r="A207" t="s">
        <v>809</v>
      </c>
      <c r="B207" t="s">
        <v>1117</v>
      </c>
      <c r="C207" s="1" t="s">
        <v>18</v>
      </c>
      <c r="D207" s="2" t="s">
        <v>197</v>
      </c>
    </row>
    <row r="208" spans="1:4" x14ac:dyDescent="0.25">
      <c r="A208" t="s">
        <v>810</v>
      </c>
      <c r="B208" t="s">
        <v>1117</v>
      </c>
      <c r="C208" s="1" t="s">
        <v>18</v>
      </c>
      <c r="D208" s="2" t="s">
        <v>200</v>
      </c>
    </row>
    <row r="209" spans="1:4" x14ac:dyDescent="0.25">
      <c r="A209" t="s">
        <v>811</v>
      </c>
      <c r="B209" t="s">
        <v>1117</v>
      </c>
      <c r="C209" s="1" t="s">
        <v>18</v>
      </c>
      <c r="D209" s="2" t="s">
        <v>203</v>
      </c>
    </row>
    <row r="210" spans="1:4" x14ac:dyDescent="0.25">
      <c r="A210" t="s">
        <v>812</v>
      </c>
      <c r="B210" t="s">
        <v>1117</v>
      </c>
      <c r="C210" s="1" t="s">
        <v>18</v>
      </c>
      <c r="D210" s="2" t="s">
        <v>206</v>
      </c>
    </row>
    <row r="211" spans="1:4" x14ac:dyDescent="0.25">
      <c r="A211" t="s">
        <v>813</v>
      </c>
      <c r="B211" t="s">
        <v>1117</v>
      </c>
      <c r="C211" s="1" t="s">
        <v>18</v>
      </c>
      <c r="D211" s="2" t="s">
        <v>209</v>
      </c>
    </row>
    <row r="212" spans="1:4" x14ac:dyDescent="0.25">
      <c r="A212" t="s">
        <v>1047</v>
      </c>
      <c r="B212" t="s">
        <v>1117</v>
      </c>
      <c r="C212" s="1" t="s">
        <v>18</v>
      </c>
      <c r="D212" s="2" t="s">
        <v>212</v>
      </c>
    </row>
    <row r="213" spans="1:4" x14ac:dyDescent="0.25">
      <c r="A213" t="s">
        <v>814</v>
      </c>
      <c r="B213" t="s">
        <v>1117</v>
      </c>
      <c r="C213" s="1" t="s">
        <v>18</v>
      </c>
      <c r="D213" s="2" t="s">
        <v>215</v>
      </c>
    </row>
    <row r="214" spans="1:4" x14ac:dyDescent="0.25">
      <c r="A214" t="s">
        <v>1099</v>
      </c>
      <c r="B214" t="s">
        <v>1117</v>
      </c>
      <c r="C214" s="1" t="s">
        <v>18</v>
      </c>
      <c r="D214" s="2" t="s">
        <v>1118</v>
      </c>
    </row>
    <row r="215" spans="1:4" x14ac:dyDescent="0.25">
      <c r="A215" t="s">
        <v>815</v>
      </c>
      <c r="B215" t="s">
        <v>1117</v>
      </c>
      <c r="C215" s="1" t="s">
        <v>18</v>
      </c>
      <c r="D215" s="2" t="s">
        <v>1091</v>
      </c>
    </row>
    <row r="216" spans="1:4" x14ac:dyDescent="0.25">
      <c r="A216" t="s">
        <v>611</v>
      </c>
      <c r="B216" t="s">
        <v>1117</v>
      </c>
      <c r="C216" s="1" t="s">
        <v>18</v>
      </c>
      <c r="D216" s="2"/>
    </row>
    <row r="217" spans="1:4" x14ac:dyDescent="0.25">
      <c r="A217" t="s">
        <v>816</v>
      </c>
      <c r="B217" t="s">
        <v>1117</v>
      </c>
      <c r="C217" s="1" t="s">
        <v>18</v>
      </c>
      <c r="D217" s="2" t="s">
        <v>177</v>
      </c>
    </row>
    <row r="218" spans="1:4" x14ac:dyDescent="0.25">
      <c r="A218" t="s">
        <v>817</v>
      </c>
      <c r="B218" t="s">
        <v>1117</v>
      </c>
      <c r="C218" s="1" t="s">
        <v>18</v>
      </c>
      <c r="D218" s="2" t="s">
        <v>1086</v>
      </c>
    </row>
    <row r="219" spans="1:4" x14ac:dyDescent="0.25">
      <c r="A219" t="s">
        <v>818</v>
      </c>
      <c r="B219" t="s">
        <v>1117</v>
      </c>
      <c r="C219" s="1" t="s">
        <v>18</v>
      </c>
      <c r="D219" s="2" t="s">
        <v>183</v>
      </c>
    </row>
    <row r="220" spans="1:4" x14ac:dyDescent="0.25">
      <c r="A220" t="s">
        <v>819</v>
      </c>
      <c r="B220" t="s">
        <v>1117</v>
      </c>
      <c r="C220" s="1" t="s">
        <v>18</v>
      </c>
      <c r="D220" s="2" t="s">
        <v>1087</v>
      </c>
    </row>
    <row r="221" spans="1:4" x14ac:dyDescent="0.25">
      <c r="A221" t="s">
        <v>820</v>
      </c>
      <c r="B221" t="s">
        <v>1117</v>
      </c>
      <c r="C221" s="1" t="s">
        <v>18</v>
      </c>
      <c r="D221" s="2" t="s">
        <v>188</v>
      </c>
    </row>
    <row r="222" spans="1:4" x14ac:dyDescent="0.25">
      <c r="A222" t="s">
        <v>821</v>
      </c>
      <c r="B222" t="s">
        <v>1117</v>
      </c>
      <c r="C222" s="1" t="s">
        <v>18</v>
      </c>
      <c r="D222" s="2" t="s">
        <v>1088</v>
      </c>
    </row>
    <row r="223" spans="1:4" x14ac:dyDescent="0.25">
      <c r="A223" t="s">
        <v>822</v>
      </c>
      <c r="B223" t="s">
        <v>1117</v>
      </c>
      <c r="C223" s="1" t="s">
        <v>18</v>
      </c>
      <c r="D223" s="2" t="s">
        <v>1089</v>
      </c>
    </row>
    <row r="224" spans="1:4" x14ac:dyDescent="0.25">
      <c r="A224" t="s">
        <v>823</v>
      </c>
      <c r="B224" t="s">
        <v>1117</v>
      </c>
      <c r="C224" s="1" t="s">
        <v>18</v>
      </c>
      <c r="D224" s="2" t="s">
        <v>1090</v>
      </c>
    </row>
    <row r="225" spans="1:4" x14ac:dyDescent="0.25">
      <c r="A225" t="s">
        <v>824</v>
      </c>
      <c r="B225" t="s">
        <v>1117</v>
      </c>
      <c r="C225" s="1" t="s">
        <v>18</v>
      </c>
      <c r="D225" s="2" t="s">
        <v>197</v>
      </c>
    </row>
    <row r="226" spans="1:4" x14ac:dyDescent="0.25">
      <c r="A226" t="s">
        <v>825</v>
      </c>
      <c r="B226" t="s">
        <v>1117</v>
      </c>
      <c r="C226" s="1" t="s">
        <v>18</v>
      </c>
      <c r="D226" s="2" t="s">
        <v>200</v>
      </c>
    </row>
    <row r="227" spans="1:4" x14ac:dyDescent="0.25">
      <c r="A227" t="s">
        <v>826</v>
      </c>
      <c r="B227" t="s">
        <v>1117</v>
      </c>
      <c r="C227" s="1" t="s">
        <v>18</v>
      </c>
      <c r="D227" s="2" t="s">
        <v>203</v>
      </c>
    </row>
    <row r="228" spans="1:4" x14ac:dyDescent="0.25">
      <c r="A228" t="s">
        <v>827</v>
      </c>
      <c r="B228" t="s">
        <v>1117</v>
      </c>
      <c r="C228" s="1" t="s">
        <v>18</v>
      </c>
      <c r="D228" s="2" t="s">
        <v>206</v>
      </c>
    </row>
    <row r="229" spans="1:4" x14ac:dyDescent="0.25">
      <c r="A229" t="s">
        <v>828</v>
      </c>
      <c r="B229" t="s">
        <v>1117</v>
      </c>
      <c r="C229" s="1" t="s">
        <v>18</v>
      </c>
      <c r="D229" s="2" t="s">
        <v>209</v>
      </c>
    </row>
    <row r="230" spans="1:4" x14ac:dyDescent="0.25">
      <c r="A230" t="s">
        <v>1048</v>
      </c>
      <c r="B230" t="s">
        <v>1117</v>
      </c>
      <c r="C230" s="1" t="s">
        <v>18</v>
      </c>
      <c r="D230" s="2" t="s">
        <v>212</v>
      </c>
    </row>
    <row r="231" spans="1:4" x14ac:dyDescent="0.25">
      <c r="A231" t="s">
        <v>829</v>
      </c>
      <c r="B231" t="s">
        <v>1117</v>
      </c>
      <c r="C231" s="1" t="s">
        <v>18</v>
      </c>
      <c r="D231" s="2" t="s">
        <v>215</v>
      </c>
    </row>
    <row r="232" spans="1:4" x14ac:dyDescent="0.25">
      <c r="A232" t="s">
        <v>1100</v>
      </c>
      <c r="B232" t="s">
        <v>1117</v>
      </c>
      <c r="C232" s="1" t="s">
        <v>18</v>
      </c>
      <c r="D232" s="2" t="s">
        <v>1118</v>
      </c>
    </row>
    <row r="233" spans="1:4" x14ac:dyDescent="0.25">
      <c r="A233" t="s">
        <v>830</v>
      </c>
      <c r="B233" t="s">
        <v>1117</v>
      </c>
      <c r="C233" s="1" t="s">
        <v>18</v>
      </c>
      <c r="D233" s="2" t="s">
        <v>1091</v>
      </c>
    </row>
    <row r="234" spans="1:4" x14ac:dyDescent="0.25">
      <c r="A234" t="s">
        <v>612</v>
      </c>
      <c r="B234" t="s">
        <v>1117</v>
      </c>
      <c r="C234" s="1" t="s">
        <v>18</v>
      </c>
      <c r="D234" s="2"/>
    </row>
    <row r="235" spans="1:4" x14ac:dyDescent="0.25">
      <c r="A235" t="s">
        <v>831</v>
      </c>
      <c r="B235" t="s">
        <v>1117</v>
      </c>
      <c r="C235" s="1" t="s">
        <v>18</v>
      </c>
      <c r="D235" s="2" t="s">
        <v>177</v>
      </c>
    </row>
    <row r="236" spans="1:4" x14ac:dyDescent="0.25">
      <c r="A236" t="s">
        <v>832</v>
      </c>
      <c r="B236" t="s">
        <v>1117</v>
      </c>
      <c r="C236" s="1" t="s">
        <v>18</v>
      </c>
      <c r="D236" s="2" t="s">
        <v>1086</v>
      </c>
    </row>
    <row r="237" spans="1:4" x14ac:dyDescent="0.25">
      <c r="A237" t="s">
        <v>833</v>
      </c>
      <c r="B237" t="s">
        <v>1117</v>
      </c>
      <c r="C237" s="1" t="s">
        <v>18</v>
      </c>
      <c r="D237" s="2" t="s">
        <v>183</v>
      </c>
    </row>
    <row r="238" spans="1:4" x14ac:dyDescent="0.25">
      <c r="A238" t="s">
        <v>834</v>
      </c>
      <c r="B238" t="s">
        <v>1117</v>
      </c>
      <c r="C238" s="1" t="s">
        <v>18</v>
      </c>
      <c r="D238" s="2" t="s">
        <v>1087</v>
      </c>
    </row>
    <row r="239" spans="1:4" x14ac:dyDescent="0.25">
      <c r="A239" t="s">
        <v>835</v>
      </c>
      <c r="B239" t="s">
        <v>1117</v>
      </c>
      <c r="C239" s="1" t="s">
        <v>18</v>
      </c>
      <c r="D239" s="2" t="s">
        <v>188</v>
      </c>
    </row>
    <row r="240" spans="1:4" x14ac:dyDescent="0.25">
      <c r="A240" t="s">
        <v>836</v>
      </c>
      <c r="B240" t="s">
        <v>1117</v>
      </c>
      <c r="C240" s="1" t="s">
        <v>18</v>
      </c>
      <c r="D240" s="2" t="s">
        <v>1088</v>
      </c>
    </row>
    <row r="241" spans="1:4" x14ac:dyDescent="0.25">
      <c r="A241" t="s">
        <v>837</v>
      </c>
      <c r="B241" t="s">
        <v>1117</v>
      </c>
      <c r="C241" s="1" t="s">
        <v>18</v>
      </c>
      <c r="D241" s="2" t="s">
        <v>1089</v>
      </c>
    </row>
    <row r="242" spans="1:4" x14ac:dyDescent="0.25">
      <c r="A242" t="s">
        <v>838</v>
      </c>
      <c r="B242" t="s">
        <v>1117</v>
      </c>
      <c r="C242" s="1" t="s">
        <v>18</v>
      </c>
      <c r="D242" s="2" t="s">
        <v>1090</v>
      </c>
    </row>
    <row r="243" spans="1:4" x14ac:dyDescent="0.25">
      <c r="A243" t="s">
        <v>839</v>
      </c>
      <c r="B243" t="s">
        <v>1117</v>
      </c>
      <c r="C243" s="1" t="s">
        <v>18</v>
      </c>
      <c r="D243" s="2" t="s">
        <v>197</v>
      </c>
    </row>
    <row r="244" spans="1:4" x14ac:dyDescent="0.25">
      <c r="A244" t="s">
        <v>840</v>
      </c>
      <c r="B244" t="s">
        <v>1117</v>
      </c>
      <c r="C244" s="1" t="s">
        <v>18</v>
      </c>
      <c r="D244" s="2" t="s">
        <v>200</v>
      </c>
    </row>
    <row r="245" spans="1:4" x14ac:dyDescent="0.25">
      <c r="A245" t="s">
        <v>841</v>
      </c>
      <c r="B245" t="s">
        <v>1117</v>
      </c>
      <c r="C245" s="1" t="s">
        <v>18</v>
      </c>
      <c r="D245" s="2" t="s">
        <v>203</v>
      </c>
    </row>
    <row r="246" spans="1:4" x14ac:dyDescent="0.25">
      <c r="A246" t="s">
        <v>842</v>
      </c>
      <c r="B246" t="s">
        <v>1117</v>
      </c>
      <c r="C246" s="1" t="s">
        <v>18</v>
      </c>
      <c r="D246" s="2" t="s">
        <v>206</v>
      </c>
    </row>
    <row r="247" spans="1:4" x14ac:dyDescent="0.25">
      <c r="A247" t="s">
        <v>843</v>
      </c>
      <c r="B247" t="s">
        <v>1117</v>
      </c>
      <c r="C247" s="1" t="s">
        <v>18</v>
      </c>
      <c r="D247" s="2" t="s">
        <v>209</v>
      </c>
    </row>
    <row r="248" spans="1:4" x14ac:dyDescent="0.25">
      <c r="A248" t="s">
        <v>1049</v>
      </c>
      <c r="B248" t="s">
        <v>1117</v>
      </c>
      <c r="C248" s="1" t="s">
        <v>18</v>
      </c>
      <c r="D248" s="2" t="s">
        <v>212</v>
      </c>
    </row>
    <row r="249" spans="1:4" x14ac:dyDescent="0.25">
      <c r="A249" t="s">
        <v>844</v>
      </c>
      <c r="B249" t="s">
        <v>1117</v>
      </c>
      <c r="C249" s="1" t="s">
        <v>18</v>
      </c>
      <c r="D249" s="2" t="s">
        <v>215</v>
      </c>
    </row>
    <row r="250" spans="1:4" x14ac:dyDescent="0.25">
      <c r="A250" t="s">
        <v>1101</v>
      </c>
      <c r="B250" t="s">
        <v>1117</v>
      </c>
      <c r="C250" s="1" t="s">
        <v>18</v>
      </c>
      <c r="D250" s="2" t="s">
        <v>1118</v>
      </c>
    </row>
    <row r="251" spans="1:4" x14ac:dyDescent="0.25">
      <c r="A251" t="s">
        <v>845</v>
      </c>
      <c r="B251" t="s">
        <v>1117</v>
      </c>
      <c r="C251" s="1" t="s">
        <v>18</v>
      </c>
      <c r="D251" s="2" t="s">
        <v>1091</v>
      </c>
    </row>
    <row r="252" spans="1:4" x14ac:dyDescent="0.25">
      <c r="A252" t="s">
        <v>613</v>
      </c>
      <c r="B252" t="s">
        <v>1117</v>
      </c>
      <c r="C252" s="1" t="s">
        <v>18</v>
      </c>
      <c r="D252" s="2"/>
    </row>
    <row r="253" spans="1:4" x14ac:dyDescent="0.25">
      <c r="A253" t="s">
        <v>846</v>
      </c>
      <c r="B253" t="s">
        <v>1117</v>
      </c>
      <c r="C253" s="1" t="s">
        <v>18</v>
      </c>
      <c r="D253" s="2" t="s">
        <v>177</v>
      </c>
    </row>
    <row r="254" spans="1:4" x14ac:dyDescent="0.25">
      <c r="A254" t="s">
        <v>847</v>
      </c>
      <c r="B254" t="s">
        <v>1117</v>
      </c>
      <c r="C254" s="1" t="s">
        <v>18</v>
      </c>
      <c r="D254" s="2" t="s">
        <v>1086</v>
      </c>
    </row>
    <row r="255" spans="1:4" x14ac:dyDescent="0.25">
      <c r="A255" t="s">
        <v>848</v>
      </c>
      <c r="B255" t="s">
        <v>1117</v>
      </c>
      <c r="C255" s="1" t="s">
        <v>18</v>
      </c>
      <c r="D255" s="2" t="s">
        <v>183</v>
      </c>
    </row>
    <row r="256" spans="1:4" x14ac:dyDescent="0.25">
      <c r="A256" t="s">
        <v>849</v>
      </c>
      <c r="B256" t="s">
        <v>1117</v>
      </c>
      <c r="C256" s="1" t="s">
        <v>18</v>
      </c>
      <c r="D256" s="2" t="s">
        <v>1087</v>
      </c>
    </row>
    <row r="257" spans="1:4" x14ac:dyDescent="0.25">
      <c r="A257" t="s">
        <v>850</v>
      </c>
      <c r="B257" t="s">
        <v>1117</v>
      </c>
      <c r="C257" s="1" t="s">
        <v>18</v>
      </c>
      <c r="D257" s="2" t="s">
        <v>188</v>
      </c>
    </row>
    <row r="258" spans="1:4" x14ac:dyDescent="0.25">
      <c r="A258" t="s">
        <v>851</v>
      </c>
      <c r="B258" t="s">
        <v>1117</v>
      </c>
      <c r="C258" s="1" t="s">
        <v>18</v>
      </c>
      <c r="D258" s="2" t="s">
        <v>1088</v>
      </c>
    </row>
    <row r="259" spans="1:4" x14ac:dyDescent="0.25">
      <c r="A259" t="s">
        <v>852</v>
      </c>
      <c r="B259" t="s">
        <v>1117</v>
      </c>
      <c r="C259" s="1" t="s">
        <v>18</v>
      </c>
      <c r="D259" s="2" t="s">
        <v>1089</v>
      </c>
    </row>
    <row r="260" spans="1:4" x14ac:dyDescent="0.25">
      <c r="A260" t="s">
        <v>853</v>
      </c>
      <c r="B260" t="s">
        <v>1117</v>
      </c>
      <c r="C260" s="1" t="s">
        <v>18</v>
      </c>
      <c r="D260" s="2" t="s">
        <v>1090</v>
      </c>
    </row>
    <row r="261" spans="1:4" x14ac:dyDescent="0.25">
      <c r="A261" t="s">
        <v>854</v>
      </c>
      <c r="B261" t="s">
        <v>1117</v>
      </c>
      <c r="C261" s="1" t="s">
        <v>18</v>
      </c>
      <c r="D261" s="2" t="s">
        <v>197</v>
      </c>
    </row>
    <row r="262" spans="1:4" x14ac:dyDescent="0.25">
      <c r="A262" t="s">
        <v>855</v>
      </c>
      <c r="B262" t="s">
        <v>1117</v>
      </c>
      <c r="C262" s="1" t="s">
        <v>18</v>
      </c>
      <c r="D262" s="2" t="s">
        <v>200</v>
      </c>
    </row>
    <row r="263" spans="1:4" x14ac:dyDescent="0.25">
      <c r="A263" t="s">
        <v>856</v>
      </c>
      <c r="B263" t="s">
        <v>1117</v>
      </c>
      <c r="C263" s="1" t="s">
        <v>18</v>
      </c>
      <c r="D263" s="2" t="s">
        <v>203</v>
      </c>
    </row>
    <row r="264" spans="1:4" x14ac:dyDescent="0.25">
      <c r="A264" t="s">
        <v>857</v>
      </c>
      <c r="B264" t="s">
        <v>1117</v>
      </c>
      <c r="C264" s="1" t="s">
        <v>18</v>
      </c>
      <c r="D264" s="2" t="s">
        <v>206</v>
      </c>
    </row>
    <row r="265" spans="1:4" x14ac:dyDescent="0.25">
      <c r="A265" t="s">
        <v>858</v>
      </c>
      <c r="B265" t="s">
        <v>1117</v>
      </c>
      <c r="C265" s="1" t="s">
        <v>18</v>
      </c>
      <c r="D265" s="2" t="s">
        <v>209</v>
      </c>
    </row>
    <row r="266" spans="1:4" x14ac:dyDescent="0.25">
      <c r="A266" t="s">
        <v>1050</v>
      </c>
      <c r="B266" t="s">
        <v>1117</v>
      </c>
      <c r="C266" s="1" t="s">
        <v>18</v>
      </c>
      <c r="D266" s="2" t="s">
        <v>212</v>
      </c>
    </row>
    <row r="267" spans="1:4" x14ac:dyDescent="0.25">
      <c r="A267" t="s">
        <v>859</v>
      </c>
      <c r="B267" t="s">
        <v>1117</v>
      </c>
      <c r="C267" s="1" t="s">
        <v>18</v>
      </c>
      <c r="D267" s="2" t="s">
        <v>215</v>
      </c>
    </row>
    <row r="268" spans="1:4" x14ac:dyDescent="0.25">
      <c r="A268" t="s">
        <v>1102</v>
      </c>
      <c r="B268" t="s">
        <v>1117</v>
      </c>
      <c r="C268" s="1" t="s">
        <v>18</v>
      </c>
      <c r="D268" s="2" t="s">
        <v>1118</v>
      </c>
    </row>
    <row r="269" spans="1:4" x14ac:dyDescent="0.25">
      <c r="A269" t="s">
        <v>860</v>
      </c>
      <c r="B269" t="s">
        <v>1117</v>
      </c>
      <c r="C269" s="1" t="s">
        <v>18</v>
      </c>
      <c r="D269" s="2" t="s">
        <v>1091</v>
      </c>
    </row>
    <row r="270" spans="1:4" x14ac:dyDescent="0.25">
      <c r="A270" t="s">
        <v>614</v>
      </c>
      <c r="B270" t="s">
        <v>1117</v>
      </c>
      <c r="C270" s="1" t="s">
        <v>18</v>
      </c>
      <c r="D270" s="2"/>
    </row>
    <row r="271" spans="1:4" x14ac:dyDescent="0.25">
      <c r="A271" t="s">
        <v>861</v>
      </c>
      <c r="B271" t="s">
        <v>1117</v>
      </c>
      <c r="C271" s="1" t="s">
        <v>18</v>
      </c>
      <c r="D271" s="2" t="s">
        <v>177</v>
      </c>
    </row>
    <row r="272" spans="1:4" x14ac:dyDescent="0.25">
      <c r="A272" t="s">
        <v>862</v>
      </c>
      <c r="B272" t="s">
        <v>1117</v>
      </c>
      <c r="C272" s="1" t="s">
        <v>18</v>
      </c>
      <c r="D272" s="2" t="s">
        <v>1086</v>
      </c>
    </row>
    <row r="273" spans="1:4" x14ac:dyDescent="0.25">
      <c r="A273" t="s">
        <v>863</v>
      </c>
      <c r="B273" t="s">
        <v>1117</v>
      </c>
      <c r="C273" s="1" t="s">
        <v>18</v>
      </c>
      <c r="D273" s="2" t="s">
        <v>183</v>
      </c>
    </row>
    <row r="274" spans="1:4" x14ac:dyDescent="0.25">
      <c r="A274" t="s">
        <v>864</v>
      </c>
      <c r="B274" t="s">
        <v>1117</v>
      </c>
      <c r="C274" s="1" t="s">
        <v>18</v>
      </c>
      <c r="D274" s="2" t="s">
        <v>1087</v>
      </c>
    </row>
    <row r="275" spans="1:4" x14ac:dyDescent="0.25">
      <c r="A275" t="s">
        <v>865</v>
      </c>
      <c r="B275" t="s">
        <v>1117</v>
      </c>
      <c r="C275" s="1" t="s">
        <v>18</v>
      </c>
      <c r="D275" s="2" t="s">
        <v>188</v>
      </c>
    </row>
    <row r="276" spans="1:4" x14ac:dyDescent="0.25">
      <c r="A276" t="s">
        <v>866</v>
      </c>
      <c r="B276" t="s">
        <v>1117</v>
      </c>
      <c r="C276" s="1" t="s">
        <v>18</v>
      </c>
      <c r="D276" s="2" t="s">
        <v>1088</v>
      </c>
    </row>
    <row r="277" spans="1:4" x14ac:dyDescent="0.25">
      <c r="A277" t="s">
        <v>867</v>
      </c>
      <c r="B277" t="s">
        <v>1117</v>
      </c>
      <c r="C277" s="1" t="s">
        <v>18</v>
      </c>
      <c r="D277" s="2" t="s">
        <v>1089</v>
      </c>
    </row>
    <row r="278" spans="1:4" x14ac:dyDescent="0.25">
      <c r="A278" t="s">
        <v>868</v>
      </c>
      <c r="B278" t="s">
        <v>1117</v>
      </c>
      <c r="C278" s="1" t="s">
        <v>18</v>
      </c>
      <c r="D278" s="2" t="s">
        <v>1090</v>
      </c>
    </row>
    <row r="279" spans="1:4" x14ac:dyDescent="0.25">
      <c r="A279" t="s">
        <v>869</v>
      </c>
      <c r="B279" t="s">
        <v>1117</v>
      </c>
      <c r="C279" s="1" t="s">
        <v>18</v>
      </c>
      <c r="D279" s="2" t="s">
        <v>197</v>
      </c>
    </row>
    <row r="280" spans="1:4" x14ac:dyDescent="0.25">
      <c r="A280" t="s">
        <v>870</v>
      </c>
      <c r="B280" t="s">
        <v>1117</v>
      </c>
      <c r="C280" s="1" t="s">
        <v>18</v>
      </c>
      <c r="D280" s="2" t="s">
        <v>200</v>
      </c>
    </row>
    <row r="281" spans="1:4" x14ac:dyDescent="0.25">
      <c r="A281" t="s">
        <v>871</v>
      </c>
      <c r="B281" t="s">
        <v>1117</v>
      </c>
      <c r="C281" s="1" t="s">
        <v>18</v>
      </c>
      <c r="D281" s="2" t="s">
        <v>203</v>
      </c>
    </row>
    <row r="282" spans="1:4" x14ac:dyDescent="0.25">
      <c r="A282" t="s">
        <v>872</v>
      </c>
      <c r="B282" t="s">
        <v>1117</v>
      </c>
      <c r="C282" s="1" t="s">
        <v>18</v>
      </c>
      <c r="D282" s="2" t="s">
        <v>206</v>
      </c>
    </row>
    <row r="283" spans="1:4" x14ac:dyDescent="0.25">
      <c r="A283" t="s">
        <v>873</v>
      </c>
      <c r="B283" t="s">
        <v>1117</v>
      </c>
      <c r="C283" s="1" t="s">
        <v>18</v>
      </c>
      <c r="D283" s="2" t="s">
        <v>209</v>
      </c>
    </row>
    <row r="284" spans="1:4" x14ac:dyDescent="0.25">
      <c r="A284" t="s">
        <v>1051</v>
      </c>
      <c r="B284" t="s">
        <v>1117</v>
      </c>
      <c r="C284" s="1" t="s">
        <v>18</v>
      </c>
      <c r="D284" s="2" t="s">
        <v>212</v>
      </c>
    </row>
    <row r="285" spans="1:4" x14ac:dyDescent="0.25">
      <c r="A285" t="s">
        <v>874</v>
      </c>
      <c r="B285" t="s">
        <v>1117</v>
      </c>
      <c r="C285" s="1" t="s">
        <v>18</v>
      </c>
      <c r="D285" s="2" t="s">
        <v>215</v>
      </c>
    </row>
    <row r="286" spans="1:4" x14ac:dyDescent="0.25">
      <c r="A286" t="s">
        <v>1103</v>
      </c>
      <c r="B286" t="s">
        <v>1117</v>
      </c>
      <c r="C286" s="1" t="s">
        <v>18</v>
      </c>
      <c r="D286" s="2" t="s">
        <v>1118</v>
      </c>
    </row>
    <row r="287" spans="1:4" x14ac:dyDescent="0.25">
      <c r="A287" t="s">
        <v>875</v>
      </c>
      <c r="B287" t="s">
        <v>1117</v>
      </c>
      <c r="C287" s="1" t="s">
        <v>18</v>
      </c>
      <c r="D287" s="2" t="s">
        <v>1091</v>
      </c>
    </row>
    <row r="288" spans="1:4" x14ac:dyDescent="0.25">
      <c r="A288" t="s">
        <v>615</v>
      </c>
      <c r="B288" t="s">
        <v>1117</v>
      </c>
      <c r="C288" s="1" t="s">
        <v>18</v>
      </c>
      <c r="D288" s="2"/>
    </row>
    <row r="289" spans="1:4" x14ac:dyDescent="0.25">
      <c r="A289" t="s">
        <v>876</v>
      </c>
      <c r="B289" t="s">
        <v>1117</v>
      </c>
      <c r="C289" s="1" t="s">
        <v>18</v>
      </c>
      <c r="D289" s="2" t="s">
        <v>177</v>
      </c>
    </row>
    <row r="290" spans="1:4" x14ac:dyDescent="0.25">
      <c r="A290" t="s">
        <v>877</v>
      </c>
      <c r="B290" t="s">
        <v>1117</v>
      </c>
      <c r="C290" s="1" t="s">
        <v>18</v>
      </c>
      <c r="D290" s="2" t="s">
        <v>1086</v>
      </c>
    </row>
    <row r="291" spans="1:4" x14ac:dyDescent="0.25">
      <c r="A291" t="s">
        <v>878</v>
      </c>
      <c r="B291" t="s">
        <v>1117</v>
      </c>
      <c r="C291" s="1" t="s">
        <v>18</v>
      </c>
      <c r="D291" s="2" t="s">
        <v>183</v>
      </c>
    </row>
    <row r="292" spans="1:4" x14ac:dyDescent="0.25">
      <c r="A292" t="s">
        <v>879</v>
      </c>
      <c r="B292" t="s">
        <v>1117</v>
      </c>
      <c r="C292" s="1" t="s">
        <v>18</v>
      </c>
      <c r="D292" s="2" t="s">
        <v>1087</v>
      </c>
    </row>
    <row r="293" spans="1:4" x14ac:dyDescent="0.25">
      <c r="A293" t="s">
        <v>880</v>
      </c>
      <c r="B293" t="s">
        <v>1117</v>
      </c>
      <c r="C293" s="1" t="s">
        <v>18</v>
      </c>
      <c r="D293" s="2" t="s">
        <v>188</v>
      </c>
    </row>
    <row r="294" spans="1:4" x14ac:dyDescent="0.25">
      <c r="A294" t="s">
        <v>881</v>
      </c>
      <c r="B294" t="s">
        <v>1117</v>
      </c>
      <c r="C294" s="1" t="s">
        <v>18</v>
      </c>
      <c r="D294" s="2" t="s">
        <v>1088</v>
      </c>
    </row>
    <row r="295" spans="1:4" x14ac:dyDescent="0.25">
      <c r="A295" t="s">
        <v>882</v>
      </c>
      <c r="B295" t="s">
        <v>1117</v>
      </c>
      <c r="C295" s="1" t="s">
        <v>18</v>
      </c>
      <c r="D295" s="2" t="s">
        <v>1089</v>
      </c>
    </row>
    <row r="296" spans="1:4" x14ac:dyDescent="0.25">
      <c r="A296" t="s">
        <v>883</v>
      </c>
      <c r="B296" t="s">
        <v>1117</v>
      </c>
      <c r="C296" s="1" t="s">
        <v>18</v>
      </c>
      <c r="D296" s="2" t="s">
        <v>1090</v>
      </c>
    </row>
    <row r="297" spans="1:4" x14ac:dyDescent="0.25">
      <c r="A297" t="s">
        <v>884</v>
      </c>
      <c r="B297" t="s">
        <v>1117</v>
      </c>
      <c r="C297" s="1" t="s">
        <v>18</v>
      </c>
      <c r="D297" s="2" t="s">
        <v>197</v>
      </c>
    </row>
    <row r="298" spans="1:4" x14ac:dyDescent="0.25">
      <c r="A298" t="s">
        <v>885</v>
      </c>
      <c r="B298" t="s">
        <v>1117</v>
      </c>
      <c r="C298" s="1" t="s">
        <v>18</v>
      </c>
      <c r="D298" s="2" t="s">
        <v>200</v>
      </c>
    </row>
    <row r="299" spans="1:4" x14ac:dyDescent="0.25">
      <c r="A299" t="s">
        <v>886</v>
      </c>
      <c r="B299" t="s">
        <v>1117</v>
      </c>
      <c r="C299" s="1" t="s">
        <v>18</v>
      </c>
      <c r="D299" s="2" t="s">
        <v>203</v>
      </c>
    </row>
    <row r="300" spans="1:4" x14ac:dyDescent="0.25">
      <c r="A300" t="s">
        <v>887</v>
      </c>
      <c r="B300" t="s">
        <v>1117</v>
      </c>
      <c r="C300" s="1" t="s">
        <v>18</v>
      </c>
      <c r="D300" s="2" t="s">
        <v>206</v>
      </c>
    </row>
    <row r="301" spans="1:4" x14ac:dyDescent="0.25">
      <c r="A301" t="s">
        <v>888</v>
      </c>
      <c r="B301" t="s">
        <v>1117</v>
      </c>
      <c r="C301" s="1" t="s">
        <v>18</v>
      </c>
      <c r="D301" s="2" t="s">
        <v>209</v>
      </c>
    </row>
    <row r="302" spans="1:4" x14ac:dyDescent="0.25">
      <c r="A302" t="s">
        <v>1052</v>
      </c>
      <c r="B302" t="s">
        <v>1117</v>
      </c>
      <c r="C302" s="1" t="s">
        <v>18</v>
      </c>
      <c r="D302" s="2" t="s">
        <v>212</v>
      </c>
    </row>
    <row r="303" spans="1:4" x14ac:dyDescent="0.25">
      <c r="A303" t="s">
        <v>889</v>
      </c>
      <c r="B303" t="s">
        <v>1117</v>
      </c>
      <c r="C303" s="1" t="s">
        <v>18</v>
      </c>
      <c r="D303" s="2" t="s">
        <v>215</v>
      </c>
    </row>
    <row r="304" spans="1:4" x14ac:dyDescent="0.25">
      <c r="A304" t="s">
        <v>1104</v>
      </c>
      <c r="B304" t="s">
        <v>1117</v>
      </c>
      <c r="C304" s="1" t="s">
        <v>18</v>
      </c>
      <c r="D304" s="2" t="s">
        <v>1118</v>
      </c>
    </row>
    <row r="305" spans="1:4" x14ac:dyDescent="0.25">
      <c r="A305" t="s">
        <v>890</v>
      </c>
      <c r="B305" t="s">
        <v>1117</v>
      </c>
      <c r="C305" s="1" t="s">
        <v>18</v>
      </c>
      <c r="D305" s="2" t="s">
        <v>1091</v>
      </c>
    </row>
    <row r="306" spans="1:4" x14ac:dyDescent="0.25">
      <c r="A306" t="s">
        <v>616</v>
      </c>
      <c r="B306" t="s">
        <v>1117</v>
      </c>
      <c r="C306" s="1" t="s">
        <v>18</v>
      </c>
      <c r="D306" s="2"/>
    </row>
    <row r="307" spans="1:4" x14ac:dyDescent="0.25">
      <c r="A307" t="s">
        <v>891</v>
      </c>
      <c r="B307" t="s">
        <v>1117</v>
      </c>
      <c r="C307" s="1" t="s">
        <v>18</v>
      </c>
      <c r="D307" s="2" t="s">
        <v>177</v>
      </c>
    </row>
    <row r="308" spans="1:4" x14ac:dyDescent="0.25">
      <c r="A308" t="s">
        <v>892</v>
      </c>
      <c r="B308" t="s">
        <v>1117</v>
      </c>
      <c r="C308" s="1" t="s">
        <v>18</v>
      </c>
      <c r="D308" s="2" t="s">
        <v>1086</v>
      </c>
    </row>
    <row r="309" spans="1:4" x14ac:dyDescent="0.25">
      <c r="A309" t="s">
        <v>893</v>
      </c>
      <c r="B309" t="s">
        <v>1117</v>
      </c>
      <c r="C309" s="1" t="s">
        <v>18</v>
      </c>
      <c r="D309" s="2" t="s">
        <v>183</v>
      </c>
    </row>
    <row r="310" spans="1:4" x14ac:dyDescent="0.25">
      <c r="A310" t="s">
        <v>894</v>
      </c>
      <c r="B310" t="s">
        <v>1117</v>
      </c>
      <c r="C310" s="1" t="s">
        <v>18</v>
      </c>
      <c r="D310" s="2" t="s">
        <v>1087</v>
      </c>
    </row>
    <row r="311" spans="1:4" x14ac:dyDescent="0.25">
      <c r="A311" t="s">
        <v>895</v>
      </c>
      <c r="B311" t="s">
        <v>1117</v>
      </c>
      <c r="C311" s="1" t="s">
        <v>18</v>
      </c>
      <c r="D311" s="2" t="s">
        <v>188</v>
      </c>
    </row>
    <row r="312" spans="1:4" x14ac:dyDescent="0.25">
      <c r="A312" t="s">
        <v>896</v>
      </c>
      <c r="B312" t="s">
        <v>1117</v>
      </c>
      <c r="C312" s="1" t="s">
        <v>18</v>
      </c>
      <c r="D312" s="2" t="s">
        <v>1088</v>
      </c>
    </row>
    <row r="313" spans="1:4" x14ac:dyDescent="0.25">
      <c r="A313" t="s">
        <v>897</v>
      </c>
      <c r="B313" t="s">
        <v>1117</v>
      </c>
      <c r="C313" s="1" t="s">
        <v>18</v>
      </c>
      <c r="D313" s="2" t="s">
        <v>1089</v>
      </c>
    </row>
    <row r="314" spans="1:4" x14ac:dyDescent="0.25">
      <c r="A314" t="s">
        <v>898</v>
      </c>
      <c r="B314" t="s">
        <v>1117</v>
      </c>
      <c r="C314" s="1" t="s">
        <v>18</v>
      </c>
      <c r="D314" s="2" t="s">
        <v>1090</v>
      </c>
    </row>
    <row r="315" spans="1:4" x14ac:dyDescent="0.25">
      <c r="A315" t="s">
        <v>899</v>
      </c>
      <c r="B315" t="s">
        <v>1117</v>
      </c>
      <c r="C315" s="1" t="s">
        <v>18</v>
      </c>
      <c r="D315" s="2" t="s">
        <v>197</v>
      </c>
    </row>
    <row r="316" spans="1:4" x14ac:dyDescent="0.25">
      <c r="A316" t="s">
        <v>900</v>
      </c>
      <c r="B316" t="s">
        <v>1117</v>
      </c>
      <c r="C316" s="1" t="s">
        <v>18</v>
      </c>
      <c r="D316" s="2" t="s">
        <v>200</v>
      </c>
    </row>
    <row r="317" spans="1:4" x14ac:dyDescent="0.25">
      <c r="A317" t="s">
        <v>901</v>
      </c>
      <c r="B317" t="s">
        <v>1117</v>
      </c>
      <c r="C317" s="1" t="s">
        <v>18</v>
      </c>
      <c r="D317" s="2" t="s">
        <v>203</v>
      </c>
    </row>
    <row r="318" spans="1:4" x14ac:dyDescent="0.25">
      <c r="A318" t="s">
        <v>902</v>
      </c>
      <c r="B318" t="s">
        <v>1117</v>
      </c>
      <c r="C318" s="1" t="s">
        <v>18</v>
      </c>
      <c r="D318" s="2" t="s">
        <v>206</v>
      </c>
    </row>
    <row r="319" spans="1:4" x14ac:dyDescent="0.25">
      <c r="A319" t="s">
        <v>903</v>
      </c>
      <c r="B319" t="s">
        <v>1117</v>
      </c>
      <c r="C319" s="1" t="s">
        <v>18</v>
      </c>
      <c r="D319" s="2" t="s">
        <v>209</v>
      </c>
    </row>
    <row r="320" spans="1:4" x14ac:dyDescent="0.25">
      <c r="A320" t="s">
        <v>1053</v>
      </c>
      <c r="B320" t="s">
        <v>1117</v>
      </c>
      <c r="C320" s="1" t="s">
        <v>18</v>
      </c>
      <c r="D320" s="2" t="s">
        <v>212</v>
      </c>
    </row>
    <row r="321" spans="1:4" x14ac:dyDescent="0.25">
      <c r="A321" t="s">
        <v>904</v>
      </c>
      <c r="B321" t="s">
        <v>1117</v>
      </c>
      <c r="C321" s="1" t="s">
        <v>18</v>
      </c>
      <c r="D321" s="2" t="s">
        <v>215</v>
      </c>
    </row>
    <row r="322" spans="1:4" x14ac:dyDescent="0.25">
      <c r="A322" t="s">
        <v>1105</v>
      </c>
      <c r="B322" t="s">
        <v>1117</v>
      </c>
      <c r="C322" s="1" t="s">
        <v>18</v>
      </c>
      <c r="D322" s="2" t="s">
        <v>1118</v>
      </c>
    </row>
    <row r="323" spans="1:4" x14ac:dyDescent="0.25">
      <c r="A323" t="s">
        <v>905</v>
      </c>
      <c r="B323" t="s">
        <v>1117</v>
      </c>
      <c r="C323" s="1" t="s">
        <v>18</v>
      </c>
      <c r="D323" s="2" t="s">
        <v>1091</v>
      </c>
    </row>
    <row r="324" spans="1:4" x14ac:dyDescent="0.25">
      <c r="A324" t="s">
        <v>617</v>
      </c>
      <c r="B324" t="s">
        <v>1117</v>
      </c>
      <c r="C324" s="1" t="s">
        <v>18</v>
      </c>
      <c r="D324" s="2"/>
    </row>
    <row r="325" spans="1:4" x14ac:dyDescent="0.25">
      <c r="A325" t="s">
        <v>906</v>
      </c>
      <c r="B325" t="s">
        <v>1117</v>
      </c>
      <c r="C325" s="1" t="s">
        <v>18</v>
      </c>
      <c r="D325" s="2" t="s">
        <v>177</v>
      </c>
    </row>
    <row r="326" spans="1:4" x14ac:dyDescent="0.25">
      <c r="A326" t="s">
        <v>907</v>
      </c>
      <c r="B326" t="s">
        <v>1117</v>
      </c>
      <c r="C326" s="1" t="s">
        <v>18</v>
      </c>
      <c r="D326" s="2" t="s">
        <v>1086</v>
      </c>
    </row>
    <row r="327" spans="1:4" x14ac:dyDescent="0.25">
      <c r="A327" t="s">
        <v>908</v>
      </c>
      <c r="B327" t="s">
        <v>1117</v>
      </c>
      <c r="C327" s="1" t="s">
        <v>18</v>
      </c>
      <c r="D327" s="2" t="s">
        <v>183</v>
      </c>
    </row>
    <row r="328" spans="1:4" x14ac:dyDescent="0.25">
      <c r="A328" t="s">
        <v>909</v>
      </c>
      <c r="B328" t="s">
        <v>1117</v>
      </c>
      <c r="C328" s="1" t="s">
        <v>18</v>
      </c>
      <c r="D328" s="2" t="s">
        <v>1087</v>
      </c>
    </row>
    <row r="329" spans="1:4" x14ac:dyDescent="0.25">
      <c r="A329" t="s">
        <v>910</v>
      </c>
      <c r="B329" t="s">
        <v>1117</v>
      </c>
      <c r="C329" s="1" t="s">
        <v>18</v>
      </c>
      <c r="D329" s="2" t="s">
        <v>188</v>
      </c>
    </row>
    <row r="330" spans="1:4" x14ac:dyDescent="0.25">
      <c r="A330" t="s">
        <v>911</v>
      </c>
      <c r="B330" t="s">
        <v>1117</v>
      </c>
      <c r="C330" s="1" t="s">
        <v>18</v>
      </c>
      <c r="D330" s="2" t="s">
        <v>1088</v>
      </c>
    </row>
    <row r="331" spans="1:4" x14ac:dyDescent="0.25">
      <c r="A331" t="s">
        <v>912</v>
      </c>
      <c r="B331" t="s">
        <v>1117</v>
      </c>
      <c r="C331" s="1" t="s">
        <v>18</v>
      </c>
      <c r="D331" s="2" t="s">
        <v>1089</v>
      </c>
    </row>
    <row r="332" spans="1:4" x14ac:dyDescent="0.25">
      <c r="A332" t="s">
        <v>913</v>
      </c>
      <c r="B332" t="s">
        <v>1117</v>
      </c>
      <c r="C332" s="1" t="s">
        <v>18</v>
      </c>
      <c r="D332" s="2" t="s">
        <v>1090</v>
      </c>
    </row>
    <row r="333" spans="1:4" x14ac:dyDescent="0.25">
      <c r="A333" t="s">
        <v>914</v>
      </c>
      <c r="B333" t="s">
        <v>1117</v>
      </c>
      <c r="C333" s="1" t="s">
        <v>18</v>
      </c>
      <c r="D333" s="2" t="s">
        <v>197</v>
      </c>
    </row>
    <row r="334" spans="1:4" x14ac:dyDescent="0.25">
      <c r="A334" t="s">
        <v>915</v>
      </c>
      <c r="B334" t="s">
        <v>1117</v>
      </c>
      <c r="C334" s="1" t="s">
        <v>18</v>
      </c>
      <c r="D334" s="2" t="s">
        <v>200</v>
      </c>
    </row>
    <row r="335" spans="1:4" x14ac:dyDescent="0.25">
      <c r="A335" t="s">
        <v>916</v>
      </c>
      <c r="B335" t="s">
        <v>1117</v>
      </c>
      <c r="C335" s="1" t="s">
        <v>18</v>
      </c>
      <c r="D335" s="2" t="s">
        <v>203</v>
      </c>
    </row>
    <row r="336" spans="1:4" x14ac:dyDescent="0.25">
      <c r="A336" t="s">
        <v>917</v>
      </c>
      <c r="B336" t="s">
        <v>1117</v>
      </c>
      <c r="C336" s="1" t="s">
        <v>18</v>
      </c>
      <c r="D336" s="2" t="s">
        <v>206</v>
      </c>
    </row>
    <row r="337" spans="1:4" x14ac:dyDescent="0.25">
      <c r="A337" t="s">
        <v>918</v>
      </c>
      <c r="B337" t="s">
        <v>1117</v>
      </c>
      <c r="C337" s="1" t="s">
        <v>18</v>
      </c>
      <c r="D337" s="2" t="s">
        <v>209</v>
      </c>
    </row>
    <row r="338" spans="1:4" x14ac:dyDescent="0.25">
      <c r="A338" t="s">
        <v>1054</v>
      </c>
      <c r="B338" t="s">
        <v>1117</v>
      </c>
      <c r="C338" s="1" t="s">
        <v>18</v>
      </c>
      <c r="D338" s="2" t="s">
        <v>212</v>
      </c>
    </row>
    <row r="339" spans="1:4" x14ac:dyDescent="0.25">
      <c r="A339" t="s">
        <v>919</v>
      </c>
      <c r="B339" t="s">
        <v>1117</v>
      </c>
      <c r="C339" s="1" t="s">
        <v>18</v>
      </c>
      <c r="D339" s="2" t="s">
        <v>215</v>
      </c>
    </row>
    <row r="340" spans="1:4" x14ac:dyDescent="0.25">
      <c r="A340" t="s">
        <v>1106</v>
      </c>
      <c r="B340" t="s">
        <v>1117</v>
      </c>
      <c r="C340" s="1" t="s">
        <v>18</v>
      </c>
      <c r="D340" s="2" t="s">
        <v>1118</v>
      </c>
    </row>
    <row r="341" spans="1:4" x14ac:dyDescent="0.25">
      <c r="A341" t="s">
        <v>920</v>
      </c>
      <c r="B341" t="s">
        <v>1117</v>
      </c>
      <c r="C341" s="1" t="s">
        <v>18</v>
      </c>
      <c r="D341" s="2" t="s">
        <v>1091</v>
      </c>
    </row>
    <row r="342" spans="1:4" x14ac:dyDescent="0.25">
      <c r="A342" t="s">
        <v>618</v>
      </c>
      <c r="B342" t="s">
        <v>1117</v>
      </c>
      <c r="C342" s="1" t="s">
        <v>18</v>
      </c>
      <c r="D342" s="2"/>
    </row>
    <row r="343" spans="1:4" x14ac:dyDescent="0.25">
      <c r="A343" t="s">
        <v>921</v>
      </c>
      <c r="B343" t="s">
        <v>1117</v>
      </c>
      <c r="C343" s="1" t="s">
        <v>18</v>
      </c>
      <c r="D343" s="2" t="s">
        <v>177</v>
      </c>
    </row>
    <row r="344" spans="1:4" x14ac:dyDescent="0.25">
      <c r="A344" t="s">
        <v>922</v>
      </c>
      <c r="B344" t="s">
        <v>1117</v>
      </c>
      <c r="C344" s="1" t="s">
        <v>18</v>
      </c>
      <c r="D344" s="2" t="s">
        <v>1086</v>
      </c>
    </row>
    <row r="345" spans="1:4" x14ac:dyDescent="0.25">
      <c r="A345" t="s">
        <v>923</v>
      </c>
      <c r="B345" t="s">
        <v>1117</v>
      </c>
      <c r="C345" s="1" t="s">
        <v>18</v>
      </c>
      <c r="D345" s="2" t="s">
        <v>183</v>
      </c>
    </row>
    <row r="346" spans="1:4" x14ac:dyDescent="0.25">
      <c r="A346" t="s">
        <v>924</v>
      </c>
      <c r="B346" t="s">
        <v>1117</v>
      </c>
      <c r="C346" s="1" t="s">
        <v>18</v>
      </c>
      <c r="D346" s="2" t="s">
        <v>1087</v>
      </c>
    </row>
    <row r="347" spans="1:4" x14ac:dyDescent="0.25">
      <c r="A347" t="s">
        <v>925</v>
      </c>
      <c r="B347" t="s">
        <v>1117</v>
      </c>
      <c r="C347" s="1" t="s">
        <v>18</v>
      </c>
      <c r="D347" s="2" t="s">
        <v>188</v>
      </c>
    </row>
    <row r="348" spans="1:4" x14ac:dyDescent="0.25">
      <c r="A348" t="s">
        <v>926</v>
      </c>
      <c r="B348" t="s">
        <v>1117</v>
      </c>
      <c r="C348" s="1" t="s">
        <v>18</v>
      </c>
      <c r="D348" s="2" t="s">
        <v>1088</v>
      </c>
    </row>
    <row r="349" spans="1:4" x14ac:dyDescent="0.25">
      <c r="A349" t="s">
        <v>927</v>
      </c>
      <c r="B349" t="s">
        <v>1117</v>
      </c>
      <c r="C349" s="1" t="s">
        <v>18</v>
      </c>
      <c r="D349" s="2" t="s">
        <v>1089</v>
      </c>
    </row>
    <row r="350" spans="1:4" x14ac:dyDescent="0.25">
      <c r="A350" t="s">
        <v>928</v>
      </c>
      <c r="B350" t="s">
        <v>1117</v>
      </c>
      <c r="C350" s="1" t="s">
        <v>18</v>
      </c>
      <c r="D350" s="2" t="s">
        <v>1090</v>
      </c>
    </row>
    <row r="351" spans="1:4" x14ac:dyDescent="0.25">
      <c r="A351" t="s">
        <v>929</v>
      </c>
      <c r="B351" t="s">
        <v>1117</v>
      </c>
      <c r="C351" s="1" t="s">
        <v>18</v>
      </c>
      <c r="D351" s="2" t="s">
        <v>197</v>
      </c>
    </row>
    <row r="352" spans="1:4" x14ac:dyDescent="0.25">
      <c r="A352" t="s">
        <v>930</v>
      </c>
      <c r="B352" t="s">
        <v>1117</v>
      </c>
      <c r="C352" s="1" t="s">
        <v>18</v>
      </c>
      <c r="D352" s="2" t="s">
        <v>200</v>
      </c>
    </row>
    <row r="353" spans="1:4" x14ac:dyDescent="0.25">
      <c r="A353" t="s">
        <v>931</v>
      </c>
      <c r="B353" t="s">
        <v>1117</v>
      </c>
      <c r="C353" s="1" t="s">
        <v>18</v>
      </c>
      <c r="D353" s="2" t="s">
        <v>203</v>
      </c>
    </row>
    <row r="354" spans="1:4" x14ac:dyDescent="0.25">
      <c r="A354" t="s">
        <v>932</v>
      </c>
      <c r="B354" t="s">
        <v>1117</v>
      </c>
      <c r="C354" s="1" t="s">
        <v>18</v>
      </c>
      <c r="D354" s="2" t="s">
        <v>206</v>
      </c>
    </row>
    <row r="355" spans="1:4" x14ac:dyDescent="0.25">
      <c r="A355" t="s">
        <v>933</v>
      </c>
      <c r="B355" t="s">
        <v>1117</v>
      </c>
      <c r="C355" s="1" t="s">
        <v>18</v>
      </c>
      <c r="D355" s="2" t="s">
        <v>209</v>
      </c>
    </row>
    <row r="356" spans="1:4" x14ac:dyDescent="0.25">
      <c r="A356" t="s">
        <v>1055</v>
      </c>
      <c r="B356" t="s">
        <v>1117</v>
      </c>
      <c r="C356" s="1" t="s">
        <v>18</v>
      </c>
      <c r="D356" s="2" t="s">
        <v>212</v>
      </c>
    </row>
    <row r="357" spans="1:4" x14ac:dyDescent="0.25">
      <c r="A357" t="s">
        <v>934</v>
      </c>
      <c r="B357" t="s">
        <v>1117</v>
      </c>
      <c r="C357" s="1" t="s">
        <v>18</v>
      </c>
      <c r="D357" s="2" t="s">
        <v>215</v>
      </c>
    </row>
    <row r="358" spans="1:4" x14ac:dyDescent="0.25">
      <c r="A358" t="s">
        <v>1107</v>
      </c>
      <c r="B358" t="s">
        <v>1117</v>
      </c>
      <c r="C358" s="1" t="s">
        <v>18</v>
      </c>
      <c r="D358" s="2" t="s">
        <v>1118</v>
      </c>
    </row>
    <row r="359" spans="1:4" x14ac:dyDescent="0.25">
      <c r="A359" t="s">
        <v>935</v>
      </c>
      <c r="B359" t="s">
        <v>1117</v>
      </c>
      <c r="C359" s="1" t="s">
        <v>18</v>
      </c>
      <c r="D359" s="2" t="s">
        <v>1091</v>
      </c>
    </row>
    <row r="360" spans="1:4" x14ac:dyDescent="0.25">
      <c r="A360" t="s">
        <v>619</v>
      </c>
      <c r="B360" t="s">
        <v>1117</v>
      </c>
      <c r="C360" s="1" t="s">
        <v>18</v>
      </c>
      <c r="D360" s="2"/>
    </row>
    <row r="361" spans="1:4" x14ac:dyDescent="0.25">
      <c r="A361" t="s">
        <v>936</v>
      </c>
      <c r="B361" t="s">
        <v>1117</v>
      </c>
      <c r="C361" s="1" t="s">
        <v>18</v>
      </c>
      <c r="D361" s="2" t="s">
        <v>177</v>
      </c>
    </row>
    <row r="362" spans="1:4" x14ac:dyDescent="0.25">
      <c r="A362" t="s">
        <v>937</v>
      </c>
      <c r="B362" t="s">
        <v>1117</v>
      </c>
      <c r="C362" s="1" t="s">
        <v>18</v>
      </c>
      <c r="D362" s="2" t="s">
        <v>1086</v>
      </c>
    </row>
    <row r="363" spans="1:4" x14ac:dyDescent="0.25">
      <c r="A363" t="s">
        <v>938</v>
      </c>
      <c r="B363" t="s">
        <v>1117</v>
      </c>
      <c r="C363" s="1" t="s">
        <v>18</v>
      </c>
      <c r="D363" s="2" t="s">
        <v>183</v>
      </c>
    </row>
    <row r="364" spans="1:4" x14ac:dyDescent="0.25">
      <c r="A364" t="s">
        <v>939</v>
      </c>
      <c r="B364" t="s">
        <v>1117</v>
      </c>
      <c r="C364" s="1" t="s">
        <v>18</v>
      </c>
      <c r="D364" s="2" t="s">
        <v>1087</v>
      </c>
    </row>
    <row r="365" spans="1:4" x14ac:dyDescent="0.25">
      <c r="A365" t="s">
        <v>940</v>
      </c>
      <c r="B365" t="s">
        <v>1117</v>
      </c>
      <c r="C365" s="1" t="s">
        <v>18</v>
      </c>
      <c r="D365" s="2" t="s">
        <v>188</v>
      </c>
    </row>
    <row r="366" spans="1:4" x14ac:dyDescent="0.25">
      <c r="A366" t="s">
        <v>941</v>
      </c>
      <c r="B366" t="s">
        <v>1117</v>
      </c>
      <c r="C366" s="1" t="s">
        <v>18</v>
      </c>
      <c r="D366" s="2" t="s">
        <v>1088</v>
      </c>
    </row>
    <row r="367" spans="1:4" x14ac:dyDescent="0.25">
      <c r="A367" t="s">
        <v>942</v>
      </c>
      <c r="B367" t="s">
        <v>1117</v>
      </c>
      <c r="C367" s="1" t="s">
        <v>18</v>
      </c>
      <c r="D367" s="2" t="s">
        <v>1089</v>
      </c>
    </row>
    <row r="368" spans="1:4" x14ac:dyDescent="0.25">
      <c r="A368" t="s">
        <v>943</v>
      </c>
      <c r="B368" t="s">
        <v>1117</v>
      </c>
      <c r="C368" s="1" t="s">
        <v>18</v>
      </c>
      <c r="D368" s="2" t="s">
        <v>1090</v>
      </c>
    </row>
    <row r="369" spans="1:4" x14ac:dyDescent="0.25">
      <c r="A369" t="s">
        <v>944</v>
      </c>
      <c r="B369" t="s">
        <v>1117</v>
      </c>
      <c r="C369" s="1" t="s">
        <v>18</v>
      </c>
      <c r="D369" s="2" t="s">
        <v>197</v>
      </c>
    </row>
    <row r="370" spans="1:4" x14ac:dyDescent="0.25">
      <c r="A370" t="s">
        <v>945</v>
      </c>
      <c r="B370" t="s">
        <v>1117</v>
      </c>
      <c r="C370" s="1" t="s">
        <v>18</v>
      </c>
      <c r="D370" s="2" t="s">
        <v>200</v>
      </c>
    </row>
    <row r="371" spans="1:4" x14ac:dyDescent="0.25">
      <c r="A371" t="s">
        <v>946</v>
      </c>
      <c r="B371" t="s">
        <v>1117</v>
      </c>
      <c r="C371" s="1" t="s">
        <v>18</v>
      </c>
      <c r="D371" s="2" t="s">
        <v>203</v>
      </c>
    </row>
    <row r="372" spans="1:4" x14ac:dyDescent="0.25">
      <c r="A372" t="s">
        <v>947</v>
      </c>
      <c r="B372" t="s">
        <v>1117</v>
      </c>
      <c r="C372" s="1" t="s">
        <v>18</v>
      </c>
      <c r="D372" s="2" t="s">
        <v>206</v>
      </c>
    </row>
    <row r="373" spans="1:4" x14ac:dyDescent="0.25">
      <c r="A373" t="s">
        <v>948</v>
      </c>
      <c r="B373" t="s">
        <v>1117</v>
      </c>
      <c r="C373" s="1" t="s">
        <v>18</v>
      </c>
      <c r="D373" s="2" t="s">
        <v>209</v>
      </c>
    </row>
    <row r="374" spans="1:4" x14ac:dyDescent="0.25">
      <c r="A374" t="s">
        <v>1056</v>
      </c>
      <c r="B374" t="s">
        <v>1117</v>
      </c>
      <c r="C374" s="1" t="s">
        <v>18</v>
      </c>
      <c r="D374" s="2" t="s">
        <v>212</v>
      </c>
    </row>
    <row r="375" spans="1:4" x14ac:dyDescent="0.25">
      <c r="A375" t="s">
        <v>949</v>
      </c>
      <c r="B375" t="s">
        <v>1117</v>
      </c>
      <c r="C375" s="1" t="s">
        <v>18</v>
      </c>
      <c r="D375" s="2" t="s">
        <v>215</v>
      </c>
    </row>
    <row r="376" spans="1:4" x14ac:dyDescent="0.25">
      <c r="A376" t="s">
        <v>1108</v>
      </c>
      <c r="B376" t="s">
        <v>1117</v>
      </c>
      <c r="C376" s="1" t="s">
        <v>18</v>
      </c>
      <c r="D376" s="2" t="s">
        <v>1118</v>
      </c>
    </row>
    <row r="377" spans="1:4" x14ac:dyDescent="0.25">
      <c r="A377" t="s">
        <v>950</v>
      </c>
      <c r="B377" t="s">
        <v>1117</v>
      </c>
      <c r="C377" s="1" t="s">
        <v>18</v>
      </c>
      <c r="D377" s="2" t="s">
        <v>1091</v>
      </c>
    </row>
    <row r="378" spans="1:4" x14ac:dyDescent="0.25">
      <c r="A378" t="s">
        <v>620</v>
      </c>
      <c r="B378" t="s">
        <v>1117</v>
      </c>
      <c r="C378" s="1" t="s">
        <v>18</v>
      </c>
      <c r="D378" s="2"/>
    </row>
    <row r="379" spans="1:4" x14ac:dyDescent="0.25">
      <c r="A379" t="s">
        <v>951</v>
      </c>
      <c r="B379" t="s">
        <v>1117</v>
      </c>
      <c r="C379" s="1" t="s">
        <v>18</v>
      </c>
      <c r="D379" s="2" t="s">
        <v>177</v>
      </c>
    </row>
    <row r="380" spans="1:4" x14ac:dyDescent="0.25">
      <c r="A380" t="s">
        <v>952</v>
      </c>
      <c r="B380" t="s">
        <v>1117</v>
      </c>
      <c r="C380" s="1" t="s">
        <v>18</v>
      </c>
      <c r="D380" s="2" t="s">
        <v>1086</v>
      </c>
    </row>
    <row r="381" spans="1:4" x14ac:dyDescent="0.25">
      <c r="A381" t="s">
        <v>953</v>
      </c>
      <c r="B381" t="s">
        <v>1117</v>
      </c>
      <c r="C381" s="1" t="s">
        <v>18</v>
      </c>
      <c r="D381" s="2" t="s">
        <v>183</v>
      </c>
    </row>
    <row r="382" spans="1:4" x14ac:dyDescent="0.25">
      <c r="A382" t="s">
        <v>954</v>
      </c>
      <c r="B382" t="s">
        <v>1117</v>
      </c>
      <c r="C382" s="1" t="s">
        <v>18</v>
      </c>
      <c r="D382" s="2" t="s">
        <v>1087</v>
      </c>
    </row>
    <row r="383" spans="1:4" x14ac:dyDescent="0.25">
      <c r="A383" t="s">
        <v>955</v>
      </c>
      <c r="B383" t="s">
        <v>1117</v>
      </c>
      <c r="C383" s="1" t="s">
        <v>18</v>
      </c>
      <c r="D383" s="2" t="s">
        <v>188</v>
      </c>
    </row>
    <row r="384" spans="1:4" x14ac:dyDescent="0.25">
      <c r="A384" t="s">
        <v>956</v>
      </c>
      <c r="B384" t="s">
        <v>1117</v>
      </c>
      <c r="C384" s="1" t="s">
        <v>18</v>
      </c>
      <c r="D384" s="2" t="s">
        <v>1088</v>
      </c>
    </row>
    <row r="385" spans="1:4" x14ac:dyDescent="0.25">
      <c r="A385" t="s">
        <v>957</v>
      </c>
      <c r="B385" t="s">
        <v>1117</v>
      </c>
      <c r="C385" s="1" t="s">
        <v>18</v>
      </c>
      <c r="D385" s="2" t="s">
        <v>1089</v>
      </c>
    </row>
    <row r="386" spans="1:4" x14ac:dyDescent="0.25">
      <c r="A386" t="s">
        <v>958</v>
      </c>
      <c r="B386" t="s">
        <v>1117</v>
      </c>
      <c r="C386" s="1" t="s">
        <v>18</v>
      </c>
      <c r="D386" s="2" t="s">
        <v>1090</v>
      </c>
    </row>
    <row r="387" spans="1:4" x14ac:dyDescent="0.25">
      <c r="A387" t="s">
        <v>959</v>
      </c>
      <c r="B387" t="s">
        <v>1117</v>
      </c>
      <c r="C387" s="1" t="s">
        <v>18</v>
      </c>
      <c r="D387" s="2" t="s">
        <v>197</v>
      </c>
    </row>
    <row r="388" spans="1:4" x14ac:dyDescent="0.25">
      <c r="A388" t="s">
        <v>960</v>
      </c>
      <c r="B388" t="s">
        <v>1117</v>
      </c>
      <c r="C388" s="1" t="s">
        <v>18</v>
      </c>
      <c r="D388" s="2" t="s">
        <v>200</v>
      </c>
    </row>
    <row r="389" spans="1:4" x14ac:dyDescent="0.25">
      <c r="A389" t="s">
        <v>961</v>
      </c>
      <c r="B389" t="s">
        <v>1117</v>
      </c>
      <c r="C389" s="1" t="s">
        <v>18</v>
      </c>
      <c r="D389" s="2" t="s">
        <v>203</v>
      </c>
    </row>
    <row r="390" spans="1:4" x14ac:dyDescent="0.25">
      <c r="A390" t="s">
        <v>962</v>
      </c>
      <c r="B390" t="s">
        <v>1117</v>
      </c>
      <c r="C390" s="1" t="s">
        <v>18</v>
      </c>
      <c r="D390" s="2" t="s">
        <v>206</v>
      </c>
    </row>
    <row r="391" spans="1:4" x14ac:dyDescent="0.25">
      <c r="A391" t="s">
        <v>963</v>
      </c>
      <c r="B391" t="s">
        <v>1117</v>
      </c>
      <c r="C391" s="1" t="s">
        <v>18</v>
      </c>
      <c r="D391" s="2" t="s">
        <v>209</v>
      </c>
    </row>
    <row r="392" spans="1:4" x14ac:dyDescent="0.25">
      <c r="A392" t="s">
        <v>1057</v>
      </c>
      <c r="B392" t="s">
        <v>1117</v>
      </c>
      <c r="C392" s="1" t="s">
        <v>18</v>
      </c>
      <c r="D392" s="2" t="s">
        <v>212</v>
      </c>
    </row>
    <row r="393" spans="1:4" x14ac:dyDescent="0.25">
      <c r="A393" t="s">
        <v>964</v>
      </c>
      <c r="B393" t="s">
        <v>1117</v>
      </c>
      <c r="C393" s="1" t="s">
        <v>18</v>
      </c>
      <c r="D393" s="2" t="s">
        <v>215</v>
      </c>
    </row>
    <row r="394" spans="1:4" x14ac:dyDescent="0.25">
      <c r="A394" t="s">
        <v>1109</v>
      </c>
      <c r="B394" t="s">
        <v>1117</v>
      </c>
      <c r="C394" s="1" t="s">
        <v>18</v>
      </c>
      <c r="D394" s="2" t="s">
        <v>1118</v>
      </c>
    </row>
    <row r="395" spans="1:4" x14ac:dyDescent="0.25">
      <c r="A395" t="s">
        <v>965</v>
      </c>
      <c r="B395" t="s">
        <v>1117</v>
      </c>
      <c r="C395" s="1" t="s">
        <v>18</v>
      </c>
      <c r="D395" s="2" t="s">
        <v>1091</v>
      </c>
    </row>
    <row r="396" spans="1:4" x14ac:dyDescent="0.25">
      <c r="A396" t="s">
        <v>621</v>
      </c>
      <c r="B396" t="s">
        <v>1117</v>
      </c>
      <c r="C396" s="1" t="s">
        <v>18</v>
      </c>
      <c r="D396" s="2"/>
    </row>
    <row r="397" spans="1:4" x14ac:dyDescent="0.25">
      <c r="A397" t="s">
        <v>966</v>
      </c>
      <c r="B397" t="s">
        <v>1117</v>
      </c>
      <c r="C397" s="1" t="s">
        <v>18</v>
      </c>
      <c r="D397" s="2" t="s">
        <v>177</v>
      </c>
    </row>
    <row r="398" spans="1:4" x14ac:dyDescent="0.25">
      <c r="A398" t="s">
        <v>967</v>
      </c>
      <c r="B398" t="s">
        <v>1117</v>
      </c>
      <c r="C398" s="1" t="s">
        <v>18</v>
      </c>
      <c r="D398" s="2" t="s">
        <v>1086</v>
      </c>
    </row>
    <row r="399" spans="1:4" x14ac:dyDescent="0.25">
      <c r="A399" t="s">
        <v>968</v>
      </c>
      <c r="B399" t="s">
        <v>1117</v>
      </c>
      <c r="C399" s="1" t="s">
        <v>18</v>
      </c>
      <c r="D399" s="2" t="s">
        <v>183</v>
      </c>
    </row>
    <row r="400" spans="1:4" x14ac:dyDescent="0.25">
      <c r="A400" t="s">
        <v>969</v>
      </c>
      <c r="B400" t="s">
        <v>1117</v>
      </c>
      <c r="C400" s="1" t="s">
        <v>18</v>
      </c>
      <c r="D400" s="2" t="s">
        <v>1087</v>
      </c>
    </row>
    <row r="401" spans="1:4" x14ac:dyDescent="0.25">
      <c r="A401" t="s">
        <v>970</v>
      </c>
      <c r="B401" t="s">
        <v>1117</v>
      </c>
      <c r="C401" s="1" t="s">
        <v>18</v>
      </c>
      <c r="D401" s="2" t="s">
        <v>188</v>
      </c>
    </row>
    <row r="402" spans="1:4" x14ac:dyDescent="0.25">
      <c r="A402" t="s">
        <v>971</v>
      </c>
      <c r="B402" t="s">
        <v>1117</v>
      </c>
      <c r="C402" s="1" t="s">
        <v>18</v>
      </c>
      <c r="D402" s="2" t="s">
        <v>1088</v>
      </c>
    </row>
    <row r="403" spans="1:4" x14ac:dyDescent="0.25">
      <c r="A403" t="s">
        <v>972</v>
      </c>
      <c r="B403" t="s">
        <v>1117</v>
      </c>
      <c r="C403" s="1" t="s">
        <v>18</v>
      </c>
      <c r="D403" s="2" t="s">
        <v>1089</v>
      </c>
    </row>
    <row r="404" spans="1:4" x14ac:dyDescent="0.25">
      <c r="A404" t="s">
        <v>973</v>
      </c>
      <c r="B404" t="s">
        <v>1117</v>
      </c>
      <c r="C404" s="1" t="s">
        <v>18</v>
      </c>
      <c r="D404" s="2" t="s">
        <v>1090</v>
      </c>
    </row>
    <row r="405" spans="1:4" x14ac:dyDescent="0.25">
      <c r="A405" t="s">
        <v>974</v>
      </c>
      <c r="B405" t="s">
        <v>1117</v>
      </c>
      <c r="C405" s="1" t="s">
        <v>18</v>
      </c>
      <c r="D405" s="2" t="s">
        <v>197</v>
      </c>
    </row>
    <row r="406" spans="1:4" x14ac:dyDescent="0.25">
      <c r="A406" t="s">
        <v>975</v>
      </c>
      <c r="B406" t="s">
        <v>1117</v>
      </c>
      <c r="C406" s="1" t="s">
        <v>18</v>
      </c>
      <c r="D406" s="2" t="s">
        <v>200</v>
      </c>
    </row>
    <row r="407" spans="1:4" x14ac:dyDescent="0.25">
      <c r="A407" t="s">
        <v>976</v>
      </c>
      <c r="B407" t="s">
        <v>1117</v>
      </c>
      <c r="C407" s="1" t="s">
        <v>18</v>
      </c>
      <c r="D407" s="2" t="s">
        <v>203</v>
      </c>
    </row>
    <row r="408" spans="1:4" x14ac:dyDescent="0.25">
      <c r="A408" t="s">
        <v>977</v>
      </c>
      <c r="B408" t="s">
        <v>1117</v>
      </c>
      <c r="C408" s="1" t="s">
        <v>18</v>
      </c>
      <c r="D408" s="2" t="s">
        <v>206</v>
      </c>
    </row>
    <row r="409" spans="1:4" x14ac:dyDescent="0.25">
      <c r="A409" t="s">
        <v>978</v>
      </c>
      <c r="B409" t="s">
        <v>1117</v>
      </c>
      <c r="C409" s="1" t="s">
        <v>18</v>
      </c>
      <c r="D409" s="2" t="s">
        <v>209</v>
      </c>
    </row>
    <row r="410" spans="1:4" x14ac:dyDescent="0.25">
      <c r="A410" t="s">
        <v>1058</v>
      </c>
      <c r="B410" t="s">
        <v>1117</v>
      </c>
      <c r="C410" s="1" t="s">
        <v>18</v>
      </c>
      <c r="D410" s="2" t="s">
        <v>212</v>
      </c>
    </row>
    <row r="411" spans="1:4" x14ac:dyDescent="0.25">
      <c r="A411" t="s">
        <v>979</v>
      </c>
      <c r="B411" t="s">
        <v>1117</v>
      </c>
      <c r="C411" s="1" t="s">
        <v>18</v>
      </c>
      <c r="D411" s="2" t="s">
        <v>215</v>
      </c>
    </row>
    <row r="412" spans="1:4" x14ac:dyDescent="0.25">
      <c r="A412" t="s">
        <v>1110</v>
      </c>
      <c r="B412" t="s">
        <v>1117</v>
      </c>
      <c r="C412" s="1" t="s">
        <v>18</v>
      </c>
      <c r="D412" s="2" t="s">
        <v>1118</v>
      </c>
    </row>
    <row r="413" spans="1:4" x14ac:dyDescent="0.25">
      <c r="A413" t="s">
        <v>980</v>
      </c>
      <c r="B413" t="s">
        <v>1117</v>
      </c>
      <c r="C413" s="1" t="s">
        <v>18</v>
      </c>
      <c r="D413" s="2" t="s">
        <v>1091</v>
      </c>
    </row>
    <row r="414" spans="1:4" x14ac:dyDescent="0.25">
      <c r="A414" t="s">
        <v>622</v>
      </c>
      <c r="B414" t="s">
        <v>1117</v>
      </c>
      <c r="C414" s="1" t="s">
        <v>18</v>
      </c>
      <c r="D414" s="2"/>
    </row>
    <row r="415" spans="1:4" x14ac:dyDescent="0.25">
      <c r="A415" t="s">
        <v>981</v>
      </c>
      <c r="B415" t="s">
        <v>1117</v>
      </c>
      <c r="C415" s="1" t="s">
        <v>18</v>
      </c>
      <c r="D415" s="2" t="s">
        <v>177</v>
      </c>
    </row>
    <row r="416" spans="1:4" x14ac:dyDescent="0.25">
      <c r="A416" t="s">
        <v>982</v>
      </c>
      <c r="B416" t="s">
        <v>1117</v>
      </c>
      <c r="C416" s="1" t="s">
        <v>18</v>
      </c>
      <c r="D416" s="2" t="s">
        <v>1086</v>
      </c>
    </row>
    <row r="417" spans="1:4" x14ac:dyDescent="0.25">
      <c r="A417" t="s">
        <v>983</v>
      </c>
      <c r="B417" t="s">
        <v>1117</v>
      </c>
      <c r="C417" s="1" t="s">
        <v>18</v>
      </c>
      <c r="D417" s="2" t="s">
        <v>183</v>
      </c>
    </row>
    <row r="418" spans="1:4" x14ac:dyDescent="0.25">
      <c r="A418" t="s">
        <v>984</v>
      </c>
      <c r="B418" t="s">
        <v>1117</v>
      </c>
      <c r="C418" s="1" t="s">
        <v>18</v>
      </c>
      <c r="D418" s="2" t="s">
        <v>1087</v>
      </c>
    </row>
    <row r="419" spans="1:4" x14ac:dyDescent="0.25">
      <c r="A419" t="s">
        <v>985</v>
      </c>
      <c r="B419" t="s">
        <v>1117</v>
      </c>
      <c r="C419" s="1" t="s">
        <v>18</v>
      </c>
      <c r="D419" s="2" t="s">
        <v>188</v>
      </c>
    </row>
    <row r="420" spans="1:4" x14ac:dyDescent="0.25">
      <c r="A420" t="s">
        <v>986</v>
      </c>
      <c r="B420" t="s">
        <v>1117</v>
      </c>
      <c r="C420" s="1" t="s">
        <v>18</v>
      </c>
      <c r="D420" s="2" t="s">
        <v>1088</v>
      </c>
    </row>
    <row r="421" spans="1:4" x14ac:dyDescent="0.25">
      <c r="A421" t="s">
        <v>987</v>
      </c>
      <c r="B421" t="s">
        <v>1117</v>
      </c>
      <c r="C421" s="1" t="s">
        <v>18</v>
      </c>
      <c r="D421" s="2" t="s">
        <v>1089</v>
      </c>
    </row>
    <row r="422" spans="1:4" x14ac:dyDescent="0.25">
      <c r="A422" t="s">
        <v>988</v>
      </c>
      <c r="B422" t="s">
        <v>1117</v>
      </c>
      <c r="C422" s="1" t="s">
        <v>18</v>
      </c>
      <c r="D422" s="2" t="s">
        <v>1090</v>
      </c>
    </row>
    <row r="423" spans="1:4" x14ac:dyDescent="0.25">
      <c r="A423" t="s">
        <v>989</v>
      </c>
      <c r="B423" t="s">
        <v>1117</v>
      </c>
      <c r="C423" s="1" t="s">
        <v>18</v>
      </c>
      <c r="D423" s="2" t="s">
        <v>197</v>
      </c>
    </row>
    <row r="424" spans="1:4" x14ac:dyDescent="0.25">
      <c r="A424" t="s">
        <v>990</v>
      </c>
      <c r="B424" t="s">
        <v>1117</v>
      </c>
      <c r="C424" s="1" t="s">
        <v>18</v>
      </c>
      <c r="D424" s="2" t="s">
        <v>200</v>
      </c>
    </row>
    <row r="425" spans="1:4" x14ac:dyDescent="0.25">
      <c r="A425" t="s">
        <v>991</v>
      </c>
      <c r="B425" t="s">
        <v>1117</v>
      </c>
      <c r="C425" s="1" t="s">
        <v>18</v>
      </c>
      <c r="D425" s="2" t="s">
        <v>203</v>
      </c>
    </row>
    <row r="426" spans="1:4" x14ac:dyDescent="0.25">
      <c r="A426" t="s">
        <v>992</v>
      </c>
      <c r="B426" t="s">
        <v>1117</v>
      </c>
      <c r="C426" s="1" t="s">
        <v>18</v>
      </c>
      <c r="D426" s="2" t="s">
        <v>206</v>
      </c>
    </row>
    <row r="427" spans="1:4" x14ac:dyDescent="0.25">
      <c r="A427" t="s">
        <v>993</v>
      </c>
      <c r="B427" t="s">
        <v>1117</v>
      </c>
      <c r="C427" s="1" t="s">
        <v>18</v>
      </c>
      <c r="D427" s="2" t="s">
        <v>209</v>
      </c>
    </row>
    <row r="428" spans="1:4" x14ac:dyDescent="0.25">
      <c r="A428" t="s">
        <v>1059</v>
      </c>
      <c r="B428" t="s">
        <v>1117</v>
      </c>
      <c r="C428" s="1" t="s">
        <v>18</v>
      </c>
      <c r="D428" s="2" t="s">
        <v>212</v>
      </c>
    </row>
    <row r="429" spans="1:4" x14ac:dyDescent="0.25">
      <c r="A429" t="s">
        <v>994</v>
      </c>
      <c r="B429" t="s">
        <v>1117</v>
      </c>
      <c r="C429" s="1" t="s">
        <v>18</v>
      </c>
      <c r="D429" s="2" t="s">
        <v>215</v>
      </c>
    </row>
    <row r="430" spans="1:4" x14ac:dyDescent="0.25">
      <c r="A430" t="s">
        <v>1111</v>
      </c>
      <c r="B430" t="s">
        <v>1117</v>
      </c>
      <c r="C430" s="1" t="s">
        <v>18</v>
      </c>
      <c r="D430" s="2" t="s">
        <v>1118</v>
      </c>
    </row>
    <row r="431" spans="1:4" x14ac:dyDescent="0.25">
      <c r="A431" t="s">
        <v>995</v>
      </c>
      <c r="B431" t="s">
        <v>1117</v>
      </c>
      <c r="C431" s="1" t="s">
        <v>18</v>
      </c>
      <c r="D431" s="2" t="s">
        <v>1091</v>
      </c>
    </row>
    <row r="432" spans="1:4" x14ac:dyDescent="0.25">
      <c r="A432" t="s">
        <v>623</v>
      </c>
      <c r="B432" t="s">
        <v>1117</v>
      </c>
      <c r="C432" s="1" t="s">
        <v>18</v>
      </c>
      <c r="D432" s="2"/>
    </row>
    <row r="433" spans="1:4" x14ac:dyDescent="0.25">
      <c r="A433" t="s">
        <v>996</v>
      </c>
      <c r="B433" t="s">
        <v>1117</v>
      </c>
      <c r="C433" s="1" t="s">
        <v>18</v>
      </c>
      <c r="D433" s="2" t="s">
        <v>177</v>
      </c>
    </row>
    <row r="434" spans="1:4" x14ac:dyDescent="0.25">
      <c r="A434" t="s">
        <v>997</v>
      </c>
      <c r="B434" t="s">
        <v>1117</v>
      </c>
      <c r="C434" s="1" t="s">
        <v>18</v>
      </c>
      <c r="D434" s="2" t="s">
        <v>1086</v>
      </c>
    </row>
    <row r="435" spans="1:4" x14ac:dyDescent="0.25">
      <c r="A435" t="s">
        <v>998</v>
      </c>
      <c r="B435" t="s">
        <v>1117</v>
      </c>
      <c r="C435" s="1" t="s">
        <v>18</v>
      </c>
      <c r="D435" s="2" t="s">
        <v>183</v>
      </c>
    </row>
    <row r="436" spans="1:4" x14ac:dyDescent="0.25">
      <c r="A436" t="s">
        <v>999</v>
      </c>
      <c r="B436" t="s">
        <v>1117</v>
      </c>
      <c r="C436" s="1" t="s">
        <v>18</v>
      </c>
      <c r="D436" s="2" t="s">
        <v>1087</v>
      </c>
    </row>
    <row r="437" spans="1:4" x14ac:dyDescent="0.25">
      <c r="A437" t="s">
        <v>1000</v>
      </c>
      <c r="B437" t="s">
        <v>1117</v>
      </c>
      <c r="C437" s="1" t="s">
        <v>18</v>
      </c>
      <c r="D437" s="2" t="s">
        <v>188</v>
      </c>
    </row>
    <row r="438" spans="1:4" x14ac:dyDescent="0.25">
      <c r="A438" t="s">
        <v>1001</v>
      </c>
      <c r="B438" t="s">
        <v>1117</v>
      </c>
      <c r="C438" s="1" t="s">
        <v>18</v>
      </c>
      <c r="D438" s="2" t="s">
        <v>1088</v>
      </c>
    </row>
    <row r="439" spans="1:4" x14ac:dyDescent="0.25">
      <c r="A439" t="s">
        <v>1002</v>
      </c>
      <c r="B439" t="s">
        <v>1117</v>
      </c>
      <c r="C439" s="1" t="s">
        <v>18</v>
      </c>
      <c r="D439" s="2" t="s">
        <v>1089</v>
      </c>
    </row>
    <row r="440" spans="1:4" x14ac:dyDescent="0.25">
      <c r="A440" t="s">
        <v>1003</v>
      </c>
      <c r="B440" t="s">
        <v>1117</v>
      </c>
      <c r="C440" s="1" t="s">
        <v>18</v>
      </c>
      <c r="D440" s="2" t="s">
        <v>1090</v>
      </c>
    </row>
    <row r="441" spans="1:4" x14ac:dyDescent="0.25">
      <c r="A441" t="s">
        <v>1004</v>
      </c>
      <c r="B441" t="s">
        <v>1117</v>
      </c>
      <c r="C441" s="1" t="s">
        <v>18</v>
      </c>
      <c r="D441" s="2" t="s">
        <v>197</v>
      </c>
    </row>
    <row r="442" spans="1:4" x14ac:dyDescent="0.25">
      <c r="A442" t="s">
        <v>1005</v>
      </c>
      <c r="B442" t="s">
        <v>1117</v>
      </c>
      <c r="C442" s="1" t="s">
        <v>18</v>
      </c>
      <c r="D442" s="2" t="s">
        <v>200</v>
      </c>
    </row>
    <row r="443" spans="1:4" x14ac:dyDescent="0.25">
      <c r="A443" t="s">
        <v>1006</v>
      </c>
      <c r="B443" t="s">
        <v>1117</v>
      </c>
      <c r="C443" s="1" t="s">
        <v>18</v>
      </c>
      <c r="D443" s="2" t="s">
        <v>203</v>
      </c>
    </row>
    <row r="444" spans="1:4" x14ac:dyDescent="0.25">
      <c r="A444" t="s">
        <v>1007</v>
      </c>
      <c r="B444" t="s">
        <v>1117</v>
      </c>
      <c r="C444" s="1" t="s">
        <v>18</v>
      </c>
      <c r="D444" s="2" t="s">
        <v>206</v>
      </c>
    </row>
    <row r="445" spans="1:4" x14ac:dyDescent="0.25">
      <c r="A445" t="s">
        <v>1008</v>
      </c>
      <c r="B445" t="s">
        <v>1117</v>
      </c>
      <c r="C445" s="1" t="s">
        <v>18</v>
      </c>
      <c r="D445" s="2" t="s">
        <v>209</v>
      </c>
    </row>
    <row r="446" spans="1:4" x14ac:dyDescent="0.25">
      <c r="A446" t="s">
        <v>1060</v>
      </c>
      <c r="B446" t="s">
        <v>1117</v>
      </c>
      <c r="C446" s="1" t="s">
        <v>18</v>
      </c>
      <c r="D446" s="2" t="s">
        <v>212</v>
      </c>
    </row>
    <row r="447" spans="1:4" x14ac:dyDescent="0.25">
      <c r="A447" t="s">
        <v>1009</v>
      </c>
      <c r="B447" t="s">
        <v>1117</v>
      </c>
      <c r="C447" s="1" t="s">
        <v>18</v>
      </c>
      <c r="D447" s="2" t="s">
        <v>215</v>
      </c>
    </row>
    <row r="448" spans="1:4" x14ac:dyDescent="0.25">
      <c r="A448" t="s">
        <v>1112</v>
      </c>
      <c r="B448" t="s">
        <v>1117</v>
      </c>
      <c r="C448" s="1" t="s">
        <v>18</v>
      </c>
      <c r="D448" s="2" t="s">
        <v>1118</v>
      </c>
    </row>
    <row r="449" spans="1:4" x14ac:dyDescent="0.25">
      <c r="A449" t="s">
        <v>1010</v>
      </c>
      <c r="B449" t="s">
        <v>1117</v>
      </c>
      <c r="C449" s="1" t="s">
        <v>18</v>
      </c>
      <c r="D449" s="2" t="s">
        <v>1091</v>
      </c>
    </row>
    <row r="450" spans="1:4" x14ac:dyDescent="0.25">
      <c r="A450" t="s">
        <v>624</v>
      </c>
      <c r="B450" t="s">
        <v>1117</v>
      </c>
      <c r="C450" s="1" t="s">
        <v>18</v>
      </c>
      <c r="D450" s="2"/>
    </row>
    <row r="451" spans="1:4" x14ac:dyDescent="0.25">
      <c r="A451" t="s">
        <v>1011</v>
      </c>
      <c r="B451" t="s">
        <v>1117</v>
      </c>
      <c r="C451" s="1" t="s">
        <v>18</v>
      </c>
      <c r="D451" s="2" t="s">
        <v>177</v>
      </c>
    </row>
    <row r="452" spans="1:4" x14ac:dyDescent="0.25">
      <c r="A452" t="s">
        <v>1012</v>
      </c>
      <c r="B452" t="s">
        <v>1117</v>
      </c>
      <c r="C452" s="1" t="s">
        <v>18</v>
      </c>
      <c r="D452" s="2" t="s">
        <v>1086</v>
      </c>
    </row>
    <row r="453" spans="1:4" x14ac:dyDescent="0.25">
      <c r="A453" t="s">
        <v>1013</v>
      </c>
      <c r="B453" t="s">
        <v>1117</v>
      </c>
      <c r="C453" s="1" t="s">
        <v>18</v>
      </c>
      <c r="D453" s="2" t="s">
        <v>183</v>
      </c>
    </row>
    <row r="454" spans="1:4" x14ac:dyDescent="0.25">
      <c r="A454" t="s">
        <v>1014</v>
      </c>
      <c r="B454" t="s">
        <v>1117</v>
      </c>
      <c r="C454" s="1" t="s">
        <v>18</v>
      </c>
      <c r="D454" s="2" t="s">
        <v>1087</v>
      </c>
    </row>
    <row r="455" spans="1:4" x14ac:dyDescent="0.25">
      <c r="A455" t="s">
        <v>1015</v>
      </c>
      <c r="B455" t="s">
        <v>1117</v>
      </c>
      <c r="C455" s="1" t="s">
        <v>18</v>
      </c>
      <c r="D455" s="2" t="s">
        <v>188</v>
      </c>
    </row>
    <row r="456" spans="1:4" x14ac:dyDescent="0.25">
      <c r="A456" t="s">
        <v>1016</v>
      </c>
      <c r="B456" t="s">
        <v>1117</v>
      </c>
      <c r="C456" s="1" t="s">
        <v>18</v>
      </c>
      <c r="D456" s="2" t="s">
        <v>1088</v>
      </c>
    </row>
    <row r="457" spans="1:4" x14ac:dyDescent="0.25">
      <c r="A457" t="s">
        <v>1017</v>
      </c>
      <c r="B457" t="s">
        <v>1117</v>
      </c>
      <c r="C457" s="1" t="s">
        <v>18</v>
      </c>
      <c r="D457" s="2" t="s">
        <v>1089</v>
      </c>
    </row>
    <row r="458" spans="1:4" x14ac:dyDescent="0.25">
      <c r="A458" t="s">
        <v>1018</v>
      </c>
      <c r="B458" t="s">
        <v>1117</v>
      </c>
      <c r="C458" s="1" t="s">
        <v>18</v>
      </c>
      <c r="D458" s="2" t="s">
        <v>1090</v>
      </c>
    </row>
    <row r="459" spans="1:4" x14ac:dyDescent="0.25">
      <c r="A459" t="s">
        <v>1019</v>
      </c>
      <c r="B459" t="s">
        <v>1117</v>
      </c>
      <c r="C459" s="1" t="s">
        <v>18</v>
      </c>
      <c r="D459" s="2" t="s">
        <v>197</v>
      </c>
    </row>
    <row r="460" spans="1:4" x14ac:dyDescent="0.25">
      <c r="A460" t="s">
        <v>1020</v>
      </c>
      <c r="B460" t="s">
        <v>1117</v>
      </c>
      <c r="C460" s="1" t="s">
        <v>18</v>
      </c>
      <c r="D460" s="2" t="s">
        <v>200</v>
      </c>
    </row>
    <row r="461" spans="1:4" x14ac:dyDescent="0.25">
      <c r="A461" t="s">
        <v>1021</v>
      </c>
      <c r="B461" t="s">
        <v>1117</v>
      </c>
      <c r="C461" s="1" t="s">
        <v>18</v>
      </c>
      <c r="D461" s="2" t="s">
        <v>203</v>
      </c>
    </row>
    <row r="462" spans="1:4" x14ac:dyDescent="0.25">
      <c r="A462" t="s">
        <v>1022</v>
      </c>
      <c r="B462" t="s">
        <v>1117</v>
      </c>
      <c r="C462" s="1" t="s">
        <v>18</v>
      </c>
      <c r="D462" s="2" t="s">
        <v>206</v>
      </c>
    </row>
    <row r="463" spans="1:4" x14ac:dyDescent="0.25">
      <c r="A463" t="s">
        <v>1023</v>
      </c>
      <c r="B463" t="s">
        <v>1117</v>
      </c>
      <c r="C463" s="1" t="s">
        <v>18</v>
      </c>
      <c r="D463" s="2" t="s">
        <v>209</v>
      </c>
    </row>
    <row r="464" spans="1:4" x14ac:dyDescent="0.25">
      <c r="A464" t="s">
        <v>1061</v>
      </c>
      <c r="B464" t="s">
        <v>1117</v>
      </c>
      <c r="C464" s="1" t="s">
        <v>18</v>
      </c>
      <c r="D464" s="2" t="s">
        <v>212</v>
      </c>
    </row>
    <row r="465" spans="1:4" x14ac:dyDescent="0.25">
      <c r="A465" t="s">
        <v>1024</v>
      </c>
      <c r="B465" t="s">
        <v>1117</v>
      </c>
      <c r="C465" s="1" t="s">
        <v>18</v>
      </c>
      <c r="D465" s="2" t="s">
        <v>215</v>
      </c>
    </row>
    <row r="466" spans="1:4" x14ac:dyDescent="0.25">
      <c r="A466" t="s">
        <v>1113</v>
      </c>
      <c r="B466" t="s">
        <v>1117</v>
      </c>
      <c r="C466" s="1" t="s">
        <v>18</v>
      </c>
      <c r="D466" s="2" t="s">
        <v>1118</v>
      </c>
    </row>
    <row r="467" spans="1:4" x14ac:dyDescent="0.25">
      <c r="A467" t="s">
        <v>1025</v>
      </c>
      <c r="B467" t="s">
        <v>1117</v>
      </c>
      <c r="C467" s="1" t="s">
        <v>18</v>
      </c>
      <c r="D467" s="2" t="s">
        <v>1091</v>
      </c>
    </row>
    <row r="468" spans="1:4" x14ac:dyDescent="0.25">
      <c r="A468" t="s">
        <v>603</v>
      </c>
      <c r="B468" t="s">
        <v>1117</v>
      </c>
      <c r="C468" s="1" t="s">
        <v>18</v>
      </c>
      <c r="D468" s="2"/>
    </row>
    <row r="469" spans="1:4" x14ac:dyDescent="0.25">
      <c r="A469" t="s">
        <v>1026</v>
      </c>
      <c r="B469" t="s">
        <v>1117</v>
      </c>
      <c r="C469" s="1" t="s">
        <v>18</v>
      </c>
      <c r="D469" s="2" t="s">
        <v>177</v>
      </c>
    </row>
    <row r="470" spans="1:4" x14ac:dyDescent="0.25">
      <c r="A470" t="s">
        <v>1027</v>
      </c>
      <c r="B470" t="s">
        <v>1117</v>
      </c>
      <c r="C470" s="1" t="s">
        <v>18</v>
      </c>
      <c r="D470" s="2" t="s">
        <v>1086</v>
      </c>
    </row>
    <row r="471" spans="1:4" x14ac:dyDescent="0.25">
      <c r="A471" t="s">
        <v>1028</v>
      </c>
      <c r="B471" t="s">
        <v>1117</v>
      </c>
      <c r="C471" s="1" t="s">
        <v>18</v>
      </c>
      <c r="D471" s="2" t="s">
        <v>183</v>
      </c>
    </row>
    <row r="472" spans="1:4" x14ac:dyDescent="0.25">
      <c r="A472" t="s">
        <v>1029</v>
      </c>
      <c r="B472" t="s">
        <v>1117</v>
      </c>
      <c r="C472" s="1" t="s">
        <v>18</v>
      </c>
      <c r="D472" s="2" t="s">
        <v>1087</v>
      </c>
    </row>
    <row r="473" spans="1:4" x14ac:dyDescent="0.25">
      <c r="A473" t="s">
        <v>1030</v>
      </c>
      <c r="B473" t="s">
        <v>1117</v>
      </c>
      <c r="C473" s="1" t="s">
        <v>18</v>
      </c>
      <c r="D473" s="2" t="s">
        <v>188</v>
      </c>
    </row>
    <row r="474" spans="1:4" x14ac:dyDescent="0.25">
      <c r="A474" t="s">
        <v>1031</v>
      </c>
      <c r="B474" t="s">
        <v>1117</v>
      </c>
      <c r="C474" s="1" t="s">
        <v>18</v>
      </c>
      <c r="D474" s="2" t="s">
        <v>1088</v>
      </c>
    </row>
    <row r="475" spans="1:4" x14ac:dyDescent="0.25">
      <c r="A475" t="s">
        <v>1032</v>
      </c>
      <c r="B475" t="s">
        <v>1117</v>
      </c>
      <c r="C475" s="1" t="s">
        <v>18</v>
      </c>
      <c r="D475" s="2" t="s">
        <v>1089</v>
      </c>
    </row>
    <row r="476" spans="1:4" x14ac:dyDescent="0.25">
      <c r="A476" t="s">
        <v>1033</v>
      </c>
      <c r="B476" t="s">
        <v>1117</v>
      </c>
      <c r="C476" s="1" t="s">
        <v>18</v>
      </c>
      <c r="D476" s="2" t="s">
        <v>1090</v>
      </c>
    </row>
    <row r="477" spans="1:4" x14ac:dyDescent="0.25">
      <c r="A477" t="s">
        <v>1034</v>
      </c>
      <c r="B477" t="s">
        <v>1117</v>
      </c>
      <c r="C477" s="1" t="s">
        <v>18</v>
      </c>
      <c r="D477" s="2" t="s">
        <v>197</v>
      </c>
    </row>
    <row r="478" spans="1:4" x14ac:dyDescent="0.25">
      <c r="A478" t="s">
        <v>1035</v>
      </c>
      <c r="B478" t="s">
        <v>1117</v>
      </c>
      <c r="C478" s="1" t="s">
        <v>18</v>
      </c>
      <c r="D478" s="2" t="s">
        <v>200</v>
      </c>
    </row>
    <row r="479" spans="1:4" x14ac:dyDescent="0.25">
      <c r="A479" t="s">
        <v>1036</v>
      </c>
      <c r="B479" t="s">
        <v>1117</v>
      </c>
      <c r="C479" s="1" t="s">
        <v>18</v>
      </c>
      <c r="D479" s="2" t="s">
        <v>203</v>
      </c>
    </row>
    <row r="480" spans="1:4" x14ac:dyDescent="0.25">
      <c r="A480" t="s">
        <v>1037</v>
      </c>
      <c r="B480" t="s">
        <v>1117</v>
      </c>
      <c r="C480" s="1" t="s">
        <v>18</v>
      </c>
      <c r="D480" s="2" t="s">
        <v>206</v>
      </c>
    </row>
    <row r="481" spans="1:4" x14ac:dyDescent="0.25">
      <c r="A481" t="s">
        <v>1038</v>
      </c>
      <c r="B481" t="s">
        <v>1117</v>
      </c>
      <c r="C481" s="1" t="s">
        <v>18</v>
      </c>
      <c r="D481" s="2" t="s">
        <v>209</v>
      </c>
    </row>
    <row r="482" spans="1:4" x14ac:dyDescent="0.25">
      <c r="A482" t="s">
        <v>1062</v>
      </c>
      <c r="B482" t="s">
        <v>1117</v>
      </c>
      <c r="C482" s="1" t="s">
        <v>18</v>
      </c>
      <c r="D482" s="2" t="s">
        <v>212</v>
      </c>
    </row>
    <row r="483" spans="1:4" x14ac:dyDescent="0.25">
      <c r="A483" t="s">
        <v>1039</v>
      </c>
      <c r="B483" t="s">
        <v>1117</v>
      </c>
      <c r="C483" s="1" t="s">
        <v>18</v>
      </c>
      <c r="D483" s="2" t="s">
        <v>215</v>
      </c>
    </row>
    <row r="484" spans="1:4" x14ac:dyDescent="0.25">
      <c r="A484" t="s">
        <v>1114</v>
      </c>
      <c r="B484" t="s">
        <v>1117</v>
      </c>
      <c r="C484" s="1" t="s">
        <v>18</v>
      </c>
      <c r="D484" s="2" t="s">
        <v>1118</v>
      </c>
    </row>
    <row r="485" spans="1:4" x14ac:dyDescent="0.25">
      <c r="A485" t="s">
        <v>1040</v>
      </c>
      <c r="B485" t="s">
        <v>1117</v>
      </c>
      <c r="C485" s="1" t="s">
        <v>18</v>
      </c>
      <c r="D485" s="2" t="s">
        <v>1091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1AAC-5B50-4333-9200-CED7395DCEC7}">
  <dimension ref="A1:I487"/>
  <sheetViews>
    <sheetView tabSelected="1" topLeftCell="E1" workbookViewId="0">
      <selection activeCell="I486" sqref="I2:I486"/>
    </sheetView>
  </sheetViews>
  <sheetFormatPr defaultRowHeight="15" x14ac:dyDescent="0.25"/>
  <cols>
    <col min="1" max="1" width="48.7109375" bestFit="1" customWidth="1"/>
    <col min="2" max="2" width="19.140625" bestFit="1" customWidth="1"/>
    <col min="3" max="3" width="7.140625" bestFit="1" customWidth="1"/>
    <col min="4" max="4" width="34.85546875" customWidth="1"/>
    <col min="5" max="5" width="48.7109375" bestFit="1" customWidth="1"/>
    <col min="6" max="6" width="50.140625" customWidth="1"/>
    <col min="7" max="7" width="18.28515625" customWidth="1"/>
    <col min="8" max="8" width="41.7109375" customWidth="1"/>
  </cols>
  <sheetData>
    <row r="1" spans="1:9" x14ac:dyDescent="0.25">
      <c r="A1" t="str">
        <f>Dados!E4</f>
        <v>NomeColuna</v>
      </c>
      <c r="B1" t="str">
        <f>Dados!D4</f>
        <v>CampoCarrinhoItem</v>
      </c>
      <c r="C1" t="str">
        <f>Dados!F4</f>
        <v>Ordem</v>
      </c>
      <c r="D1" t="s">
        <v>14</v>
      </c>
      <c r="E1" t="s">
        <v>1177</v>
      </c>
      <c r="F1" t="s">
        <v>46</v>
      </c>
      <c r="G1" t="s">
        <v>1178</v>
      </c>
      <c r="H1" t="s">
        <v>1179</v>
      </c>
      <c r="I1" t="s">
        <v>15</v>
      </c>
    </row>
    <row r="2" spans="1:9" x14ac:dyDescent="0.25">
      <c r="A2" t="str">
        <f>Dados!E5</f>
        <v>Id Registro</v>
      </c>
      <c r="B2" t="str">
        <f>Dados!D5</f>
        <v>IdCarrinhoItem</v>
      </c>
      <c r="C2">
        <f>Dados!F5</f>
        <v>1</v>
      </c>
      <c r="D2" t="s">
        <v>32</v>
      </c>
      <c r="E2" t="s">
        <v>19</v>
      </c>
      <c r="F2" t="s">
        <v>1119</v>
      </c>
      <c r="G2" t="str">
        <f>VLOOKUP(E2,$A$2:$C$486,2,FALSE)</f>
        <v>IdCarrinhoItem</v>
      </c>
      <c r="H2">
        <f>VLOOKUP(E2,$A$2:$C$486,3,FALSE)</f>
        <v>1</v>
      </c>
      <c r="I2" t="str">
        <f>"Update Mapa Set Descricao = '" &amp; F2 &amp; "' Where Ordem = " &amp; H2</f>
        <v>Update Mapa Set Descricao = 'N/A' Where Ordem = 1</v>
      </c>
    </row>
    <row r="3" spans="1:9" x14ac:dyDescent="0.25">
      <c r="A3" t="str">
        <f>Dados!E6</f>
        <v>Código do Item</v>
      </c>
      <c r="B3" t="str">
        <f>Dados!D6</f>
        <v>item_nbr</v>
      </c>
      <c r="C3">
        <f>Dados!F6</f>
        <v>2</v>
      </c>
      <c r="D3" t="s">
        <v>1092</v>
      </c>
      <c r="E3" t="s">
        <v>28</v>
      </c>
      <c r="F3" t="s">
        <v>1119</v>
      </c>
      <c r="G3" t="str">
        <f t="shared" ref="G3:G66" si="0">VLOOKUP(E3,$A$2:$C$486,2,FALSE)</f>
        <v>item_nbr</v>
      </c>
      <c r="H3">
        <f t="shared" ref="H3:H66" si="1">VLOOKUP(E3,$A$2:$C$486,3,FALSE)</f>
        <v>2</v>
      </c>
      <c r="I3" t="str">
        <f t="shared" ref="I3:I66" si="2">"Update Mapa Set Descricao = '" &amp; F3 &amp; "' Where Ordem = " &amp; H3</f>
        <v>Update Mapa Set Descricao = 'N/A' Where Ordem = 2</v>
      </c>
    </row>
    <row r="4" spans="1:9" x14ac:dyDescent="0.25">
      <c r="A4" t="str">
        <f>Dados!E7</f>
        <v>Validação do Template</v>
      </c>
      <c r="B4" t="str">
        <f>Dados!D7</f>
        <v>ValidacaoTemplate</v>
      </c>
      <c r="C4">
        <f>Dados!F7</f>
        <v>3</v>
      </c>
      <c r="D4" t="s">
        <v>1092</v>
      </c>
      <c r="E4" t="s">
        <v>625</v>
      </c>
      <c r="F4" t="s">
        <v>1120</v>
      </c>
      <c r="G4" t="str">
        <f t="shared" si="0"/>
        <v>ValidacaoTemplate</v>
      </c>
      <c r="H4">
        <f t="shared" si="1"/>
        <v>3</v>
      </c>
      <c r="I4" t="str">
        <f t="shared" si="2"/>
        <v>Update Mapa Set Descricao = 'Indicação de erro de preenchimento do campo' Where Ordem = 3</v>
      </c>
    </row>
    <row r="5" spans="1:9" x14ac:dyDescent="0.25">
      <c r="A5" t="str">
        <f>Dados!E8</f>
        <v>Crítica SAD</v>
      </c>
      <c r="B5" t="str">
        <f>Dados!D8</f>
        <v>CriticaSAD</v>
      </c>
      <c r="C5">
        <f>Dados!F8</f>
        <v>4</v>
      </c>
      <c r="D5" t="s">
        <v>1092</v>
      </c>
      <c r="E5" t="s">
        <v>1063</v>
      </c>
      <c r="F5" t="s">
        <v>1121</v>
      </c>
      <c r="G5" t="str">
        <f t="shared" si="0"/>
        <v>CriticaSAD</v>
      </c>
      <c r="H5">
        <f t="shared" si="1"/>
        <v>4</v>
      </c>
      <c r="I5" t="str">
        <f t="shared" si="2"/>
        <v>Update Mapa Set Descricao = 'Retorno de crítica da CADPR' Where Ordem = 4</v>
      </c>
    </row>
    <row r="6" spans="1:9" x14ac:dyDescent="0.25">
      <c r="A6" t="str">
        <f>Dados!E9</f>
        <v>Acao</v>
      </c>
      <c r="B6" t="str">
        <f>Dados!D9</f>
        <v>Acao</v>
      </c>
      <c r="C6">
        <f>Dados!F9</f>
        <v>5</v>
      </c>
      <c r="D6" t="s">
        <v>34</v>
      </c>
      <c r="E6" t="s">
        <v>35</v>
      </c>
      <c r="F6" t="s">
        <v>1180</v>
      </c>
      <c r="G6" t="str">
        <f t="shared" si="0"/>
        <v>Acao</v>
      </c>
      <c r="H6">
        <f t="shared" si="1"/>
        <v>5</v>
      </c>
      <c r="I6" t="str">
        <f t="shared" si="2"/>
        <v>Update Mapa Set Descricao = 'Indica a ação a ser executada;I - Inclusão;A - Alteração;D - Deleção' Where Ordem = 5</v>
      </c>
    </row>
    <row r="7" spans="1:9" x14ac:dyDescent="0.25">
      <c r="A7" t="str">
        <f>Dados!E10</f>
        <v>TipoProc</v>
      </c>
      <c r="B7" t="str">
        <f>Dados!D10</f>
        <v>TipoProc</v>
      </c>
      <c r="C7">
        <f>Dados!F10</f>
        <v>6</v>
      </c>
      <c r="D7" t="s">
        <v>37</v>
      </c>
      <c r="E7" t="s">
        <v>38</v>
      </c>
      <c r="F7" t="s">
        <v>1122</v>
      </c>
      <c r="G7" t="str">
        <f t="shared" si="0"/>
        <v>TipoProc</v>
      </c>
      <c r="H7">
        <f t="shared" si="1"/>
        <v>6</v>
      </c>
      <c r="I7" t="str">
        <f t="shared" si="2"/>
        <v>Update Mapa Set Descricao = 'Não preencher' Where Ordem = 6</v>
      </c>
    </row>
    <row r="8" spans="1:9" x14ac:dyDescent="0.25">
      <c r="A8" t="str">
        <f>Dados!E11</f>
        <v>CodProduto</v>
      </c>
      <c r="B8" t="str">
        <f>Dados!D11</f>
        <v>produto_nbr</v>
      </c>
      <c r="C8">
        <f>Dados!F11</f>
        <v>7</v>
      </c>
      <c r="D8" t="s">
        <v>40</v>
      </c>
      <c r="E8" t="s">
        <v>41</v>
      </c>
      <c r="F8" t="s">
        <v>1123</v>
      </c>
      <c r="G8" t="str">
        <f t="shared" si="0"/>
        <v>produto_nbr</v>
      </c>
      <c r="H8">
        <f t="shared" si="1"/>
        <v>7</v>
      </c>
      <c r="I8" t="str">
        <f t="shared" si="2"/>
        <v>Update Mapa Set Descricao = 'O código do produto é gerado pelo próprio SAD na criação.' Where Ordem = 7</v>
      </c>
    </row>
    <row r="9" spans="1:9" x14ac:dyDescent="0.25">
      <c r="A9" t="str">
        <f>Dados!E12</f>
        <v>Empresa de login</v>
      </c>
      <c r="B9" t="str">
        <f>Dados!D12</f>
        <v>Emplg</v>
      </c>
      <c r="C9">
        <f>Dados!F12</f>
        <v>8</v>
      </c>
      <c r="D9" t="s">
        <v>43</v>
      </c>
      <c r="E9" t="s">
        <v>626</v>
      </c>
      <c r="F9" t="s">
        <v>1122</v>
      </c>
      <c r="G9" t="str">
        <f t="shared" si="0"/>
        <v>Emplg</v>
      </c>
      <c r="H9">
        <f t="shared" si="1"/>
        <v>8</v>
      </c>
      <c r="I9" t="str">
        <f t="shared" si="2"/>
        <v>Update Mapa Set Descricao = 'Não preencher' Where Ordem = 8</v>
      </c>
    </row>
    <row r="10" spans="1:9" x14ac:dyDescent="0.25">
      <c r="A10" t="str">
        <f>Dados!E13</f>
        <v>Matricula de login</v>
      </c>
      <c r="B10" t="str">
        <f>Dados!D13</f>
        <v>Matric</v>
      </c>
      <c r="C10">
        <f>Dados!F13</f>
        <v>9</v>
      </c>
      <c r="D10" t="s">
        <v>45</v>
      </c>
      <c r="E10" t="s">
        <v>627</v>
      </c>
      <c r="F10" t="s">
        <v>1124</v>
      </c>
      <c r="G10" t="str">
        <f t="shared" si="0"/>
        <v>Matric</v>
      </c>
      <c r="H10">
        <f t="shared" si="1"/>
        <v>9</v>
      </c>
      <c r="I10" t="str">
        <f t="shared" si="2"/>
        <v>Update Mapa Set Descricao = 'Informe  o código do usuário SAD' Where Ordem = 9</v>
      </c>
    </row>
    <row r="11" spans="1:9" x14ac:dyDescent="0.25">
      <c r="A11" t="str">
        <f>Dados!E14</f>
        <v>Básico</v>
      </c>
      <c r="B11">
        <f>Dados!D14</f>
        <v>0</v>
      </c>
      <c r="C11">
        <f>Dados!F14</f>
        <v>10</v>
      </c>
      <c r="D11" t="s">
        <v>1092</v>
      </c>
      <c r="E11" t="s">
        <v>589</v>
      </c>
      <c r="F11" t="s">
        <v>1122</v>
      </c>
      <c r="G11">
        <f t="shared" si="0"/>
        <v>0</v>
      </c>
      <c r="H11">
        <f t="shared" si="1"/>
        <v>10</v>
      </c>
      <c r="I11" t="str">
        <f t="shared" si="2"/>
        <v>Update Mapa Set Descricao = 'Não preencher' Where Ordem = 10</v>
      </c>
    </row>
    <row r="12" spans="1:9" x14ac:dyDescent="0.25">
      <c r="A12" t="str">
        <f>Dados!E15</f>
        <v>Descrição</v>
      </c>
      <c r="B12" t="str">
        <f>Dados!D15</f>
        <v>item1_desc</v>
      </c>
      <c r="C12">
        <f>Dados!F15</f>
        <v>11</v>
      </c>
      <c r="D12" t="s">
        <v>47</v>
      </c>
      <c r="E12" t="s">
        <v>700</v>
      </c>
      <c r="F12" t="s">
        <v>1199</v>
      </c>
      <c r="G12" t="str">
        <f t="shared" si="0"/>
        <v>item1_desc</v>
      </c>
      <c r="H12">
        <f t="shared" si="1"/>
        <v>11</v>
      </c>
      <c r="I12" t="str">
        <f t="shared" si="2"/>
        <v>Update Mapa Set Descricao = 'Informe a descrição do produto com 35 posições no máximo.;Não deve conter a palavra “TOTAL” e/ou a letra “Ç” dentro do seu conteúdo.' Where Ordem = 11</v>
      </c>
    </row>
    <row r="13" spans="1:9" ht="120" x14ac:dyDescent="0.25">
      <c r="A13" t="str">
        <f>Dados!E16</f>
        <v>Descrição da sinalização</v>
      </c>
      <c r="B13" t="str">
        <f>Dados!D16</f>
        <v>Descsinal</v>
      </c>
      <c r="C13">
        <f>Dados!F16</f>
        <v>12</v>
      </c>
      <c r="D13" t="s">
        <v>1067</v>
      </c>
      <c r="E13" t="s">
        <v>701</v>
      </c>
      <c r="F13" s="2" t="s">
        <v>1235</v>
      </c>
      <c r="G13" t="str">
        <f t="shared" si="0"/>
        <v>Descsinal</v>
      </c>
      <c r="H13">
        <f t="shared" si="1"/>
        <v>12</v>
      </c>
      <c r="I13" t="str">
        <f t="shared" si="2"/>
        <v>Update Mapa Set Descricao = 'Informe a descrição do da sinalização do produto. ;A descrição da sinalização será impressa na etiqueta de gôndola da loja e é uma ;descrição complementar à descrição principal do produto. ;Por isso, não devem ser iguais e caso não seja necessário complementar a descrição, deixar em branco.' Where Ordem = 12</v>
      </c>
    </row>
    <row r="14" spans="1:9" x14ac:dyDescent="0.25">
      <c r="A14" t="str">
        <f>Dados!E17</f>
        <v>Marca</v>
      </c>
      <c r="B14" t="str">
        <f>Dados!D17</f>
        <v>Marc</v>
      </c>
      <c r="C14">
        <f>Dados!F17</f>
        <v>13</v>
      </c>
      <c r="D14" t="s">
        <v>1068</v>
      </c>
      <c r="E14" t="s">
        <v>628</v>
      </c>
      <c r="F14" t="s">
        <v>1200</v>
      </c>
      <c r="G14" t="str">
        <f t="shared" si="0"/>
        <v>Marc</v>
      </c>
      <c r="H14">
        <f t="shared" si="1"/>
        <v>13</v>
      </c>
      <c r="I14" t="str">
        <f t="shared" si="2"/>
        <v>Update Mapa Set Descricao = 'Informe o código da marca disponível para o produto. ;Caso a marca não exista na relação de marcas, cadastre a marca na tela CDMAR' Where Ordem = 13</v>
      </c>
    </row>
    <row r="15" spans="1:9" x14ac:dyDescent="0.25">
      <c r="A15" t="str">
        <f>Dados!E18</f>
        <v>Seção</v>
      </c>
      <c r="B15" t="str">
        <f>Dados!D18</f>
        <v>Secao</v>
      </c>
      <c r="C15">
        <f>Dados!F18</f>
        <v>14</v>
      </c>
      <c r="D15" t="s">
        <v>52</v>
      </c>
      <c r="E15" t="s">
        <v>629</v>
      </c>
      <c r="F15" t="s">
        <v>1201</v>
      </c>
      <c r="G15" t="str">
        <f t="shared" si="0"/>
        <v>Secao</v>
      </c>
      <c r="H15">
        <f t="shared" si="1"/>
        <v>14</v>
      </c>
      <c r="I15" t="str">
        <f t="shared" si="2"/>
        <v>Update Mapa Set Descricao = 'Informe o código da seção na qual o produto deverá ser incluído. ;Atenção! Este campo não pode ser alterado após o cadastro do produto.' Where Ordem = 14</v>
      </c>
    </row>
    <row r="16" spans="1:9" x14ac:dyDescent="0.25">
      <c r="A16" t="str">
        <f>Dados!E19</f>
        <v>Linha</v>
      </c>
      <c r="B16" t="str">
        <f>Dados!D19</f>
        <v>Linha</v>
      </c>
      <c r="C16">
        <f>Dados!F19</f>
        <v>15</v>
      </c>
      <c r="D16" t="s">
        <v>54</v>
      </c>
      <c r="E16" t="s">
        <v>53</v>
      </c>
      <c r="F16" t="s">
        <v>1202</v>
      </c>
      <c r="G16" t="str">
        <f t="shared" si="0"/>
        <v>Linha</v>
      </c>
      <c r="H16">
        <f t="shared" si="1"/>
        <v>15</v>
      </c>
      <c r="I16" t="str">
        <f t="shared" si="2"/>
        <v>Update Mapa Set Descricao = 'Informe o código da seção na qual o produto deverá ser incluído. ;Este campo não pode ser alterado. A linha deve existir na seção do item.' Where Ordem = 15</v>
      </c>
    </row>
    <row r="17" spans="1:9" x14ac:dyDescent="0.25">
      <c r="A17" t="str">
        <f>Dados!E20</f>
        <v>SubLinha</v>
      </c>
      <c r="B17" t="str">
        <f>Dados!D20</f>
        <v>Slinha</v>
      </c>
      <c r="C17">
        <f>Dados!F20</f>
        <v>16</v>
      </c>
      <c r="D17" t="s">
        <v>56</v>
      </c>
      <c r="E17" t="s">
        <v>630</v>
      </c>
      <c r="F17" t="s">
        <v>1203</v>
      </c>
      <c r="G17" t="str">
        <f t="shared" si="0"/>
        <v>Slinha</v>
      </c>
      <c r="H17">
        <f t="shared" si="1"/>
        <v>16</v>
      </c>
      <c r="I17" t="str">
        <f t="shared" si="2"/>
        <v>Update Mapa Set Descricao = 'Informe o código da sublinha do produto. ;A sublinha deve existir na seção e na linha associada ao item.' Where Ordem = 16</v>
      </c>
    </row>
    <row r="18" spans="1:9" x14ac:dyDescent="0.25">
      <c r="A18" t="str">
        <f>Dados!E21</f>
        <v>Item Similar</v>
      </c>
      <c r="B18" t="str">
        <f>Dados!D21</f>
        <v>Itemsim</v>
      </c>
      <c r="C18">
        <f>Dados!F21</f>
        <v>17</v>
      </c>
      <c r="D18" t="s">
        <v>58</v>
      </c>
      <c r="E18" t="s">
        <v>631</v>
      </c>
      <c r="F18" t="s">
        <v>1131</v>
      </c>
      <c r="G18" t="str">
        <f t="shared" si="0"/>
        <v>Itemsim</v>
      </c>
      <c r="H18">
        <f t="shared" si="1"/>
        <v>17</v>
      </c>
      <c r="I18" t="str">
        <f t="shared" si="2"/>
        <v>Update Mapa Set Descricao = 'Informe o código do item similar ou 9999999 se não existir similar.' Where Ordem = 17</v>
      </c>
    </row>
    <row r="19" spans="1:9" x14ac:dyDescent="0.25">
      <c r="A19" t="str">
        <f>Dados!E22</f>
        <v>Dados do PACK Produto</v>
      </c>
      <c r="B19">
        <f>Dados!D22</f>
        <v>0</v>
      </c>
      <c r="C19">
        <f>Dados!F22</f>
        <v>18</v>
      </c>
      <c r="D19" t="s">
        <v>1092</v>
      </c>
      <c r="E19" t="s">
        <v>706</v>
      </c>
      <c r="F19" t="s">
        <v>1122</v>
      </c>
      <c r="G19">
        <f t="shared" si="0"/>
        <v>0</v>
      </c>
      <c r="H19">
        <f t="shared" si="1"/>
        <v>18</v>
      </c>
      <c r="I19" t="str">
        <f t="shared" si="2"/>
        <v>Update Mapa Set Descricao = 'Não preencher' Where Ordem = 18</v>
      </c>
    </row>
    <row r="20" spans="1:9" x14ac:dyDescent="0.25">
      <c r="A20" t="str">
        <f>Dados!E23</f>
        <v>Comprimento</v>
      </c>
      <c r="B20" t="str">
        <f>Dados!D23</f>
        <v>Comp</v>
      </c>
      <c r="C20">
        <f>Dados!F23</f>
        <v>19</v>
      </c>
      <c r="D20" t="s">
        <v>1069</v>
      </c>
      <c r="E20" t="s">
        <v>702</v>
      </c>
      <c r="F20" t="s">
        <v>1132</v>
      </c>
      <c r="G20" t="str">
        <f t="shared" si="0"/>
        <v>Comp</v>
      </c>
      <c r="H20">
        <f t="shared" si="1"/>
        <v>19</v>
      </c>
      <c r="I20" t="str">
        <f t="shared" si="2"/>
        <v>Update Mapa Set Descricao = 'Informe o comprimento da embalagem de compra do produto.' Where Ordem = 19</v>
      </c>
    </row>
    <row r="21" spans="1:9" x14ac:dyDescent="0.25">
      <c r="A21" t="str">
        <f>Dados!E24</f>
        <v>Emb.Compra</v>
      </c>
      <c r="B21" t="str">
        <f>Dados!D24</f>
        <v>Embc</v>
      </c>
      <c r="C21">
        <f>Dados!F24</f>
        <v>20</v>
      </c>
      <c r="D21" t="s">
        <v>61</v>
      </c>
      <c r="E21" t="s">
        <v>632</v>
      </c>
      <c r="F21" t="s">
        <v>1181</v>
      </c>
      <c r="G21" t="str">
        <f t="shared" si="0"/>
        <v>Embc</v>
      </c>
      <c r="H21">
        <f t="shared" si="1"/>
        <v>20</v>
      </c>
      <c r="I21" t="str">
        <f t="shared" si="2"/>
        <v>Update Mapa Set Descricao = 'Códigos disponíveis;1-CX;2-FARD;4-PCTE;5-KG;7-UNID;17-LATA;19-GARF;36-VDO;99-IRR;18-LITR;20-LB' Where Ordem = 20</v>
      </c>
    </row>
    <row r="22" spans="1:9" x14ac:dyDescent="0.25">
      <c r="A22" t="str">
        <f>Dados!E25</f>
        <v>Quantd.</v>
      </c>
      <c r="B22" t="str">
        <f>Dados!D25</f>
        <v>Conv</v>
      </c>
      <c r="C22">
        <f>Dados!F25</f>
        <v>21</v>
      </c>
      <c r="D22" t="s">
        <v>63</v>
      </c>
      <c r="E22" t="s">
        <v>633</v>
      </c>
      <c r="F22" t="s">
        <v>1204</v>
      </c>
      <c r="G22" t="str">
        <f t="shared" si="0"/>
        <v>Conv</v>
      </c>
      <c r="H22">
        <f t="shared" si="1"/>
        <v>21</v>
      </c>
      <c r="I22" t="str">
        <f t="shared" si="2"/>
        <v>Update Mapa Set Descricao = 'Informe quantas unidades de venda do produto têm em uma (01) unidade ;de compra do fornecedor. ;O campo é utilizado como fator de conversão entre a embalagem de compra e de venda. ;A quantidade informada deve ser inteira. Ex.: Cx  24  Lt. ' Where Ordem = 21</v>
      </c>
    </row>
    <row r="23" spans="1:9" x14ac:dyDescent="0.25">
      <c r="A23" t="str">
        <f>Dados!E26</f>
        <v>Emb.Venda</v>
      </c>
      <c r="B23" t="str">
        <f>Dados!D26</f>
        <v>Embv</v>
      </c>
      <c r="C23">
        <f>Dados!F26</f>
        <v>22</v>
      </c>
      <c r="D23" t="s">
        <v>65</v>
      </c>
      <c r="E23" t="s">
        <v>634</v>
      </c>
      <c r="F23" t="s">
        <v>1181</v>
      </c>
      <c r="G23" t="str">
        <f t="shared" si="0"/>
        <v>Embv</v>
      </c>
      <c r="H23">
        <f t="shared" si="1"/>
        <v>22</v>
      </c>
      <c r="I23" t="str">
        <f t="shared" si="2"/>
        <v>Update Mapa Set Descricao = 'Códigos disponíveis;1-CX;2-FARD;4-PCTE;5-KG;7-UNID;17-LATA;19-GARF;36-VDO;99-IRR;18-LITR;20-LB' Where Ordem = 22</v>
      </c>
    </row>
    <row r="24" spans="1:9" x14ac:dyDescent="0.25">
      <c r="A24" t="str">
        <f>Dados!E27</f>
        <v>Largura</v>
      </c>
      <c r="B24" t="str">
        <f>Dados!D27</f>
        <v>Larg</v>
      </c>
      <c r="C24">
        <f>Dados!F27</f>
        <v>23</v>
      </c>
      <c r="D24" t="s">
        <v>67</v>
      </c>
      <c r="E24" t="s">
        <v>635</v>
      </c>
      <c r="F24" t="s">
        <v>1134</v>
      </c>
      <c r="G24" t="str">
        <f t="shared" si="0"/>
        <v>Larg</v>
      </c>
      <c r="H24">
        <f t="shared" si="1"/>
        <v>23</v>
      </c>
      <c r="I24" t="str">
        <f t="shared" si="2"/>
        <v>Update Mapa Set Descricao = 'Informe a largura da embalagem de compra do produto.' Where Ordem = 23</v>
      </c>
    </row>
    <row r="25" spans="1:9" x14ac:dyDescent="0.25">
      <c r="A25" t="str">
        <f>Dados!E28</f>
        <v>Altura</v>
      </c>
      <c r="B25" t="str">
        <f>Dados!D28</f>
        <v>Altu</v>
      </c>
      <c r="C25">
        <f>Dados!F28</f>
        <v>24</v>
      </c>
      <c r="D25" t="s">
        <v>69</v>
      </c>
      <c r="E25" t="s">
        <v>636</v>
      </c>
      <c r="F25" t="s">
        <v>1135</v>
      </c>
      <c r="G25" t="str">
        <f t="shared" si="0"/>
        <v>Altu</v>
      </c>
      <c r="H25">
        <f t="shared" si="1"/>
        <v>24</v>
      </c>
      <c r="I25" t="str">
        <f t="shared" si="2"/>
        <v>Update Mapa Set Descricao = 'Informe a altura da embalagem de compra do produto.' Where Ordem = 24</v>
      </c>
    </row>
    <row r="26" spans="1:9" x14ac:dyDescent="0.25">
      <c r="A26" t="str">
        <f>Dados!E29</f>
        <v>PESO(UC)</v>
      </c>
      <c r="B26" t="str">
        <f>Dados!D29</f>
        <v>Peso</v>
      </c>
      <c r="C26">
        <f>Dados!F29</f>
        <v>25</v>
      </c>
      <c r="D26" t="s">
        <v>71</v>
      </c>
      <c r="E26" t="s">
        <v>637</v>
      </c>
      <c r="F26" t="s">
        <v>1182</v>
      </c>
      <c r="G26" t="str">
        <f t="shared" si="0"/>
        <v>Peso</v>
      </c>
      <c r="H26">
        <f t="shared" si="1"/>
        <v>25</v>
      </c>
      <c r="I26" t="str">
        <f t="shared" si="2"/>
        <v>Update Mapa Set Descricao = 'Informe o peso bruto da caixa do fornecedor;Atenção que o peso líquido não pode ser maior que o peso bruto da embalagem!' Where Ordem = 25</v>
      </c>
    </row>
    <row r="27" spans="1:9" x14ac:dyDescent="0.25">
      <c r="A27" t="str">
        <f>Dados!E30</f>
        <v>Peso Liq.(UC)</v>
      </c>
      <c r="B27" t="str">
        <f>Dados!D30</f>
        <v>Pesoliq</v>
      </c>
      <c r="C27">
        <f>Dados!F30</f>
        <v>26</v>
      </c>
      <c r="D27" t="s">
        <v>73</v>
      </c>
      <c r="E27" t="s">
        <v>638</v>
      </c>
      <c r="F27" t="s">
        <v>1136</v>
      </c>
      <c r="G27" t="str">
        <f t="shared" si="0"/>
        <v>Pesoliq</v>
      </c>
      <c r="H27">
        <f t="shared" si="1"/>
        <v>26</v>
      </c>
      <c r="I27" t="str">
        <f t="shared" si="2"/>
        <v>Update Mapa Set Descricao = 'Informe o peso líquido da embalagem de compra do fornecedor' Where Ordem = 26</v>
      </c>
    </row>
    <row r="28" spans="1:9" x14ac:dyDescent="0.25">
      <c r="A28" t="str">
        <f>Dados!E31</f>
        <v>Peso Liq.(UV)</v>
      </c>
      <c r="B28" t="str">
        <f>Dados!D31</f>
        <v>Pesouv</v>
      </c>
      <c r="C28">
        <f>Dados!F31</f>
        <v>27</v>
      </c>
      <c r="D28" t="s">
        <v>75</v>
      </c>
      <c r="E28" t="s">
        <v>639</v>
      </c>
      <c r="F28" t="s">
        <v>1205</v>
      </c>
      <c r="G28" t="str">
        <f t="shared" si="0"/>
        <v>Pesouv</v>
      </c>
      <c r="H28">
        <f t="shared" si="1"/>
        <v>27</v>
      </c>
      <c r="I28" t="str">
        <f t="shared" si="2"/>
        <v>Update Mapa Set Descricao = 'Informe o peso da unidade de venda do produto. ;Quando o código da embalagem de venda for Kilo (Kg), o peso ;da unidade de venda deve ser igual a 1.' Where Ordem = 27</v>
      </c>
    </row>
    <row r="29" spans="1:9" x14ac:dyDescent="0.25">
      <c r="A29" t="str">
        <f>Dados!E32</f>
        <v>Peso Médio</v>
      </c>
      <c r="B29" t="str">
        <f>Dados!D32</f>
        <v>Pesome</v>
      </c>
      <c r="C29">
        <f>Dados!F32</f>
        <v>28</v>
      </c>
      <c r="D29" t="s">
        <v>1070</v>
      </c>
      <c r="E29" t="s">
        <v>640</v>
      </c>
      <c r="F29" t="s">
        <v>1206</v>
      </c>
      <c r="G29" t="str">
        <f t="shared" si="0"/>
        <v>Pesome</v>
      </c>
      <c r="H29">
        <f t="shared" si="1"/>
        <v>28</v>
      </c>
      <c r="I29" t="str">
        <f t="shared" si="2"/>
        <v>Update Mapa Set Descricao = 'Informe "S" se o item possui peso médio ou Branco, caso contrário. ;Esta flag exibe se o produto possui  informação de peso médio, ou seja, quando ;o produto é pesado na entrada da mercadoria  na loja ou no depósito ;e não será pesado na expedição do depósito' Where Ordem = 28</v>
      </c>
    </row>
    <row r="30" spans="1:9" x14ac:dyDescent="0.25">
      <c r="A30" t="str">
        <f>Dados!E33</f>
        <v>Tipo Peso</v>
      </c>
      <c r="B30" t="str">
        <f>Dados!D33</f>
        <v>Tpeso</v>
      </c>
      <c r="C30">
        <f>Dados!F33</f>
        <v>29</v>
      </c>
      <c r="D30" t="s">
        <v>1071</v>
      </c>
      <c r="E30" t="s">
        <v>641</v>
      </c>
      <c r="F30" t="s">
        <v>1207</v>
      </c>
      <c r="G30" t="str">
        <f t="shared" si="0"/>
        <v>Tpeso</v>
      </c>
      <c r="H30">
        <f t="shared" si="1"/>
        <v>29</v>
      </c>
      <c r="I30" t="str">
        <f t="shared" si="2"/>
        <v>Update Mapa Set Descricao = 'Informe se o produto é de peso variável ou peso fixo. ;Este campo se refere a itens de PLU. O tipo de peso pode ser:;Variável – peso variável;Fixo – peso fixo ;Para produto com código de embalagem diferente de Kilo (Kg), o tipo de peso não deve ser informado.' Where Ordem = 29</v>
      </c>
    </row>
    <row r="31" spans="1:9" x14ac:dyDescent="0.25">
      <c r="A31" t="str">
        <f>Dados!E34</f>
        <v>Código de Barras</v>
      </c>
      <c r="B31">
        <f>Dados!D34</f>
        <v>0</v>
      </c>
      <c r="C31">
        <f>Dados!F34</f>
        <v>30</v>
      </c>
      <c r="D31" t="s">
        <v>1092</v>
      </c>
      <c r="E31" t="s">
        <v>703</v>
      </c>
      <c r="F31" t="s">
        <v>1122</v>
      </c>
      <c r="G31">
        <f t="shared" si="0"/>
        <v>0</v>
      </c>
      <c r="H31">
        <f t="shared" si="1"/>
        <v>30</v>
      </c>
      <c r="I31" t="str">
        <f t="shared" si="2"/>
        <v>Update Mapa Set Descricao = 'Não preencher' Where Ordem = 30</v>
      </c>
    </row>
    <row r="32" spans="1:9" x14ac:dyDescent="0.25">
      <c r="A32" t="str">
        <f>Dados!E35</f>
        <v>EAN Produto: Tipo</v>
      </c>
      <c r="B32" t="str">
        <f>Dados!D35</f>
        <v>Tean</v>
      </c>
      <c r="C32">
        <f>Dados!F35</f>
        <v>31</v>
      </c>
      <c r="D32" t="s">
        <v>79</v>
      </c>
      <c r="E32" t="s">
        <v>642</v>
      </c>
      <c r="F32" t="s">
        <v>1184</v>
      </c>
      <c r="G32" t="str">
        <f t="shared" si="0"/>
        <v>Tean</v>
      </c>
      <c r="H32">
        <f t="shared" si="1"/>
        <v>31</v>
      </c>
      <c r="I32" t="str">
        <f t="shared" si="2"/>
        <v>Update Mapa Set Descricao = 'Informe o tipo do EAN do produto. Opções: ;1 – EAN do fornecedor;2 – DUN 14;3 – EAN SAD Para código interno do sistema (Neste caso o UPC não deve ser informado);4 – PLU/VC (Código de venda utilizado para produto sem EAN, vendido por unidade);5 – PLU/Peso Variável (Código de venda para produtos com peso variável e sem EAN);6 - PLU/Pré-Pesado (Código de venda para produtos pesados na retaguarda da loja e sem EAN);7 - PLU/Peso Variável e Pré-Pesado (Código de venda para produto que pode ser ao mesmo tempo pré-pesado e peso variável' Where Ordem = 31</v>
      </c>
    </row>
    <row r="33" spans="1:9" x14ac:dyDescent="0.25">
      <c r="A33" t="str">
        <f>Dados!E36</f>
        <v>EAN Produto: Cód. EAN</v>
      </c>
      <c r="B33" t="str">
        <f>Dados!D36</f>
        <v>Cean</v>
      </c>
      <c r="C33">
        <f>Dados!F36</f>
        <v>32</v>
      </c>
      <c r="D33" t="s">
        <v>82</v>
      </c>
      <c r="E33" t="s">
        <v>643</v>
      </c>
      <c r="F33" t="s">
        <v>1185</v>
      </c>
      <c r="G33" t="str">
        <f t="shared" si="0"/>
        <v>Cean</v>
      </c>
      <c r="H33">
        <f t="shared" si="1"/>
        <v>32</v>
      </c>
      <c r="I33" t="str">
        <f t="shared" si="2"/>
        <v>Update Mapa Set Descricao = 'Informe o código de barras do produto, código usado no escaneamento do PDV. ;Neste campo, o EAN (UPC) do produto informado pelo fornecedor deve ser informado sem o dígito. ;Para tipo EAN igual a 3 (EAN SAD) ou 0, Código EAN e Dígito EAN devem ser zero. Caso contrário , devem ser informados.;Para tipo EAN igual a 4 (PLU/VC), 5 (PLU/Peso Variável), 6 (PLU/Pré-Pesado) ou 7 (PLU/Peso variável e Pré-Pesado), os valores do Código EAN devem ser entre 1 e 99999. ;O Dígito EAN não deve ser informado, será calculado pelo sistema.' Where Ordem = 32</v>
      </c>
    </row>
    <row r="34" spans="1:9" x14ac:dyDescent="0.25">
      <c r="A34" t="str">
        <f>Dados!E37</f>
        <v>EAN Produto: Dig.</v>
      </c>
      <c r="B34" t="str">
        <f>Dados!D37</f>
        <v>Eandg</v>
      </c>
      <c r="C34">
        <f>Dados!F37</f>
        <v>33</v>
      </c>
      <c r="D34" t="s">
        <v>84</v>
      </c>
      <c r="E34" t="s">
        <v>644</v>
      </c>
      <c r="F34" t="s">
        <v>1139</v>
      </c>
      <c r="G34" t="str">
        <f t="shared" si="0"/>
        <v>Eandg</v>
      </c>
      <c r="H34">
        <f t="shared" si="1"/>
        <v>33</v>
      </c>
      <c r="I34" t="str">
        <f t="shared" si="2"/>
        <v>Update Mapa Set Descricao = 'Informe o valor do dígito verificador de acordo com o tipo do EAN' Where Ordem = 33</v>
      </c>
    </row>
    <row r="35" spans="1:9" x14ac:dyDescent="0.25">
      <c r="A35" t="str">
        <f>Dados!E38</f>
        <v>Múltiplo Pack</v>
      </c>
      <c r="B35" t="str">
        <f>Dados!D38</f>
        <v>Multpk</v>
      </c>
      <c r="C35">
        <f>Dados!F38</f>
        <v>34</v>
      </c>
      <c r="D35" t="s">
        <v>1072</v>
      </c>
      <c r="E35" t="s">
        <v>645</v>
      </c>
      <c r="F35" t="s">
        <v>1208</v>
      </c>
      <c r="G35" t="str">
        <f t="shared" si="0"/>
        <v>Multpk</v>
      </c>
      <c r="H35">
        <f t="shared" si="1"/>
        <v>34</v>
      </c>
      <c r="I35" t="str">
        <f t="shared" si="2"/>
        <v>Update Mapa Set Descricao = 'Este campo deve estar marcado pelo usuário quando o produto é Múltiplo Pack de compra, ;ou seja, quando o produto possui mais de uma embalagem de compra cadastrada para o mesmo código de barras. ;A informação complementar dos itens de múltiplo pack devem ser cadastradas na CDEAN. ' Where Ordem = 34</v>
      </c>
    </row>
    <row r="36" spans="1:9" x14ac:dyDescent="0.25">
      <c r="A36" t="str">
        <f>Dados!E39</f>
        <v>UPC Real</v>
      </c>
      <c r="B36" t="str">
        <f>Dados!D39</f>
        <v>Upcr</v>
      </c>
      <c r="C36">
        <f>Dados!F39</f>
        <v>35</v>
      </c>
      <c r="D36" t="s">
        <v>1073</v>
      </c>
      <c r="E36" t="s">
        <v>646</v>
      </c>
      <c r="F36" t="s">
        <v>1186</v>
      </c>
      <c r="G36" t="str">
        <f t="shared" si="0"/>
        <v>Upcr</v>
      </c>
      <c r="H36">
        <f t="shared" si="1"/>
        <v>35</v>
      </c>
      <c r="I36" t="str">
        <f t="shared" si="2"/>
        <v>Update Mapa Set Descricao = 'Informe o número do código de barras real do Produto. Corresponde ao código de barras real do produto, quando o produto possuir mais de uma embalagem de compra cadastrada para o mesmo código de barras;O item primário (item principal) deve ser cadastrado com o Cód do EAN real do produto e o campo UPC Real será igual ao Cód do EAN. Este itens deve ser cadastrado antes dos itens secundários.;Os itens secundários (filhos) devem ser cadastrados com o Cód do EAN e branco e tipo igual à 3 (interno) e com o UPC Real preenchido com o UPC do produto de tipo 1 (mesmo Cód do EAN do item principal).' Where Ordem = 35</v>
      </c>
    </row>
    <row r="37" spans="1:9" x14ac:dyDescent="0.25">
      <c r="A37" t="str">
        <f>Dados!E40</f>
        <v>Dig.</v>
      </c>
      <c r="B37" t="str">
        <f>Dados!D40</f>
        <v>Upcrdg</v>
      </c>
      <c r="C37">
        <f>Dados!F40</f>
        <v>36</v>
      </c>
      <c r="D37" t="s">
        <v>1074</v>
      </c>
      <c r="E37" t="s">
        <v>647</v>
      </c>
      <c r="F37" t="s">
        <v>1139</v>
      </c>
      <c r="G37" t="str">
        <f t="shared" si="0"/>
        <v>Upcrdg</v>
      </c>
      <c r="H37">
        <f t="shared" si="1"/>
        <v>36</v>
      </c>
      <c r="I37" t="str">
        <f t="shared" si="2"/>
        <v>Update Mapa Set Descricao = 'Informe o valor do dígito verificador de acordo com o tipo do EAN' Where Ordem = 36</v>
      </c>
    </row>
    <row r="38" spans="1:9" ht="105" x14ac:dyDescent="0.25">
      <c r="A38" t="str">
        <f>Dados!E41</f>
        <v>EAN Embalagem: Tipo EAN</v>
      </c>
      <c r="B38" t="str">
        <f>Dados!D41</f>
        <v>Teaneb</v>
      </c>
      <c r="C38">
        <f>Dados!F41</f>
        <v>37</v>
      </c>
      <c r="D38" t="s">
        <v>1075</v>
      </c>
      <c r="E38" t="s">
        <v>704</v>
      </c>
      <c r="F38" s="2" t="s">
        <v>1187</v>
      </c>
      <c r="G38" t="str">
        <f t="shared" si="0"/>
        <v>Teaneb</v>
      </c>
      <c r="H38">
        <f t="shared" si="1"/>
        <v>37</v>
      </c>
      <c r="I38" t="str">
        <f t="shared" si="2"/>
        <v>Update Mapa Set Descricao = 'Informe o tipo de código de barras da embalagem de compra do fornecedor utilizado para o produto. Opções: ;1 – 13 posições (EAN13);2 – 14 posições (DUN14);3 – O código EAN da embalagem será gerado pelo fornecedor. (INTERNO);Se o Código EAN da embalagem for informado, o preenchimento deste campo é obrigatório.' Where Ordem = 37</v>
      </c>
    </row>
    <row r="39" spans="1:9" ht="180" x14ac:dyDescent="0.25">
      <c r="A39" t="str">
        <f>Dados!E42</f>
        <v>EAN Embalagem: Cód. EAN Embalag.</v>
      </c>
      <c r="B39" t="str">
        <f>Dados!D42</f>
        <v>Ceaneb</v>
      </c>
      <c r="C39">
        <f>Dados!F42</f>
        <v>38</v>
      </c>
      <c r="D39" t="s">
        <v>90</v>
      </c>
      <c r="E39" t="s">
        <v>648</v>
      </c>
      <c r="F39" s="2" t="s">
        <v>1209</v>
      </c>
      <c r="G39" t="str">
        <f t="shared" si="0"/>
        <v>Ceaneb</v>
      </c>
      <c r="H39">
        <f t="shared" si="1"/>
        <v>38</v>
      </c>
      <c r="I39" t="str">
        <f t="shared" si="2"/>
        <v>Update Mapa Set Descricao = 'Informe o código de barras da embalagem do fornecedor. ;Preenchido conforme a regra da opção selecionada no campo “EAN Embalagem: Tipo”.;O preenchimento deste campo é obrigatório se o campo EDI estiver preenchido com "S".;Se o campo EDI estiver preenchido com "G", Cód. EAN Embalag deve ser zero. Neste caso, será necessário informar os múltiplos EANs na tela MTEAN.;O preenchimento deste campo é obrigatório se o tipo EAN da embalagem for informado.;O conteúdo e o tamanho a ser preenchido neste campo dependerá do tipo informado.' Where Ordem = 38</v>
      </c>
    </row>
    <row r="40" spans="1:9" ht="180" x14ac:dyDescent="0.25">
      <c r="A40" t="str">
        <f>Dados!E43</f>
        <v>Múltiplo EAN</v>
      </c>
      <c r="B40" t="str">
        <f>Dados!D43</f>
        <v>Mulean</v>
      </c>
      <c r="C40">
        <f>Dados!F43</f>
        <v>39</v>
      </c>
      <c r="D40" t="s">
        <v>1076</v>
      </c>
      <c r="E40" t="s">
        <v>649</v>
      </c>
      <c r="F40" s="2" t="s">
        <v>1210</v>
      </c>
      <c r="G40" t="str">
        <f t="shared" si="0"/>
        <v>Mulean</v>
      </c>
      <c r="H40">
        <f t="shared" si="1"/>
        <v>39</v>
      </c>
      <c r="I40" t="str">
        <f t="shared" si="2"/>
        <v>Update Mapa Set Descricao = 'Usado para indicar os itens com múltiplo EAN de venda. ;Este campo não é preenchido pelo usuário! Este campo é preenchido (marcado) automaticamente quando possuir cadastro na tela MTEAN. ;Usado apenas para produtos com múltiplo EAN de venda em geral são produtos de grade de cor e tamanho. ;São vendidos em mais de um código de EAN no PDV, mas a venda é consolidada no EAN primário, ou seja, ;no EAN do cadastro do produto na CADPR. Itens de múltiplo EAN terão apenas um código de produto SAD com o EAN principal. ;Todos os outros EANs de venda, estarão indicados na MTEAN.' Where Ordem = 39</v>
      </c>
    </row>
    <row r="41" spans="1:9" x14ac:dyDescent="0.25">
      <c r="A41" t="str">
        <f>Dados!E44</f>
        <v>EAN Televendas: Cód. EAN</v>
      </c>
      <c r="B41" t="str">
        <f>Dados!D44</f>
        <v>Ceantel</v>
      </c>
      <c r="C41">
        <f>Dados!F44</f>
        <v>40</v>
      </c>
      <c r="D41" t="s">
        <v>692</v>
      </c>
      <c r="E41" t="s">
        <v>690</v>
      </c>
      <c r="F41" t="s">
        <v>1211</v>
      </c>
      <c r="G41" t="str">
        <f t="shared" si="0"/>
        <v>Ceantel</v>
      </c>
      <c r="H41">
        <f t="shared" si="1"/>
        <v>40</v>
      </c>
      <c r="I41" t="str">
        <f t="shared" si="2"/>
        <v>Update Mapa Set Descricao = 'Indique o EAN real do produto.;Usado apena para itens com a flag de televendas marcada, ou seja, itens que são vendidos no ;televendas e também no piso de loja, onde exista mais de um código de produto.;Necessário pois um dos produtos SAD terá código de EAN interno, ;uma vez que o SAD não permite a criação de mais de um código de produto SAD com mesmo EAN. ' Where Ordem = 40</v>
      </c>
    </row>
    <row r="42" spans="1:9" x14ac:dyDescent="0.25">
      <c r="A42" t="str">
        <f>Dados!E45</f>
        <v>EAN Televendas: Dig.</v>
      </c>
      <c r="B42" t="str">
        <f>Dados!D45</f>
        <v>Eandgtel</v>
      </c>
      <c r="C42">
        <f>Dados!F45</f>
        <v>41</v>
      </c>
      <c r="D42" t="s">
        <v>693</v>
      </c>
      <c r="E42" t="s">
        <v>691</v>
      </c>
      <c r="F42" t="s">
        <v>1139</v>
      </c>
      <c r="G42" t="str">
        <f t="shared" si="0"/>
        <v>Eandgtel</v>
      </c>
      <c r="H42">
        <f t="shared" si="1"/>
        <v>41</v>
      </c>
      <c r="I42" t="str">
        <f t="shared" si="2"/>
        <v>Update Mapa Set Descricao = 'Informe o valor do dígito verificador de acordo com o tipo do EAN' Where Ordem = 41</v>
      </c>
    </row>
    <row r="43" spans="1:9" x14ac:dyDescent="0.25">
      <c r="A43" t="str">
        <f>Dados!E46</f>
        <v>Quantidade de itens dentro da embalagem de venda</v>
      </c>
      <c r="B43" t="str">
        <f>Dados!D46</f>
        <v>Qtdinemb</v>
      </c>
      <c r="C43">
        <f>Dados!F46</f>
        <v>42</v>
      </c>
      <c r="D43" t="s">
        <v>93</v>
      </c>
      <c r="E43" t="s">
        <v>705</v>
      </c>
      <c r="F43" t="s">
        <v>1142</v>
      </c>
      <c r="G43" t="str">
        <f t="shared" si="0"/>
        <v>Qtdinemb</v>
      </c>
      <c r="H43">
        <f t="shared" si="1"/>
        <v>42</v>
      </c>
      <c r="I43" t="str">
        <f t="shared" si="2"/>
        <v>Update Mapa Set Descricao = 'Indique a quantidade de itens da embalagem de venda. Ex: Pack 15 unidades = 15' Where Ordem = 42</v>
      </c>
    </row>
    <row r="44" spans="1:9" x14ac:dyDescent="0.25">
      <c r="A44" t="str">
        <f>Dados!E47</f>
        <v>Características do Produto</v>
      </c>
      <c r="B44">
        <f>Dados!D47</f>
        <v>0</v>
      </c>
      <c r="C44">
        <f>Dados!F47</f>
        <v>43</v>
      </c>
      <c r="D44" t="s">
        <v>1092</v>
      </c>
      <c r="E44" t="s">
        <v>707</v>
      </c>
      <c r="F44" t="s">
        <v>1122</v>
      </c>
      <c r="G44">
        <f t="shared" si="0"/>
        <v>0</v>
      </c>
      <c r="H44">
        <f t="shared" si="1"/>
        <v>43</v>
      </c>
      <c r="I44" t="str">
        <f t="shared" si="2"/>
        <v>Update Mapa Set Descricao = 'Não preencher' Where Ordem = 43</v>
      </c>
    </row>
    <row r="45" spans="1:9" x14ac:dyDescent="0.25">
      <c r="A45" t="str">
        <f>Dados!E48</f>
        <v>Tipo Produto</v>
      </c>
      <c r="B45" t="str">
        <f>Dados!D48</f>
        <v>Tprod</v>
      </c>
      <c r="C45">
        <f>Dados!F48</f>
        <v>44</v>
      </c>
      <c r="D45" t="s">
        <v>1077</v>
      </c>
      <c r="E45" t="s">
        <v>650</v>
      </c>
      <c r="F45" t="s">
        <v>1212</v>
      </c>
      <c r="G45" t="str">
        <f t="shared" si="0"/>
        <v>Tprod</v>
      </c>
      <c r="H45">
        <f t="shared" si="1"/>
        <v>44</v>
      </c>
      <c r="I45" t="str">
        <f t="shared" si="2"/>
        <v>Update Mapa Set Descricao = 'Indique na lista de opções se o tipo do produto se refere à Mercadoria, Serviço ou Bem. Opções: ;“M" – Mercadoria,  ;"S" – Serviço ou ;“B" – Bem' Where Ordem = 44</v>
      </c>
    </row>
    <row r="46" spans="1:9" x14ac:dyDescent="0.25">
      <c r="A46" t="str">
        <f>Dados!E49</f>
        <v>Reab. Aut.(RA)</v>
      </c>
      <c r="B46" t="str">
        <f>Dados!D49</f>
        <v>Ra</v>
      </c>
      <c r="C46">
        <f>Dados!F49</f>
        <v>45</v>
      </c>
      <c r="D46" t="s">
        <v>1078</v>
      </c>
      <c r="E46" t="s">
        <v>651</v>
      </c>
      <c r="F46" t="s">
        <v>1144</v>
      </c>
      <c r="G46" t="str">
        <f t="shared" si="0"/>
        <v>Ra</v>
      </c>
      <c r="H46">
        <f t="shared" si="1"/>
        <v>45</v>
      </c>
      <c r="I46" t="str">
        <f t="shared" si="2"/>
        <v>Update Mapa Set Descricao = 'Marque o campo (check) caso o produto seja reabastecido automaticamente.' Where Ordem = 45</v>
      </c>
    </row>
    <row r="47" spans="1:9" ht="150" x14ac:dyDescent="0.25">
      <c r="A47" t="str">
        <f>Dados!E50</f>
        <v>Origem Mercadoria</v>
      </c>
      <c r="B47" t="str">
        <f>Dados!D50</f>
        <v>Oimpo</v>
      </c>
      <c r="C47">
        <f>Dados!F50</f>
        <v>46</v>
      </c>
      <c r="D47" t="s">
        <v>1079</v>
      </c>
      <c r="E47" t="s">
        <v>652</v>
      </c>
      <c r="F47" s="2" t="s">
        <v>1190</v>
      </c>
      <c r="G47" t="str">
        <f t="shared" si="0"/>
        <v>Oimpo</v>
      </c>
      <c r="H47">
        <f t="shared" si="1"/>
        <v>46</v>
      </c>
      <c r="I47" t="str">
        <f t="shared" si="2"/>
        <v>Update Mapa Set Descricao = 'Informe Exibe a origem do produto. Opções:;0 DOMESTICO - NACIONAL;1 IMPORTACAO DIRETA;2 Estrangeira - Adquirida no Mercado Interno;3 CONTEUDO DE IMPORTACAO SUPERIOR A 40%;4 NACIONAL - PROCESSO PRODUTIVO BASICO;5 NACIONAL - CONTEUDO DE IMPORTACAO INFERIOR A 40%;6 ESTRANGEIRA-IMPORTCAO DIRETA SEM SIMILAR RES.CAMEX;7 ESTRANGEIRA-IMPORTACAO ADQ.MERC.INTER.SEM SIMILAR;8 NACIONAL-CONTEUDO DE IMPORTACAO SUPERIOR A 70%' Where Ordem = 46</v>
      </c>
    </row>
    <row r="48" spans="1:9" x14ac:dyDescent="0.25">
      <c r="A48" t="str">
        <f>Dados!E51</f>
        <v>Prod. Linha Branca</v>
      </c>
      <c r="B48" t="str">
        <f>Dados!D51</f>
        <v>Lbranc</v>
      </c>
      <c r="C48">
        <f>Dados!F51</f>
        <v>47</v>
      </c>
      <c r="D48" t="s">
        <v>1080</v>
      </c>
      <c r="E48" t="s">
        <v>653</v>
      </c>
      <c r="F48" t="s">
        <v>1145</v>
      </c>
      <c r="G48" t="str">
        <f t="shared" si="0"/>
        <v>Lbranc</v>
      </c>
      <c r="H48">
        <f t="shared" si="1"/>
        <v>47</v>
      </c>
      <c r="I48" t="str">
        <f t="shared" si="2"/>
        <v>Update Mapa Set Descricao = 'Marque o campo (check) caso o produto seja linha branca. Ex.: fogão e geladeira' Where Ordem = 47</v>
      </c>
    </row>
    <row r="49" spans="1:9" x14ac:dyDescent="0.25">
      <c r="A49" t="str">
        <f>Dados!E52</f>
        <v>Kit Promocional</v>
      </c>
      <c r="B49" t="str">
        <f>Dados!D52</f>
        <v>Kprom</v>
      </c>
      <c r="C49">
        <f>Dados!F52</f>
        <v>48</v>
      </c>
      <c r="D49" t="s">
        <v>100</v>
      </c>
      <c r="E49" t="s">
        <v>654</v>
      </c>
      <c r="F49" t="s">
        <v>1146</v>
      </c>
      <c r="G49" t="str">
        <f t="shared" si="0"/>
        <v>Kprom</v>
      </c>
      <c r="H49">
        <f t="shared" si="1"/>
        <v>48</v>
      </c>
      <c r="I49" t="str">
        <f t="shared" si="2"/>
        <v>Update Mapa Set Descricao = 'Marque a flag se o produto é kit promocional. ' Where Ordem = 48</v>
      </c>
    </row>
    <row r="50" spans="1:9" ht="150" x14ac:dyDescent="0.25">
      <c r="A50" t="str">
        <f>Dados!E53</f>
        <v>Ref.Básica</v>
      </c>
      <c r="B50" t="str">
        <f>Dados!D53</f>
        <v>Refb</v>
      </c>
      <c r="C50">
        <f>Dados!F53</f>
        <v>49</v>
      </c>
      <c r="D50" t="s">
        <v>102</v>
      </c>
      <c r="E50" t="s">
        <v>655</v>
      </c>
      <c r="F50" s="2" t="s">
        <v>1191</v>
      </c>
      <c r="G50" t="str">
        <f t="shared" si="0"/>
        <v>Refb</v>
      </c>
      <c r="H50">
        <f t="shared" si="1"/>
        <v>49</v>
      </c>
      <c r="I50" t="str">
        <f t="shared" si="2"/>
        <v>Update Mapa Set Descricao = 'Código opcional utilizado na manutenção coletiva de produtos com unidade de compra diferente para efeito de faturamento. ;Ex : Leite ninho cx com 24 latas e leite ninho cx com 48 latas. Para efeito de faturamento, o pedido no código de 24 latas poderá ser atendido com o de 48 latas). ;Exibe um código utilizado para produtos de perecíveis relacionáveis, para associar produtos semelhantes, permitindo o abastecimento das lojas com mais de uma opção de produto. ' Where Ordem = 49</v>
      </c>
    </row>
    <row r="51" spans="1:9" x14ac:dyDescent="0.25">
      <c r="A51" t="str">
        <f>Dados!E54</f>
        <v>Categoria</v>
      </c>
      <c r="B51" t="str">
        <f>Dados!D54</f>
        <v>Categ</v>
      </c>
      <c r="C51">
        <f>Dados!F54</f>
        <v>50</v>
      </c>
      <c r="D51" t="s">
        <v>104</v>
      </c>
      <c r="E51" t="s">
        <v>656</v>
      </c>
      <c r="F51" t="s">
        <v>1213</v>
      </c>
      <c r="G51" t="str">
        <f t="shared" si="0"/>
        <v>Categ</v>
      </c>
      <c r="H51">
        <f t="shared" si="1"/>
        <v>50</v>
      </c>
      <c r="I51" t="str">
        <f t="shared" si="2"/>
        <v>Update Mapa Set Descricao = 'O uso deste campo anteriormente era para cadastros de perecíveis, que hoje estão sendo administrados pelo SGP. ;Durante o período da transição este campo indicará se o produto faz parte de uma cadeia commingle (“M”). ;Para o Sams não será utilizado, por isso sempre deixe em branco.' Where Ordem = 50</v>
      </c>
    </row>
    <row r="52" spans="1:9" x14ac:dyDescent="0.25">
      <c r="A52" t="str">
        <f>Dados!E55</f>
        <v>Prod. Comissionado</v>
      </c>
      <c r="B52" t="str">
        <f>Dados!D55</f>
        <v>Comis</v>
      </c>
      <c r="C52">
        <f>Dados!F55</f>
        <v>51</v>
      </c>
      <c r="D52" t="s">
        <v>106</v>
      </c>
      <c r="E52" t="s">
        <v>657</v>
      </c>
      <c r="F52" t="s">
        <v>1148</v>
      </c>
      <c r="G52" t="str">
        <f t="shared" si="0"/>
        <v>Comis</v>
      </c>
      <c r="H52">
        <f t="shared" si="1"/>
        <v>51</v>
      </c>
      <c r="I52" t="str">
        <f t="shared" si="2"/>
        <v>Update Mapa Set Descricao = 'Indique se o produto é comissionado' Where Ordem = 51</v>
      </c>
    </row>
    <row r="53" spans="1:9" x14ac:dyDescent="0.25">
      <c r="A53" t="str">
        <f>Dados!E56</f>
        <v>Restrição Venda</v>
      </c>
      <c r="B53" t="str">
        <f>Dados!D56</f>
        <v>Restv</v>
      </c>
      <c r="C53">
        <f>Dados!F56</f>
        <v>52</v>
      </c>
      <c r="D53" t="s">
        <v>108</v>
      </c>
      <c r="E53" t="s">
        <v>658</v>
      </c>
      <c r="F53" t="s">
        <v>1149</v>
      </c>
      <c r="G53" t="str">
        <f t="shared" si="0"/>
        <v>Restv</v>
      </c>
      <c r="H53">
        <f t="shared" si="1"/>
        <v>52</v>
      </c>
      <c r="I53" t="str">
        <f t="shared" si="2"/>
        <v>Update Mapa Set Descricao = 'Indique se o produto possui restrição de venda' Where Ordem = 52</v>
      </c>
    </row>
    <row r="54" spans="1:9" x14ac:dyDescent="0.25">
      <c r="A54" t="str">
        <f>Dados!E57</f>
        <v>Identificador</v>
      </c>
      <c r="B54" t="str">
        <f>Dados!D57</f>
        <v>Identf</v>
      </c>
      <c r="C54">
        <f>Dados!F57</f>
        <v>53</v>
      </c>
      <c r="D54" t="s">
        <v>110</v>
      </c>
      <c r="E54" t="s">
        <v>659</v>
      </c>
      <c r="F54" t="s">
        <v>1214</v>
      </c>
      <c r="G54" t="str">
        <f t="shared" si="0"/>
        <v>Identf</v>
      </c>
      <c r="H54">
        <f t="shared" si="1"/>
        <v>53</v>
      </c>
      <c r="I54" t="str">
        <f t="shared" si="2"/>
        <v>Update Mapa Set Descricao = 'É um código utilizado para agrupamento de produtos para precificação. ;Quando preenchido, o  campo “Tipo Ident” passa a ser de preenchimento obrigatório. ;O código preenchido no campo é do produto SAD de outro item que queremos agrupar na precificação.' Where Ordem = 53</v>
      </c>
    </row>
    <row r="55" spans="1:9" x14ac:dyDescent="0.25">
      <c r="A55" t="str">
        <f>Dados!E58</f>
        <v>Tipo Ident.</v>
      </c>
      <c r="B55" t="str">
        <f>Dados!D58</f>
        <v>Tidentf</v>
      </c>
      <c r="C55">
        <f>Dados!F58</f>
        <v>54</v>
      </c>
      <c r="D55" t="s">
        <v>112</v>
      </c>
      <c r="E55" t="s">
        <v>660</v>
      </c>
      <c r="F55" t="s">
        <v>1215</v>
      </c>
      <c r="G55" t="str">
        <f t="shared" si="0"/>
        <v>Tidentf</v>
      </c>
      <c r="H55">
        <f t="shared" si="1"/>
        <v>54</v>
      </c>
      <c r="I55" t="str">
        <f t="shared" si="2"/>
        <v>Update Mapa Set Descricao = 'Indica o tipo de ação da precificação para o produto indicado no campo indicador.  ;As opções de preenchimento são: ;"P" – Proporcionalidade ou ;"M" – Mesmo. ' Where Ordem = 54</v>
      </c>
    </row>
    <row r="56" spans="1:9" x14ac:dyDescent="0.25">
      <c r="A56" t="str">
        <f>Dados!E59</f>
        <v>Prod. EDI</v>
      </c>
      <c r="B56" t="str">
        <f>Dados!D59</f>
        <v>Edi</v>
      </c>
      <c r="C56">
        <f>Dados!F59</f>
        <v>55</v>
      </c>
      <c r="D56" t="s">
        <v>1081</v>
      </c>
      <c r="E56" t="s">
        <v>661</v>
      </c>
      <c r="F56" t="s">
        <v>1193</v>
      </c>
      <c r="G56" t="str">
        <f t="shared" si="0"/>
        <v>Edi</v>
      </c>
      <c r="H56">
        <f t="shared" si="1"/>
        <v>55</v>
      </c>
      <c r="I56" t="str">
        <f t="shared" si="2"/>
        <v>Update Mapa Set Descricao = 'Informe se os fornecedores receberão ou não pedidos transmitidos via EDI: Opções:   ;"S" – Sim,  ;"G" – Genérico, ;“N" – Não. ;Os itens de múltiplo EAN obrigatoriamente devem ser cadastrados com EDI igual à "G" – Genérico.' Where Ordem = 55</v>
      </c>
    </row>
    <row r="57" spans="1:9" x14ac:dyDescent="0.25">
      <c r="A57" t="str">
        <f>Dados!E60</f>
        <v>Controle Validade</v>
      </c>
      <c r="B57" t="str">
        <f>Dados!D60</f>
        <v>Cvalid</v>
      </c>
      <c r="C57">
        <f>Dados!F60</f>
        <v>56</v>
      </c>
      <c r="D57" t="s">
        <v>115</v>
      </c>
      <c r="E57" t="s">
        <v>662</v>
      </c>
      <c r="F57" t="s">
        <v>1216</v>
      </c>
      <c r="G57" t="str">
        <f t="shared" si="0"/>
        <v>Cvalid</v>
      </c>
      <c r="H57">
        <f t="shared" si="1"/>
        <v>56</v>
      </c>
      <c r="I57" t="str">
        <f t="shared" si="2"/>
        <v>Update Mapa Set Descricao = 'Flag exibe se o produto possui controle de validade. ;Marque o campo (check) caso o produto seja perecível.' Where Ordem = 56</v>
      </c>
    </row>
    <row r="58" spans="1:9" x14ac:dyDescent="0.25">
      <c r="A58" t="str">
        <f>Dados!E61</f>
        <v>Valid. Prod</v>
      </c>
      <c r="B58" t="str">
        <f>Dados!D61</f>
        <v>ValProd</v>
      </c>
      <c r="C58">
        <f>Dados!F61</f>
        <v>57</v>
      </c>
      <c r="D58" t="s">
        <v>117</v>
      </c>
      <c r="E58" t="s">
        <v>663</v>
      </c>
      <c r="F58" t="s">
        <v>1217</v>
      </c>
      <c r="G58" t="str">
        <f t="shared" si="0"/>
        <v>ValProd</v>
      </c>
      <c r="H58">
        <f t="shared" si="1"/>
        <v>57</v>
      </c>
      <c r="I58" t="str">
        <f t="shared" si="2"/>
        <v>Update Mapa Set Descricao = 'Informe a validade em dias. Se a flag de perecível for informada com "S", ;o campo VAL se torna obrigatório. Caso contrário, não deve ser informado.' Where Ordem = 57</v>
      </c>
    </row>
    <row r="59" spans="1:9" x14ac:dyDescent="0.25">
      <c r="A59" t="str">
        <f>Dados!E62</f>
        <v>Medicamento Tarja Preta</v>
      </c>
      <c r="B59" t="str">
        <f>Dados!D62</f>
        <v>Medtp</v>
      </c>
      <c r="C59">
        <f>Dados!F62</f>
        <v>58</v>
      </c>
      <c r="D59" t="s">
        <v>119</v>
      </c>
      <c r="E59" t="s">
        <v>664</v>
      </c>
      <c r="F59" t="s">
        <v>1218</v>
      </c>
      <c r="G59" t="str">
        <f t="shared" si="0"/>
        <v>Medtp</v>
      </c>
      <c r="H59">
        <f t="shared" si="1"/>
        <v>58</v>
      </c>
      <c r="I59" t="str">
        <f t="shared" si="2"/>
        <v>Update Mapa Set Descricao = 'Marque o campo (check) caso o produto seja um medicamento com tarja preta. ;Para o Sams não será utilizado, por isso sempre deixe desmarcado.' Where Ordem = 58</v>
      </c>
    </row>
    <row r="60" spans="1:9" x14ac:dyDescent="0.25">
      <c r="A60" t="str">
        <f>Dados!E63</f>
        <v>Tipo Med.</v>
      </c>
      <c r="B60" t="str">
        <f>Dados!D63</f>
        <v>Tmed</v>
      </c>
      <c r="C60">
        <f>Dados!F63</f>
        <v>59</v>
      </c>
      <c r="D60" t="s">
        <v>121</v>
      </c>
      <c r="E60" t="s">
        <v>665</v>
      </c>
      <c r="F60" t="s">
        <v>1219</v>
      </c>
      <c r="G60" t="str">
        <f t="shared" si="0"/>
        <v>Tmed</v>
      </c>
      <c r="H60">
        <f t="shared" si="1"/>
        <v>59</v>
      </c>
      <c r="I60" t="str">
        <f t="shared" si="2"/>
        <v>Update Mapa Set Descricao = 'Indique o tipo de medicamento. ;"G" – Genérico, ;"S" – Similar, ;"M" - Ético ou de Marca. ;Para o Sams não será utilizado, por isso sempre deixe em branco. ;Para o NCM 3003 e 3004 é obrigatório.' Where Ordem = 59</v>
      </c>
    </row>
    <row r="61" spans="1:9" x14ac:dyDescent="0.25">
      <c r="A61" t="str">
        <f>Dados!E64</f>
        <v>Classif. Fiscal</v>
      </c>
      <c r="B61" t="str">
        <f>Dados!D64</f>
        <v>Clasfis</v>
      </c>
      <c r="C61">
        <f>Dados!F64</f>
        <v>60</v>
      </c>
      <c r="D61" t="s">
        <v>123</v>
      </c>
      <c r="E61" t="s">
        <v>666</v>
      </c>
      <c r="F61" t="s">
        <v>1220</v>
      </c>
      <c r="G61" t="str">
        <f t="shared" si="0"/>
        <v>Clasfis</v>
      </c>
      <c r="H61">
        <f t="shared" si="1"/>
        <v>60</v>
      </c>
      <c r="I61" t="str">
        <f t="shared" si="2"/>
        <v>Update Mapa Set Descricao = 'Informe o código da classificação Fiscal do produto. ;O Código da Classificação Fiscal deverá ter no mínimo 8 dígitos.' Where Ordem = 60</v>
      </c>
    </row>
    <row r="62" spans="1:9" x14ac:dyDescent="0.25">
      <c r="A62" t="str">
        <f>Dados!E65</f>
        <v>Classif. IPI</v>
      </c>
      <c r="B62" t="str">
        <f>Dados!D65</f>
        <v>Clasipi</v>
      </c>
      <c r="C62">
        <f>Dados!F65</f>
        <v>61</v>
      </c>
      <c r="D62" t="s">
        <v>125</v>
      </c>
      <c r="E62" t="s">
        <v>667</v>
      </c>
      <c r="F62" t="s">
        <v>1156</v>
      </c>
      <c r="G62" t="str">
        <f t="shared" si="0"/>
        <v>Clasipi</v>
      </c>
      <c r="H62">
        <f t="shared" si="1"/>
        <v>61</v>
      </c>
      <c r="I62" t="str">
        <f t="shared" si="2"/>
        <v>Update Mapa Set Descricao = 'Informe o valor do IPI (se houver)' Where Ordem = 61</v>
      </c>
    </row>
    <row r="63" spans="1:9" x14ac:dyDescent="0.25">
      <c r="A63" t="str">
        <f>Dados!E66</f>
        <v>Televendas</v>
      </c>
      <c r="B63" t="str">
        <f>Dados!D66</f>
        <v>TelVend</v>
      </c>
      <c r="C63">
        <f>Dados!F66</f>
        <v>62</v>
      </c>
      <c r="D63" t="s">
        <v>1082</v>
      </c>
      <c r="E63" t="s">
        <v>708</v>
      </c>
      <c r="F63" t="s">
        <v>1157</v>
      </c>
      <c r="G63" t="str">
        <f t="shared" si="0"/>
        <v>TelVend</v>
      </c>
      <c r="H63">
        <f t="shared" si="1"/>
        <v>62</v>
      </c>
      <c r="I63" t="str">
        <f t="shared" si="2"/>
        <v>Update Mapa Set Descricao = 'Marque a flag de televendas se o produto for vendido no sistema de televendas.' Where Ordem = 62</v>
      </c>
    </row>
    <row r="64" spans="1:9" x14ac:dyDescent="0.25">
      <c r="A64" t="str">
        <f>Dados!E67</f>
        <v>Código área CD</v>
      </c>
      <c r="B64" t="str">
        <f>Dados!D67</f>
        <v>cdarea</v>
      </c>
      <c r="C64">
        <f>Dados!F67</f>
        <v>63</v>
      </c>
      <c r="D64" t="s">
        <v>1083</v>
      </c>
      <c r="E64" t="s">
        <v>668</v>
      </c>
      <c r="F64" t="s">
        <v>1158</v>
      </c>
      <c r="G64" t="str">
        <f t="shared" si="0"/>
        <v>cdarea</v>
      </c>
      <c r="H64">
        <f t="shared" si="1"/>
        <v>63</v>
      </c>
      <c r="I64" t="str">
        <f t="shared" si="2"/>
        <v>Update Mapa Set Descricao = 'Informe o código da área do CD: 1 – Ambiente; 2 – Ambiente Controlado; 3 – Congelado; 4 – Resfriado.' Where Ordem = 63</v>
      </c>
    </row>
    <row r="65" spans="1:9" x14ac:dyDescent="0.25">
      <c r="A65" t="str">
        <f>Dados!E68</f>
        <v>Precificação Comparativa</v>
      </c>
      <c r="B65">
        <f>Dados!D68</f>
        <v>0</v>
      </c>
      <c r="C65">
        <f>Dados!F68</f>
        <v>64</v>
      </c>
      <c r="D65" t="s">
        <v>1092</v>
      </c>
      <c r="E65" t="s">
        <v>709</v>
      </c>
      <c r="F65" t="s">
        <v>1122</v>
      </c>
      <c r="G65">
        <f t="shared" si="0"/>
        <v>0</v>
      </c>
      <c r="H65">
        <f t="shared" si="1"/>
        <v>64</v>
      </c>
      <c r="I65" t="str">
        <f t="shared" si="2"/>
        <v>Update Mapa Set Descricao = 'Não preencher' Where Ordem = 64</v>
      </c>
    </row>
    <row r="66" spans="1:9" x14ac:dyDescent="0.25">
      <c r="A66" t="str">
        <f>Dados!E69</f>
        <v>Medidas Produto: Tamanho</v>
      </c>
      <c r="B66" t="str">
        <f>Dados!D69</f>
        <v>Tamp</v>
      </c>
      <c r="C66">
        <f>Dados!F69</f>
        <v>65</v>
      </c>
      <c r="D66" t="s">
        <v>128</v>
      </c>
      <c r="E66" t="s">
        <v>128</v>
      </c>
      <c r="F66" t="s">
        <v>1221</v>
      </c>
      <c r="G66" t="str">
        <f t="shared" si="0"/>
        <v>Tamp</v>
      </c>
      <c r="H66">
        <f t="shared" si="1"/>
        <v>65</v>
      </c>
      <c r="I66" t="str">
        <f t="shared" si="2"/>
        <v>Update Mapa Set Descricao = 'Informe o tamanho do produto, se for preenchido o campo “Medidas Produto: Unidade” deverá ser preenchido. ;Se for informado o tamanho do produto é obrigatório informar a unidade, e vice-versa.' Where Ordem = 65</v>
      </c>
    </row>
    <row r="67" spans="1:9" x14ac:dyDescent="0.25">
      <c r="A67" t="str">
        <f>Dados!E70</f>
        <v>Medidas Produto: Unidade</v>
      </c>
      <c r="B67" t="str">
        <f>Dados!D70</f>
        <v>Unidp</v>
      </c>
      <c r="C67">
        <f>Dados!F70</f>
        <v>66</v>
      </c>
      <c r="D67" t="s">
        <v>131</v>
      </c>
      <c r="E67" t="s">
        <v>131</v>
      </c>
      <c r="F67" t="s">
        <v>1222</v>
      </c>
      <c r="G67" t="str">
        <f t="shared" ref="G67:G130" si="3">VLOOKUP(E67,$A$2:$C$486,2,FALSE)</f>
        <v>Unidp</v>
      </c>
      <c r="H67">
        <f t="shared" ref="H67:H130" si="4">VLOOKUP(E67,$A$2:$C$486,3,FALSE)</f>
        <v>66</v>
      </c>
      <c r="I67" t="str">
        <f t="shared" ref="I67:I130" si="5">"Update Mapa Set Descricao = '" &amp; F67 &amp; "' Where Ordem = " &amp; H67</f>
        <v>Update Mapa Set Descricao = 'Informe a unidade do produto, se for preenchido o campo “Medidas Produto: Tamanho” deverá ser preenchido. ;Se for informada a unidade do produto é obrigatório informar o tamanho, e vice-versa.' Where Ordem = 66</v>
      </c>
    </row>
    <row r="68" spans="1:9" x14ac:dyDescent="0.25">
      <c r="A68" t="str">
        <f>Dados!E71</f>
        <v>Medidas Produto: Qtd. Pacote</v>
      </c>
      <c r="B68" t="str">
        <f>Dados!D71</f>
        <v>Qtdep</v>
      </c>
      <c r="C68">
        <f>Dados!F71</f>
        <v>67</v>
      </c>
      <c r="D68" t="s">
        <v>133</v>
      </c>
      <c r="E68" t="s">
        <v>133</v>
      </c>
      <c r="F68" t="s">
        <v>1223</v>
      </c>
      <c r="G68" t="str">
        <f t="shared" si="3"/>
        <v>Qtdep</v>
      </c>
      <c r="H68">
        <f t="shared" si="4"/>
        <v>67</v>
      </c>
      <c r="I68" t="str">
        <f t="shared" si="5"/>
        <v>Update Mapa Set Descricao = 'Informe a quantidade de produtos no pacote, apenas se os campos "Medidas Produto: Tamanho" ou "Medidas Produto: Unidade" forem preenchidos. ;Será obrigatório se o campo "Medidas Produto: Tamanho" ou "Medidas Produto: Unidade" for informado.' Where Ordem = 67</v>
      </c>
    </row>
    <row r="69" spans="1:9" x14ac:dyDescent="0.25">
      <c r="A69" t="str">
        <f>Dados!E72</f>
        <v>Medidas Referência: Tamanho</v>
      </c>
      <c r="B69" t="str">
        <f>Dados!D72</f>
        <v>Tref</v>
      </c>
      <c r="C69">
        <f>Dados!F72</f>
        <v>68</v>
      </c>
      <c r="D69" t="s">
        <v>135</v>
      </c>
      <c r="E69" t="s">
        <v>135</v>
      </c>
      <c r="F69" t="s">
        <v>1224</v>
      </c>
      <c r="G69" t="str">
        <f t="shared" si="3"/>
        <v>Tref</v>
      </c>
      <c r="H69">
        <f t="shared" si="4"/>
        <v>68</v>
      </c>
      <c r="I69" t="str">
        <f t="shared" si="5"/>
        <v>Update Mapa Set Descricao = 'Informe o tamanho referência do produto, se for informado o campo “Medidas Referência: Unidade“ também deverá ser preenchido. ;Se for informado o tamanho do produto é obrigatório informar a unidade, e vice-versa.' Where Ordem = 68</v>
      </c>
    </row>
    <row r="70" spans="1:9" x14ac:dyDescent="0.25">
      <c r="A70" t="str">
        <f>Dados!E73</f>
        <v>Medidas Referência: Unidade</v>
      </c>
      <c r="B70" t="str">
        <f>Dados!D73</f>
        <v>Uref</v>
      </c>
      <c r="C70">
        <f>Dados!F73</f>
        <v>69</v>
      </c>
      <c r="D70" t="s">
        <v>137</v>
      </c>
      <c r="E70" t="s">
        <v>137</v>
      </c>
      <c r="F70" t="s">
        <v>1225</v>
      </c>
      <c r="G70" t="str">
        <f t="shared" si="3"/>
        <v>Uref</v>
      </c>
      <c r="H70">
        <f t="shared" si="4"/>
        <v>69</v>
      </c>
      <c r="I70" t="str">
        <f t="shared" si="5"/>
        <v>Update Mapa Set Descricao = 'Informe a unidade referência do produto, se for informado o campo ;“Medidas Referência: Tamanho“ também deverá ser preenchido.' Where Ordem = 69</v>
      </c>
    </row>
    <row r="71" spans="1:9" x14ac:dyDescent="0.25">
      <c r="A71" t="str">
        <f>Dados!E74</f>
        <v>Tabela de Preço da Regional do Usuário</v>
      </c>
      <c r="B71">
        <f>Dados!D74</f>
        <v>0</v>
      </c>
      <c r="C71">
        <f>Dados!F74</f>
        <v>70</v>
      </c>
      <c r="D71" t="s">
        <v>1092</v>
      </c>
      <c r="E71" t="s">
        <v>710</v>
      </c>
      <c r="F71" t="s">
        <v>1122</v>
      </c>
      <c r="G71">
        <f t="shared" si="3"/>
        <v>0</v>
      </c>
      <c r="H71">
        <f t="shared" si="4"/>
        <v>70</v>
      </c>
      <c r="I71" t="str">
        <f t="shared" si="5"/>
        <v>Update Mapa Set Descricao = 'Não preencher' Where Ordem = 70</v>
      </c>
    </row>
    <row r="72" spans="1:9" x14ac:dyDescent="0.25">
      <c r="A72" t="str">
        <f>Dados!E75</f>
        <v>Vigorar</v>
      </c>
      <c r="B72" t="str">
        <f>Dados!D75</f>
        <v>Vigpcr</v>
      </c>
      <c r="C72">
        <f>Dados!F75</f>
        <v>71</v>
      </c>
      <c r="D72" t="s">
        <v>140</v>
      </c>
      <c r="E72" t="s">
        <v>669</v>
      </c>
      <c r="F72" t="s">
        <v>140</v>
      </c>
      <c r="G72" t="str">
        <f t="shared" si="3"/>
        <v>Vigpcr</v>
      </c>
      <c r="H72">
        <f t="shared" si="4"/>
        <v>71</v>
      </c>
      <c r="I72" t="str">
        <f t="shared" si="5"/>
        <v>Update Mapa Set Descricao = 'Flag de Vigoração de preço.' Where Ordem = 71</v>
      </c>
    </row>
    <row r="73" spans="1:9" x14ac:dyDescent="0.25">
      <c r="A73" t="str">
        <f>Dados!E76</f>
        <v>Dt. Vigorar</v>
      </c>
      <c r="B73" t="str">
        <f>Dados!D76</f>
        <v>Dtvprc</v>
      </c>
      <c r="C73">
        <f>Dados!F76</f>
        <v>72</v>
      </c>
      <c r="D73" t="s">
        <v>143</v>
      </c>
      <c r="E73" t="s">
        <v>670</v>
      </c>
      <c r="F73" t="s">
        <v>143</v>
      </c>
      <c r="G73" t="str">
        <f t="shared" si="3"/>
        <v>Dtvprc</v>
      </c>
      <c r="H73">
        <f t="shared" si="4"/>
        <v>72</v>
      </c>
      <c r="I73" t="str">
        <f t="shared" si="5"/>
        <v>Update Mapa Set Descricao = 'Data inicio de Vigoração.' Where Ordem = 72</v>
      </c>
    </row>
    <row r="74" spans="1:9" x14ac:dyDescent="0.25">
      <c r="A74" t="str">
        <f>Dados!E77</f>
        <v>Preço</v>
      </c>
      <c r="B74" t="str">
        <f>Dados!D77</f>
        <v>Pprc</v>
      </c>
      <c r="C74">
        <f>Dados!F77</f>
        <v>73</v>
      </c>
      <c r="D74" t="s">
        <v>145</v>
      </c>
      <c r="E74" t="s">
        <v>671</v>
      </c>
      <c r="F74" t="s">
        <v>145</v>
      </c>
      <c r="G74" t="str">
        <f t="shared" si="3"/>
        <v>Pprc</v>
      </c>
      <c r="H74">
        <f t="shared" si="4"/>
        <v>73</v>
      </c>
      <c r="I74" t="str">
        <f t="shared" si="5"/>
        <v>Update Mapa Set Descricao = 'Valor preço.' Where Ordem = 73</v>
      </c>
    </row>
    <row r="75" spans="1:9" x14ac:dyDescent="0.25">
      <c r="A75" t="str">
        <f>Dados!E78</f>
        <v>Desconto</v>
      </c>
      <c r="B75" t="str">
        <f>Dados!D78</f>
        <v>Dscprc</v>
      </c>
      <c r="C75">
        <f>Dados!F78</f>
        <v>74</v>
      </c>
      <c r="D75" t="s">
        <v>147</v>
      </c>
      <c r="E75" t="s">
        <v>672</v>
      </c>
      <c r="F75" t="s">
        <v>147</v>
      </c>
      <c r="G75" t="str">
        <f t="shared" si="3"/>
        <v>Dscprc</v>
      </c>
      <c r="H75">
        <f t="shared" si="4"/>
        <v>74</v>
      </c>
      <c r="I75" t="str">
        <f t="shared" si="5"/>
        <v>Update Mapa Set Descricao = 'Valor de desconto.' Where Ordem = 74</v>
      </c>
    </row>
    <row r="76" spans="1:9" x14ac:dyDescent="0.25">
      <c r="A76" t="str">
        <f>Dados!E79</f>
        <v>Bonificação</v>
      </c>
      <c r="B76" t="str">
        <f>Dados!D79</f>
        <v>Bofprc</v>
      </c>
      <c r="C76">
        <f>Dados!F79</f>
        <v>75</v>
      </c>
      <c r="D76" t="s">
        <v>149</v>
      </c>
      <c r="E76" t="s">
        <v>673</v>
      </c>
      <c r="F76" t="s">
        <v>149</v>
      </c>
      <c r="G76" t="str">
        <f t="shared" si="3"/>
        <v>Bofprc</v>
      </c>
      <c r="H76">
        <f t="shared" si="4"/>
        <v>75</v>
      </c>
      <c r="I76" t="str">
        <f t="shared" si="5"/>
        <v>Update Mapa Set Descricao = 'Valor de bonificação.' Where Ordem = 75</v>
      </c>
    </row>
    <row r="77" spans="1:9" x14ac:dyDescent="0.25">
      <c r="A77" t="str">
        <f>Dados!E80</f>
        <v>Custo Promoção</v>
      </c>
      <c r="B77" t="str">
        <f>Dados!D80</f>
        <v>Cpmprc</v>
      </c>
      <c r="C77">
        <f>Dados!F80</f>
        <v>76</v>
      </c>
      <c r="D77" t="s">
        <v>151</v>
      </c>
      <c r="E77" t="s">
        <v>674</v>
      </c>
      <c r="F77" t="s">
        <v>151</v>
      </c>
      <c r="G77" t="str">
        <f t="shared" si="3"/>
        <v>Cpmprc</v>
      </c>
      <c r="H77">
        <f t="shared" si="4"/>
        <v>76</v>
      </c>
      <c r="I77" t="str">
        <f t="shared" si="5"/>
        <v>Update Mapa Set Descricao = 'Custo de promoção.' Where Ordem = 76</v>
      </c>
    </row>
    <row r="78" spans="1:9" x14ac:dyDescent="0.25">
      <c r="A78" t="str">
        <f>Dados!E81</f>
        <v>Transportadora</v>
      </c>
      <c r="B78" t="str">
        <f>Dados!D81</f>
        <v>Trnprc</v>
      </c>
      <c r="C78">
        <f>Dados!F81</f>
        <v>77</v>
      </c>
      <c r="D78" t="s">
        <v>153</v>
      </c>
      <c r="E78" t="s">
        <v>675</v>
      </c>
      <c r="F78" t="s">
        <v>153</v>
      </c>
      <c r="G78" t="str">
        <f t="shared" si="3"/>
        <v>Trnprc</v>
      </c>
      <c r="H78">
        <f t="shared" si="4"/>
        <v>77</v>
      </c>
      <c r="I78" t="str">
        <f t="shared" si="5"/>
        <v>Update Mapa Set Descricao = 'Código da Transportadora.' Where Ordem = 77</v>
      </c>
    </row>
    <row r="79" spans="1:9" x14ac:dyDescent="0.25">
      <c r="A79" t="str">
        <f>Dados!E82</f>
        <v>Desp. Embalag.(*): Tipo</v>
      </c>
      <c r="B79" t="str">
        <f>Dados!D82</f>
        <v>Tdeprc</v>
      </c>
      <c r="C79">
        <f>Dados!F82</f>
        <v>78</v>
      </c>
      <c r="D79" t="s">
        <v>155</v>
      </c>
      <c r="E79" t="s">
        <v>676</v>
      </c>
      <c r="F79" t="s">
        <v>155</v>
      </c>
      <c r="G79" t="str">
        <f t="shared" si="3"/>
        <v>Tdeprc</v>
      </c>
      <c r="H79">
        <f t="shared" si="4"/>
        <v>78</v>
      </c>
      <c r="I79" t="str">
        <f t="shared" si="5"/>
        <v>Update Mapa Set Descricao = 'Tipo de despesa de embalagem.' Where Ordem = 78</v>
      </c>
    </row>
    <row r="80" spans="1:9" x14ac:dyDescent="0.25">
      <c r="A80" t="str">
        <f>Dados!E83</f>
        <v>Desp. Embalag.(*):</v>
      </c>
      <c r="B80" t="str">
        <f>Dados!D83</f>
        <v>Vdeprc</v>
      </c>
      <c r="C80">
        <f>Dados!F83</f>
        <v>79</v>
      </c>
      <c r="D80" t="s">
        <v>157</v>
      </c>
      <c r="E80" t="s">
        <v>677</v>
      </c>
      <c r="F80" t="s">
        <v>157</v>
      </c>
      <c r="G80" t="str">
        <f t="shared" si="3"/>
        <v>Vdeprc</v>
      </c>
      <c r="H80">
        <f t="shared" si="4"/>
        <v>79</v>
      </c>
      <c r="I80" t="str">
        <f t="shared" si="5"/>
        <v>Update Mapa Set Descricao = 'Valor de despesa de embalagem.' Where Ordem = 79</v>
      </c>
    </row>
    <row r="81" spans="1:9" x14ac:dyDescent="0.25">
      <c r="A81" t="str">
        <f>Dados!E84</f>
        <v>IPI: Tipo</v>
      </c>
      <c r="B81" t="str">
        <f>Dados!D84</f>
        <v>Tipiprc</v>
      </c>
      <c r="C81">
        <f>Dados!F84</f>
        <v>80</v>
      </c>
      <c r="D81" t="s">
        <v>159</v>
      </c>
      <c r="E81" t="s">
        <v>678</v>
      </c>
      <c r="F81" t="s">
        <v>159</v>
      </c>
      <c r="G81" t="str">
        <f t="shared" si="3"/>
        <v>Tipiprc</v>
      </c>
      <c r="H81">
        <f t="shared" si="4"/>
        <v>80</v>
      </c>
      <c r="I81" t="str">
        <f t="shared" si="5"/>
        <v>Update Mapa Set Descricao = 'Tipo de IPI.' Where Ordem = 80</v>
      </c>
    </row>
    <row r="82" spans="1:9" x14ac:dyDescent="0.25">
      <c r="A82" t="str">
        <f>Dados!E85</f>
        <v>IPI:</v>
      </c>
      <c r="B82" t="str">
        <f>Dados!D85</f>
        <v>Vipiprc</v>
      </c>
      <c r="C82">
        <f>Dados!F85</f>
        <v>81</v>
      </c>
      <c r="D82" t="s">
        <v>161</v>
      </c>
      <c r="E82" t="s">
        <v>679</v>
      </c>
      <c r="F82" t="s">
        <v>161</v>
      </c>
      <c r="G82" t="str">
        <f t="shared" si="3"/>
        <v>Vipiprc</v>
      </c>
      <c r="H82">
        <f t="shared" si="4"/>
        <v>81</v>
      </c>
      <c r="I82" t="str">
        <f t="shared" si="5"/>
        <v>Update Mapa Set Descricao = 'Valor de IPI.' Where Ordem = 81</v>
      </c>
    </row>
    <row r="83" spans="1:9" x14ac:dyDescent="0.25">
      <c r="A83" t="str">
        <f>Dados!E86</f>
        <v>Frete Conhecim.(*): Tipo</v>
      </c>
      <c r="B83" t="str">
        <f>Dados!D86</f>
        <v>Tfrcprc</v>
      </c>
      <c r="C83">
        <f>Dados!F86</f>
        <v>82</v>
      </c>
      <c r="D83" t="s">
        <v>1084</v>
      </c>
      <c r="E83" t="s">
        <v>680</v>
      </c>
      <c r="F83" t="s">
        <v>1084</v>
      </c>
      <c r="G83" t="str">
        <f t="shared" si="3"/>
        <v>Tfrcprc</v>
      </c>
      <c r="H83">
        <f t="shared" si="4"/>
        <v>82</v>
      </c>
      <c r="I83" t="str">
        <f t="shared" si="5"/>
        <v>Update Mapa Set Descricao = 'Tipo de Frete.' Where Ordem = 82</v>
      </c>
    </row>
    <row r="84" spans="1:9" x14ac:dyDescent="0.25">
      <c r="A84" t="str">
        <f>Dados!E87</f>
        <v>Frete Conhecim.(*):</v>
      </c>
      <c r="B84" t="str">
        <f>Dados!D87</f>
        <v>Vfrcprc</v>
      </c>
      <c r="C84">
        <f>Dados!F87</f>
        <v>83</v>
      </c>
      <c r="D84" t="s">
        <v>1085</v>
      </c>
      <c r="E84" t="s">
        <v>681</v>
      </c>
      <c r="F84" t="s">
        <v>1085</v>
      </c>
      <c r="G84" t="str">
        <f t="shared" si="3"/>
        <v>Vfrcprc</v>
      </c>
      <c r="H84">
        <f t="shared" si="4"/>
        <v>83</v>
      </c>
      <c r="I84" t="str">
        <f t="shared" si="5"/>
        <v>Update Mapa Set Descricao = 'Valore de Frete.' Where Ordem = 83</v>
      </c>
    </row>
    <row r="85" spans="1:9" x14ac:dyDescent="0.25">
      <c r="A85" t="str">
        <f>Dados!E88</f>
        <v>Desp. Eventuais(*): Tipo</v>
      </c>
      <c r="B85" t="str">
        <f>Dados!D88</f>
        <v>Tevtprc</v>
      </c>
      <c r="C85">
        <f>Dados!F88</f>
        <v>84</v>
      </c>
      <c r="D85" t="s">
        <v>165</v>
      </c>
      <c r="E85" t="s">
        <v>682</v>
      </c>
      <c r="F85" t="s">
        <v>165</v>
      </c>
      <c r="G85" t="str">
        <f t="shared" si="3"/>
        <v>Tevtprc</v>
      </c>
      <c r="H85">
        <f t="shared" si="4"/>
        <v>84</v>
      </c>
      <c r="I85" t="str">
        <f t="shared" si="5"/>
        <v>Update Mapa Set Descricao = 'Tipo de despesa Eventuais.' Where Ordem = 84</v>
      </c>
    </row>
    <row r="86" spans="1:9" x14ac:dyDescent="0.25">
      <c r="A86" t="str">
        <f>Dados!E89</f>
        <v>Desp. Eventuais(*):</v>
      </c>
      <c r="B86" t="str">
        <f>Dados!D89</f>
        <v>Vevtprc</v>
      </c>
      <c r="C86">
        <f>Dados!F89</f>
        <v>85</v>
      </c>
      <c r="D86" t="s">
        <v>167</v>
      </c>
      <c r="E86" t="s">
        <v>683</v>
      </c>
      <c r="F86" t="s">
        <v>167</v>
      </c>
      <c r="G86" t="str">
        <f t="shared" si="3"/>
        <v>Vevtprc</v>
      </c>
      <c r="H86">
        <f t="shared" si="4"/>
        <v>85</v>
      </c>
      <c r="I86" t="str">
        <f t="shared" si="5"/>
        <v>Update Mapa Set Descricao = 'Valor de despesas Eventuais.' Where Ordem = 85</v>
      </c>
    </row>
    <row r="87" spans="1:9" x14ac:dyDescent="0.25">
      <c r="A87" t="str">
        <f>Dados!E90</f>
        <v>IPI Embalag.: Tipo</v>
      </c>
      <c r="B87" t="str">
        <f>Dados!D90</f>
        <v>Tipieprc</v>
      </c>
      <c r="C87">
        <f>Dados!F90</f>
        <v>86</v>
      </c>
      <c r="D87" t="s">
        <v>169</v>
      </c>
      <c r="E87" t="s">
        <v>684</v>
      </c>
      <c r="F87" t="s">
        <v>169</v>
      </c>
      <c r="G87" t="str">
        <f t="shared" si="3"/>
        <v>Tipieprc</v>
      </c>
      <c r="H87">
        <f t="shared" si="4"/>
        <v>86</v>
      </c>
      <c r="I87" t="str">
        <f t="shared" si="5"/>
        <v>Update Mapa Set Descricao = 'Tipo IPI Embalagens.' Where Ordem = 86</v>
      </c>
    </row>
    <row r="88" spans="1:9" x14ac:dyDescent="0.25">
      <c r="A88" t="str">
        <f>Dados!E91</f>
        <v>IPI Embalag.:</v>
      </c>
      <c r="B88" t="str">
        <f>Dados!D91</f>
        <v>Vipieprc</v>
      </c>
      <c r="C88">
        <f>Dados!F91</f>
        <v>87</v>
      </c>
      <c r="D88" t="s">
        <v>171</v>
      </c>
      <c r="E88" t="s">
        <v>685</v>
      </c>
      <c r="F88" t="s">
        <v>171</v>
      </c>
      <c r="G88" t="str">
        <f t="shared" si="3"/>
        <v>Vipieprc</v>
      </c>
      <c r="H88">
        <f t="shared" si="4"/>
        <v>87</v>
      </c>
      <c r="I88" t="str">
        <f t="shared" si="5"/>
        <v>Update Mapa Set Descricao = 'Valor IPI Embalagens.' Where Ordem = 87</v>
      </c>
    </row>
    <row r="89" spans="1:9" x14ac:dyDescent="0.25">
      <c r="A89" t="str">
        <f>Dados!E92</f>
        <v>Frete Nota Fisc: Tipo</v>
      </c>
      <c r="B89" t="str">
        <f>Dados!D92</f>
        <v>Tfrtprc</v>
      </c>
      <c r="C89">
        <f>Dados!F92</f>
        <v>88</v>
      </c>
      <c r="D89" t="s">
        <v>173</v>
      </c>
      <c r="E89" t="s">
        <v>686</v>
      </c>
      <c r="F89" t="s">
        <v>173</v>
      </c>
      <c r="G89" t="str">
        <f t="shared" si="3"/>
        <v>Tfrtprc</v>
      </c>
      <c r="H89">
        <f t="shared" si="4"/>
        <v>88</v>
      </c>
      <c r="I89" t="str">
        <f t="shared" si="5"/>
        <v>Update Mapa Set Descricao = 'Tipo Frete Nota Fiscal.' Where Ordem = 88</v>
      </c>
    </row>
    <row r="90" spans="1:9" x14ac:dyDescent="0.25">
      <c r="A90" t="str">
        <f>Dados!E93</f>
        <v>Frete Nota Fisc:</v>
      </c>
      <c r="B90" t="str">
        <f>Dados!D93</f>
        <v>Vfrtprc</v>
      </c>
      <c r="C90">
        <f>Dados!F93</f>
        <v>89</v>
      </c>
      <c r="D90" t="s">
        <v>175</v>
      </c>
      <c r="E90" t="s">
        <v>687</v>
      </c>
      <c r="F90" t="s">
        <v>175</v>
      </c>
      <c r="G90" t="str">
        <f t="shared" si="3"/>
        <v>Vfrtprc</v>
      </c>
      <c r="H90">
        <f t="shared" si="4"/>
        <v>89</v>
      </c>
      <c r="I90" t="str">
        <f t="shared" si="5"/>
        <v>Update Mapa Set Descricao = 'Valor Frete Nota Fiscal.' Where Ordem = 89</v>
      </c>
    </row>
    <row r="91" spans="1:9" x14ac:dyDescent="0.25">
      <c r="A91" t="str">
        <f>Dados!E94</f>
        <v>Filial 1</v>
      </c>
      <c r="B91">
        <f>Dados!D94</f>
        <v>0</v>
      </c>
      <c r="C91">
        <f>Dados!F94</f>
        <v>90</v>
      </c>
      <c r="E91" t="s">
        <v>604</v>
      </c>
      <c r="F91" t="s">
        <v>1122</v>
      </c>
      <c r="G91">
        <f t="shared" si="3"/>
        <v>0</v>
      </c>
      <c r="H91">
        <f t="shared" si="4"/>
        <v>90</v>
      </c>
      <c r="I91" t="str">
        <f t="shared" si="5"/>
        <v>Update Mapa Set Descricao = 'Não preencher' Where Ordem = 90</v>
      </c>
    </row>
    <row r="92" spans="1:9" x14ac:dyDescent="0.25">
      <c r="A92" t="str">
        <f>Dados!E95</f>
        <v>Ação - FL 01</v>
      </c>
      <c r="B92" t="str">
        <f>Dados!D95</f>
        <v>Opcpfl_1</v>
      </c>
      <c r="C92">
        <f>Dados!F95</f>
        <v>91</v>
      </c>
      <c r="D92" t="s">
        <v>177</v>
      </c>
      <c r="E92" t="s">
        <v>711</v>
      </c>
      <c r="F92" t="s">
        <v>1180</v>
      </c>
      <c r="G92" t="str">
        <f t="shared" si="3"/>
        <v>Opcpfl_1</v>
      </c>
      <c r="H92">
        <f t="shared" si="4"/>
        <v>91</v>
      </c>
      <c r="I92" t="str">
        <f t="shared" si="5"/>
        <v>Update Mapa Set Descricao = 'Indica a ação a ser executada;I - Inclusão;A - Alteração;D - Deleção' Where Ordem = 91</v>
      </c>
    </row>
    <row r="93" spans="1:9" x14ac:dyDescent="0.25">
      <c r="A93" t="str">
        <f>Dados!E96</f>
        <v>Filial - FL 01</v>
      </c>
      <c r="B93" t="str">
        <f>Dados!D96</f>
        <v>Filpfl_1</v>
      </c>
      <c r="C93">
        <f>Dados!F96</f>
        <v>92</v>
      </c>
      <c r="D93" t="s">
        <v>1086</v>
      </c>
      <c r="E93" t="s">
        <v>712</v>
      </c>
      <c r="F93" t="s">
        <v>1226</v>
      </c>
      <c r="G93" t="str">
        <f t="shared" si="3"/>
        <v>Filpfl_1</v>
      </c>
      <c r="H93">
        <f t="shared" si="4"/>
        <v>92</v>
      </c>
      <c r="I93" t="str">
        <f t="shared" si="5"/>
        <v>Update Mapa Set Descricao = 'Informe o código da filial. Para cada estado, o produto poderá ter apenas um código de filial. ;Para todos os estados em que exista pelo menos uma loja válida, será necessário incluir a filial.' Where Ordem = 92</v>
      </c>
    </row>
    <row r="94" spans="1:9" x14ac:dyDescent="0.25">
      <c r="A94" t="str">
        <f>Dados!E97</f>
        <v>Margem - FL 01</v>
      </c>
      <c r="B94" t="str">
        <f>Dados!D97</f>
        <v>Marpfl_1</v>
      </c>
      <c r="C94">
        <f>Dados!F97</f>
        <v>93</v>
      </c>
      <c r="D94" t="s">
        <v>183</v>
      </c>
      <c r="E94" t="s">
        <v>713</v>
      </c>
      <c r="F94" t="s">
        <v>1227</v>
      </c>
      <c r="G94" t="str">
        <f t="shared" si="3"/>
        <v>Marpfl_1</v>
      </c>
      <c r="H94">
        <f t="shared" si="4"/>
        <v>93</v>
      </c>
      <c r="I94" t="str">
        <f t="shared" si="5"/>
        <v>Update Mapa Set Descricao = 'Informe a margem de lucro teórica para o Estado do depósito indicado no campo filial. ;Informe este campo sem vírgula e com uma (01) casa decimal.' Where Ordem = 93</v>
      </c>
    </row>
    <row r="95" spans="1:9" x14ac:dyDescent="0.25">
      <c r="A95" t="str">
        <f>Dados!E98</f>
        <v>Fornec. - FL 01</v>
      </c>
      <c r="B95" t="str">
        <f>Dados!D98</f>
        <v>Fornpfl_1</v>
      </c>
      <c r="C95">
        <f>Dados!F98</f>
        <v>94</v>
      </c>
      <c r="D95" t="s">
        <v>1087</v>
      </c>
      <c r="E95" t="s">
        <v>714</v>
      </c>
      <c r="F95" t="s">
        <v>1228</v>
      </c>
      <c r="G95" t="str">
        <f t="shared" si="3"/>
        <v>Fornpfl_1</v>
      </c>
      <c r="H95">
        <f t="shared" si="4"/>
        <v>94</v>
      </c>
      <c r="I95" t="str">
        <f t="shared" si="5"/>
        <v>Update Mapa Set Descricao = 'Informe o código do fornecedor do produto que abastecerá o depósito ou as lojas do Estado do depósito indicado no campo filial. ;Não pode utilizar o fornecedor genérico.' Where Ordem = 94</v>
      </c>
    </row>
    <row r="96" spans="1:9" x14ac:dyDescent="0.25">
      <c r="A96" t="str">
        <f>Dados!E99</f>
        <v>Loc.Entg. - FL 01</v>
      </c>
      <c r="B96" t="str">
        <f>Dados!D99</f>
        <v>Locpfl_1</v>
      </c>
      <c r="C96">
        <f>Dados!F99</f>
        <v>95</v>
      </c>
      <c r="D96" t="s">
        <v>188</v>
      </c>
      <c r="E96" t="s">
        <v>715</v>
      </c>
      <c r="F96" t="s">
        <v>1195</v>
      </c>
      <c r="G96" t="str">
        <f t="shared" si="3"/>
        <v>Locpfl_1</v>
      </c>
      <c r="H96">
        <f t="shared" si="4"/>
        <v>95</v>
      </c>
      <c r="I96" t="str">
        <f t="shared" si="5"/>
        <v>Update Mapa Set Descricao = 'Informe a modalidade de entrega do produto para o Estado do depósito indicado no campo filial. Opções: ; 0 - estocado, ; 1 - direto loja ou ; 2 - cross-dock' Where Ordem = 95</v>
      </c>
    </row>
    <row r="97" spans="1:9" x14ac:dyDescent="0.25">
      <c r="A97" t="str">
        <f>Dados!E100</f>
        <v>Impt. - FL 01</v>
      </c>
      <c r="B97" t="str">
        <f>Dados!D100</f>
        <v>Imppfl_1</v>
      </c>
      <c r="C97">
        <f>Dados!F100</f>
        <v>96</v>
      </c>
      <c r="D97" t="s">
        <v>1088</v>
      </c>
      <c r="E97" t="s">
        <v>716</v>
      </c>
      <c r="F97" t="s">
        <v>1229</v>
      </c>
      <c r="G97" t="str">
        <f t="shared" si="3"/>
        <v>Imppfl_1</v>
      </c>
      <c r="H97">
        <f t="shared" si="4"/>
        <v>96</v>
      </c>
      <c r="I97" t="str">
        <f t="shared" si="5"/>
        <v>Update Mapa Set Descricao = 'Informe se o produto é importado. Opções: ;"E" - Produto Importado Externo ou ;"N" - Produto Nacional.' Where Ordem = 96</v>
      </c>
    </row>
    <row r="98" spans="1:9" x14ac:dyDescent="0.25">
      <c r="A98" t="str">
        <f>Dados!E101</f>
        <v>UF Fabr. - FL 01</v>
      </c>
      <c r="B98" t="str">
        <f>Dados!D101</f>
        <v>Ufpfl_1</v>
      </c>
      <c r="C98">
        <f>Dados!F101</f>
        <v>97</v>
      </c>
      <c r="D98" t="s">
        <v>1089</v>
      </c>
      <c r="E98" t="s">
        <v>717</v>
      </c>
      <c r="F98" t="s">
        <v>1230</v>
      </c>
      <c r="G98" t="str">
        <f t="shared" si="3"/>
        <v>Ufpfl_1</v>
      </c>
      <c r="H98">
        <f t="shared" si="4"/>
        <v>97</v>
      </c>
      <c r="I98" t="str">
        <f t="shared" si="5"/>
        <v>Update Mapa Set Descricao = 'Informe o Estado de fabricação do produto, deve ser o Estado do CNPJ do ;fornecedor indicado no campo “Fornec” informar o Estado ou “IP” para produtos importados.' Where Ordem = 97</v>
      </c>
    </row>
    <row r="99" spans="1:9" x14ac:dyDescent="0.25">
      <c r="A99" t="str">
        <f>Dados!E102</f>
        <v>Natz. - FL 01</v>
      </c>
      <c r="B99" t="str">
        <f>Dados!D102</f>
        <v>Ntpfl_1</v>
      </c>
      <c r="C99">
        <f>Dados!F102</f>
        <v>98</v>
      </c>
      <c r="D99" t="s">
        <v>1090</v>
      </c>
      <c r="E99" t="s">
        <v>718</v>
      </c>
      <c r="F99" t="s">
        <v>1196</v>
      </c>
      <c r="G99" t="str">
        <f t="shared" si="3"/>
        <v>Ntpfl_1</v>
      </c>
      <c r="H99">
        <f t="shared" si="4"/>
        <v>98</v>
      </c>
      <c r="I99" t="str">
        <f t="shared" si="5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98</v>
      </c>
    </row>
    <row r="100" spans="1:9" x14ac:dyDescent="0.25">
      <c r="A100" t="str">
        <f>Dados!E103</f>
        <v>Cod.Saz. - FL 01</v>
      </c>
      <c r="B100" t="str">
        <f>Dados!D103</f>
        <v>Sazpfl_1</v>
      </c>
      <c r="C100">
        <f>Dados!F103</f>
        <v>99</v>
      </c>
      <c r="D100" t="s">
        <v>197</v>
      </c>
      <c r="E100" t="s">
        <v>719</v>
      </c>
      <c r="F100" t="s">
        <v>1169</v>
      </c>
      <c r="G100" t="str">
        <f t="shared" si="3"/>
        <v>Sazpfl_1</v>
      </c>
      <c r="H100">
        <f t="shared" si="4"/>
        <v>99</v>
      </c>
      <c r="I100" t="str">
        <f t="shared" si="5"/>
        <v>Update Mapa Set Descricao = 'Quando marcado indica que o produto é sazonal. ' Where Ordem = 99</v>
      </c>
    </row>
    <row r="101" spans="1:9" x14ac:dyDescent="0.25">
      <c r="A101" t="str">
        <f>Dados!E104</f>
        <v>Sub Grupo - FL 01</v>
      </c>
      <c r="B101" t="str">
        <f>Dados!D104</f>
        <v>Sbgpfl_1</v>
      </c>
      <c r="C101">
        <f>Dados!F104</f>
        <v>100</v>
      </c>
      <c r="D101" t="s">
        <v>200</v>
      </c>
      <c r="E101" t="s">
        <v>720</v>
      </c>
      <c r="F101" t="s">
        <v>1231</v>
      </c>
      <c r="G101" t="str">
        <f t="shared" si="3"/>
        <v>Sbgpfl_1</v>
      </c>
      <c r="H101">
        <f t="shared" si="4"/>
        <v>100</v>
      </c>
      <c r="I101" t="str">
        <f t="shared" si="5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100</v>
      </c>
    </row>
    <row r="102" spans="1:9" x14ac:dyDescent="0.25">
      <c r="A102" t="str">
        <f>Dados!E105</f>
        <v>Sit. - FL 01</v>
      </c>
      <c r="B102" t="str">
        <f>Dados!D105</f>
        <v>Sitpfl_1</v>
      </c>
      <c r="C102">
        <f>Dados!F105</f>
        <v>101</v>
      </c>
      <c r="D102" t="s">
        <v>203</v>
      </c>
      <c r="E102" t="s">
        <v>721</v>
      </c>
      <c r="F102" t="s">
        <v>1197</v>
      </c>
      <c r="G102" t="str">
        <f t="shared" si="3"/>
        <v>Sitpfl_1</v>
      </c>
      <c r="H102">
        <f t="shared" si="4"/>
        <v>101</v>
      </c>
      <c r="I102" t="str">
        <f t="shared" si="5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101</v>
      </c>
    </row>
    <row r="103" spans="1:9" x14ac:dyDescent="0.25">
      <c r="A103" t="str">
        <f>Dados!E106</f>
        <v>Susp. - FL 01</v>
      </c>
      <c r="B103" t="str">
        <f>Dados!D106</f>
        <v>Susppfl_1</v>
      </c>
      <c r="C103">
        <f>Dados!F106</f>
        <v>102</v>
      </c>
      <c r="D103" t="s">
        <v>206</v>
      </c>
      <c r="E103" t="s">
        <v>722</v>
      </c>
      <c r="F103" t="s">
        <v>1232</v>
      </c>
      <c r="G103" t="str">
        <f t="shared" si="3"/>
        <v>Susppfl_1</v>
      </c>
      <c r="H103">
        <f t="shared" si="4"/>
        <v>102</v>
      </c>
      <c r="I103" t="str">
        <f t="shared" si="5"/>
        <v>Update Mapa Set Descricao = 'Informe se o produto está suspenso para geração de pedidos, indicando as opções ("S") sim ou não (branco). ;Este processo de suspensão também pode ser feito na tela SUSPR.' Where Ordem = 102</v>
      </c>
    </row>
    <row r="104" spans="1:9" x14ac:dyDescent="0.25">
      <c r="A104" t="str">
        <f>Dados!E107</f>
        <v>Mot.Susp. - FL 01</v>
      </c>
      <c r="B104" t="str">
        <f>Dados!D107</f>
        <v>Msuppfl_1</v>
      </c>
      <c r="C104">
        <f>Dados!F107</f>
        <v>103</v>
      </c>
      <c r="D104" t="s">
        <v>209</v>
      </c>
      <c r="E104" t="s">
        <v>723</v>
      </c>
      <c r="F104" t="s">
        <v>1198</v>
      </c>
      <c r="G104" t="str">
        <f t="shared" si="3"/>
        <v>Msuppfl_1</v>
      </c>
      <c r="H104">
        <f t="shared" si="4"/>
        <v>103</v>
      </c>
      <c r="I104" t="str">
        <f t="shared" si="5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103</v>
      </c>
    </row>
    <row r="105" spans="1:9" x14ac:dyDescent="0.25">
      <c r="A105" t="str">
        <f>Dados!E108</f>
        <v>Classe Distr. - FL 01</v>
      </c>
      <c r="B105" t="str">
        <f>Dados!D108</f>
        <v>Claspfl_1</v>
      </c>
      <c r="C105">
        <f>Dados!F108</f>
        <v>104</v>
      </c>
      <c r="D105" t="s">
        <v>212</v>
      </c>
      <c r="E105" t="s">
        <v>1041</v>
      </c>
      <c r="F105" t="s">
        <v>1233</v>
      </c>
      <c r="G105" t="str">
        <f t="shared" si="3"/>
        <v>Claspfl_1</v>
      </c>
      <c r="H105">
        <f t="shared" si="4"/>
        <v>104</v>
      </c>
      <c r="I105" t="str">
        <f t="shared" si="5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104</v>
      </c>
    </row>
    <row r="106" spans="1:9" x14ac:dyDescent="0.25">
      <c r="A106" t="str">
        <f>Dados!E109</f>
        <v>Cesta - FL 01</v>
      </c>
      <c r="B106" t="str">
        <f>Dados!D109</f>
        <v>Cestpfl_1</v>
      </c>
      <c r="C106">
        <f>Dados!F109</f>
        <v>105</v>
      </c>
      <c r="D106" t="s">
        <v>215</v>
      </c>
      <c r="E106" t="s">
        <v>724</v>
      </c>
      <c r="F106" t="s">
        <v>1234</v>
      </c>
      <c r="G106" t="str">
        <f t="shared" si="3"/>
        <v>Cestpfl_1</v>
      </c>
      <c r="H106">
        <f t="shared" si="4"/>
        <v>105</v>
      </c>
      <c r="I106" t="str">
        <f t="shared" si="5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105</v>
      </c>
    </row>
    <row r="107" spans="1:9" x14ac:dyDescent="0.25">
      <c r="A107" t="str">
        <f>Dados!E110</f>
        <v>Compra Única - FL 01</v>
      </c>
      <c r="B107" t="str">
        <f>Dados!D110</f>
        <v>Cmpupfl_1</v>
      </c>
      <c r="C107">
        <f>Dados!F110</f>
        <v>106</v>
      </c>
      <c r="D107" t="s">
        <v>1115</v>
      </c>
      <c r="E107" t="s">
        <v>1093</v>
      </c>
      <c r="F107" t="s">
        <v>1174</v>
      </c>
      <c r="G107" t="str">
        <f t="shared" si="3"/>
        <v>Cmpupfl_1</v>
      </c>
      <c r="H107">
        <f t="shared" si="4"/>
        <v>106</v>
      </c>
      <c r="I107" t="str">
        <f t="shared" si="5"/>
        <v>Update Mapa Set Descricao = 'Indique se o produto trata-se de uma compra única.  ' Where Ordem = 106</v>
      </c>
    </row>
    <row r="108" spans="1:9" x14ac:dyDescent="0.25">
      <c r="A108" t="str">
        <f>Dados!E111</f>
        <v>Referência - FL 01</v>
      </c>
      <c r="B108" t="str">
        <f>Dados!D111</f>
        <v>Referpfl_1</v>
      </c>
      <c r="C108">
        <f>Dados!F111</f>
        <v>107</v>
      </c>
      <c r="D108" t="s">
        <v>1091</v>
      </c>
      <c r="E108" t="s">
        <v>725</v>
      </c>
      <c r="F108" t="s">
        <v>1175</v>
      </c>
      <c r="G108" t="str">
        <f t="shared" si="3"/>
        <v>Referpfl_1</v>
      </c>
      <c r="H108">
        <f t="shared" si="4"/>
        <v>107</v>
      </c>
      <c r="I108" t="str">
        <f t="shared" si="5"/>
        <v>Update Mapa Set Descricao = 'Indique o código de referência do fornecedor do produto (VSK)' Where Ordem = 107</v>
      </c>
    </row>
    <row r="109" spans="1:9" x14ac:dyDescent="0.25">
      <c r="A109" t="str">
        <f>Dados!E112</f>
        <v>Filial 2</v>
      </c>
      <c r="B109">
        <f>Dados!D112</f>
        <v>0</v>
      </c>
      <c r="C109">
        <f>Dados!F112</f>
        <v>108</v>
      </c>
      <c r="D109" t="s">
        <v>1092</v>
      </c>
      <c r="E109" t="s">
        <v>605</v>
      </c>
      <c r="F109" t="s">
        <v>1122</v>
      </c>
      <c r="G109">
        <f t="shared" si="3"/>
        <v>0</v>
      </c>
      <c r="H109">
        <f t="shared" si="4"/>
        <v>108</v>
      </c>
      <c r="I109" t="str">
        <f t="shared" si="5"/>
        <v>Update Mapa Set Descricao = 'Não preencher' Where Ordem = 108</v>
      </c>
    </row>
    <row r="110" spans="1:9" x14ac:dyDescent="0.25">
      <c r="A110" t="str">
        <f>Dados!E113</f>
        <v>Ação - FL 02</v>
      </c>
      <c r="B110" t="str">
        <f>Dados!D113</f>
        <v>Opcpfl_2</v>
      </c>
      <c r="C110">
        <f>Dados!F113</f>
        <v>109</v>
      </c>
      <c r="D110" t="s">
        <v>177</v>
      </c>
      <c r="E110" t="s">
        <v>726</v>
      </c>
      <c r="F110" t="s">
        <v>1180</v>
      </c>
      <c r="G110" t="str">
        <f t="shared" si="3"/>
        <v>Opcpfl_2</v>
      </c>
      <c r="H110">
        <f t="shared" si="4"/>
        <v>109</v>
      </c>
      <c r="I110" t="str">
        <f t="shared" si="5"/>
        <v>Update Mapa Set Descricao = 'Indica a ação a ser executada;I - Inclusão;A - Alteração;D - Deleção' Where Ordem = 109</v>
      </c>
    </row>
    <row r="111" spans="1:9" x14ac:dyDescent="0.25">
      <c r="A111" t="str">
        <f>Dados!E114</f>
        <v>Filial - FL 02</v>
      </c>
      <c r="B111" t="str">
        <f>Dados!D114</f>
        <v>Filpfl_2</v>
      </c>
      <c r="C111">
        <f>Dados!F114</f>
        <v>110</v>
      </c>
      <c r="D111" t="s">
        <v>1086</v>
      </c>
      <c r="E111" t="s">
        <v>727</v>
      </c>
      <c r="F111" t="s">
        <v>1226</v>
      </c>
      <c r="G111" t="str">
        <f t="shared" si="3"/>
        <v>Filpfl_2</v>
      </c>
      <c r="H111">
        <f t="shared" si="4"/>
        <v>110</v>
      </c>
      <c r="I111" t="str">
        <f t="shared" si="5"/>
        <v>Update Mapa Set Descricao = 'Informe o código da filial. Para cada estado, o produto poderá ter apenas um código de filial. ;Para todos os estados em que exista pelo menos uma loja válida, será necessário incluir a filial.' Where Ordem = 110</v>
      </c>
    </row>
    <row r="112" spans="1:9" x14ac:dyDescent="0.25">
      <c r="A112" t="str">
        <f>Dados!E115</f>
        <v>Margem - FL 02</v>
      </c>
      <c r="B112" t="str">
        <f>Dados!D115</f>
        <v>Marpfl_2</v>
      </c>
      <c r="C112">
        <f>Dados!F115</f>
        <v>111</v>
      </c>
      <c r="D112" t="s">
        <v>183</v>
      </c>
      <c r="E112" t="s">
        <v>728</v>
      </c>
      <c r="F112" t="s">
        <v>1227</v>
      </c>
      <c r="G112" t="str">
        <f t="shared" si="3"/>
        <v>Marpfl_2</v>
      </c>
      <c r="H112">
        <f t="shared" si="4"/>
        <v>111</v>
      </c>
      <c r="I112" t="str">
        <f t="shared" si="5"/>
        <v>Update Mapa Set Descricao = 'Informe a margem de lucro teórica para o Estado do depósito indicado no campo filial. ;Informe este campo sem vírgula e com uma (01) casa decimal.' Where Ordem = 111</v>
      </c>
    </row>
    <row r="113" spans="1:9" x14ac:dyDescent="0.25">
      <c r="A113" t="str">
        <f>Dados!E116</f>
        <v>Fornec. - FL 02</v>
      </c>
      <c r="B113" t="str">
        <f>Dados!D116</f>
        <v>Fornpfl_2</v>
      </c>
      <c r="C113">
        <f>Dados!F116</f>
        <v>112</v>
      </c>
      <c r="D113" t="s">
        <v>1087</v>
      </c>
      <c r="E113" t="s">
        <v>729</v>
      </c>
      <c r="F113" t="s">
        <v>1228</v>
      </c>
      <c r="G113" t="str">
        <f t="shared" si="3"/>
        <v>Fornpfl_2</v>
      </c>
      <c r="H113">
        <f t="shared" si="4"/>
        <v>112</v>
      </c>
      <c r="I113" t="str">
        <f t="shared" si="5"/>
        <v>Update Mapa Set Descricao = 'Informe o código do fornecedor do produto que abastecerá o depósito ou as lojas do Estado do depósito indicado no campo filial. ;Não pode utilizar o fornecedor genérico.' Where Ordem = 112</v>
      </c>
    </row>
    <row r="114" spans="1:9" x14ac:dyDescent="0.25">
      <c r="A114" t="str">
        <f>Dados!E117</f>
        <v>Loc.Entg. - FL 02</v>
      </c>
      <c r="B114" t="str">
        <f>Dados!D117</f>
        <v>Locpfl_2</v>
      </c>
      <c r="C114">
        <f>Dados!F117</f>
        <v>113</v>
      </c>
      <c r="D114" t="s">
        <v>188</v>
      </c>
      <c r="E114" t="s">
        <v>730</v>
      </c>
      <c r="F114" t="s">
        <v>1195</v>
      </c>
      <c r="G114" t="str">
        <f t="shared" si="3"/>
        <v>Locpfl_2</v>
      </c>
      <c r="H114">
        <f t="shared" si="4"/>
        <v>113</v>
      </c>
      <c r="I114" t="str">
        <f t="shared" si="5"/>
        <v>Update Mapa Set Descricao = 'Informe a modalidade de entrega do produto para o Estado do depósito indicado no campo filial. Opções: ; 0 - estocado, ; 1 - direto loja ou ; 2 - cross-dock' Where Ordem = 113</v>
      </c>
    </row>
    <row r="115" spans="1:9" x14ac:dyDescent="0.25">
      <c r="A115" t="str">
        <f>Dados!E118</f>
        <v>Impt. - FL 02</v>
      </c>
      <c r="B115" t="str">
        <f>Dados!D118</f>
        <v>Imppfl_2</v>
      </c>
      <c r="C115">
        <f>Dados!F118</f>
        <v>114</v>
      </c>
      <c r="D115" t="s">
        <v>1088</v>
      </c>
      <c r="E115" t="s">
        <v>731</v>
      </c>
      <c r="F115" t="s">
        <v>1229</v>
      </c>
      <c r="G115" t="str">
        <f t="shared" si="3"/>
        <v>Imppfl_2</v>
      </c>
      <c r="H115">
        <f t="shared" si="4"/>
        <v>114</v>
      </c>
      <c r="I115" t="str">
        <f t="shared" si="5"/>
        <v>Update Mapa Set Descricao = 'Informe se o produto é importado. Opções: ;"E" - Produto Importado Externo ou ;"N" - Produto Nacional.' Where Ordem = 114</v>
      </c>
    </row>
    <row r="116" spans="1:9" x14ac:dyDescent="0.25">
      <c r="A116" t="str">
        <f>Dados!E119</f>
        <v>UF Fabr. - FL 02</v>
      </c>
      <c r="B116" t="str">
        <f>Dados!D119</f>
        <v>Ufpfl_2</v>
      </c>
      <c r="C116">
        <f>Dados!F119</f>
        <v>115</v>
      </c>
      <c r="D116" t="s">
        <v>1089</v>
      </c>
      <c r="E116" t="s">
        <v>732</v>
      </c>
      <c r="F116" t="s">
        <v>1230</v>
      </c>
      <c r="G116" t="str">
        <f t="shared" si="3"/>
        <v>Ufpfl_2</v>
      </c>
      <c r="H116">
        <f t="shared" si="4"/>
        <v>115</v>
      </c>
      <c r="I116" t="str">
        <f t="shared" si="5"/>
        <v>Update Mapa Set Descricao = 'Informe o Estado de fabricação do produto, deve ser o Estado do CNPJ do ;fornecedor indicado no campo “Fornec” informar o Estado ou “IP” para produtos importados.' Where Ordem = 115</v>
      </c>
    </row>
    <row r="117" spans="1:9" x14ac:dyDescent="0.25">
      <c r="A117" t="str">
        <f>Dados!E120</f>
        <v>Natz. - FL 02</v>
      </c>
      <c r="B117" t="str">
        <f>Dados!D120</f>
        <v>Ntpfl_2</v>
      </c>
      <c r="C117">
        <f>Dados!F120</f>
        <v>116</v>
      </c>
      <c r="D117" t="s">
        <v>1090</v>
      </c>
      <c r="E117" t="s">
        <v>733</v>
      </c>
      <c r="F117" t="s">
        <v>1196</v>
      </c>
      <c r="G117" t="str">
        <f t="shared" si="3"/>
        <v>Ntpfl_2</v>
      </c>
      <c r="H117">
        <f t="shared" si="4"/>
        <v>116</v>
      </c>
      <c r="I117" t="str">
        <f t="shared" si="5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116</v>
      </c>
    </row>
    <row r="118" spans="1:9" x14ac:dyDescent="0.25">
      <c r="A118" t="str">
        <f>Dados!E121</f>
        <v>Cod.Saz. - FL 02</v>
      </c>
      <c r="B118" t="str">
        <f>Dados!D121</f>
        <v>Sazpfl_2</v>
      </c>
      <c r="C118">
        <f>Dados!F121</f>
        <v>117</v>
      </c>
      <c r="D118" t="s">
        <v>197</v>
      </c>
      <c r="E118" t="s">
        <v>734</v>
      </c>
      <c r="F118" t="s">
        <v>1169</v>
      </c>
      <c r="G118" t="str">
        <f t="shared" si="3"/>
        <v>Sazpfl_2</v>
      </c>
      <c r="H118">
        <f t="shared" si="4"/>
        <v>117</v>
      </c>
      <c r="I118" t="str">
        <f t="shared" si="5"/>
        <v>Update Mapa Set Descricao = 'Quando marcado indica que o produto é sazonal. ' Where Ordem = 117</v>
      </c>
    </row>
    <row r="119" spans="1:9" x14ac:dyDescent="0.25">
      <c r="A119" t="str">
        <f>Dados!E122</f>
        <v>Sub Grupo - FL 02</v>
      </c>
      <c r="B119" t="str">
        <f>Dados!D122</f>
        <v>Sbgpfl_2</v>
      </c>
      <c r="C119">
        <f>Dados!F122</f>
        <v>118</v>
      </c>
      <c r="D119" t="s">
        <v>200</v>
      </c>
      <c r="E119" t="s">
        <v>735</v>
      </c>
      <c r="F119" t="s">
        <v>1231</v>
      </c>
      <c r="G119" t="str">
        <f t="shared" si="3"/>
        <v>Sbgpfl_2</v>
      </c>
      <c r="H119">
        <f t="shared" si="4"/>
        <v>118</v>
      </c>
      <c r="I119" t="str">
        <f t="shared" si="5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118</v>
      </c>
    </row>
    <row r="120" spans="1:9" x14ac:dyDescent="0.25">
      <c r="A120" t="str">
        <f>Dados!E123</f>
        <v>Sit. - FL 02</v>
      </c>
      <c r="B120" t="str">
        <f>Dados!D123</f>
        <v>Sitpfl_2</v>
      </c>
      <c r="C120">
        <f>Dados!F123</f>
        <v>119</v>
      </c>
      <c r="D120" t="s">
        <v>203</v>
      </c>
      <c r="E120" t="s">
        <v>736</v>
      </c>
      <c r="F120" t="s">
        <v>1197</v>
      </c>
      <c r="G120" t="str">
        <f t="shared" si="3"/>
        <v>Sitpfl_2</v>
      </c>
      <c r="H120">
        <f t="shared" si="4"/>
        <v>119</v>
      </c>
      <c r="I120" t="str">
        <f t="shared" si="5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119</v>
      </c>
    </row>
    <row r="121" spans="1:9" x14ac:dyDescent="0.25">
      <c r="A121" t="str">
        <f>Dados!E124</f>
        <v>Susp. - FL 02</v>
      </c>
      <c r="B121" t="str">
        <f>Dados!D124</f>
        <v>Susppfl_2</v>
      </c>
      <c r="C121">
        <f>Dados!F124</f>
        <v>120</v>
      </c>
      <c r="D121" t="s">
        <v>206</v>
      </c>
      <c r="E121" t="s">
        <v>737</v>
      </c>
      <c r="F121" t="s">
        <v>1232</v>
      </c>
      <c r="G121" t="str">
        <f t="shared" si="3"/>
        <v>Susppfl_2</v>
      </c>
      <c r="H121">
        <f t="shared" si="4"/>
        <v>120</v>
      </c>
      <c r="I121" t="str">
        <f t="shared" si="5"/>
        <v>Update Mapa Set Descricao = 'Informe se o produto está suspenso para geração de pedidos, indicando as opções ("S") sim ou não (branco). ;Este processo de suspensão também pode ser feito na tela SUSPR.' Where Ordem = 120</v>
      </c>
    </row>
    <row r="122" spans="1:9" x14ac:dyDescent="0.25">
      <c r="A122" t="str">
        <f>Dados!E125</f>
        <v>Mot.Susp. - FL 02</v>
      </c>
      <c r="B122" t="str">
        <f>Dados!D125</f>
        <v>Msuppfl_2</v>
      </c>
      <c r="C122">
        <f>Dados!F125</f>
        <v>121</v>
      </c>
      <c r="D122" t="s">
        <v>209</v>
      </c>
      <c r="E122" t="s">
        <v>738</v>
      </c>
      <c r="F122" t="s">
        <v>1198</v>
      </c>
      <c r="G122" t="str">
        <f t="shared" si="3"/>
        <v>Msuppfl_2</v>
      </c>
      <c r="H122">
        <f t="shared" si="4"/>
        <v>121</v>
      </c>
      <c r="I122" t="str">
        <f t="shared" si="5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121</v>
      </c>
    </row>
    <row r="123" spans="1:9" x14ac:dyDescent="0.25">
      <c r="A123" t="str">
        <f>Dados!E126</f>
        <v>Classe Distr. - FL 02</v>
      </c>
      <c r="B123" t="str">
        <f>Dados!D126</f>
        <v>Claspfl_2</v>
      </c>
      <c r="C123">
        <f>Dados!F126</f>
        <v>122</v>
      </c>
      <c r="D123" t="s">
        <v>212</v>
      </c>
      <c r="E123" t="s">
        <v>1042</v>
      </c>
      <c r="F123" t="s">
        <v>1233</v>
      </c>
      <c r="G123" t="str">
        <f t="shared" si="3"/>
        <v>Claspfl_2</v>
      </c>
      <c r="H123">
        <f t="shared" si="4"/>
        <v>122</v>
      </c>
      <c r="I123" t="str">
        <f t="shared" si="5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122</v>
      </c>
    </row>
    <row r="124" spans="1:9" x14ac:dyDescent="0.25">
      <c r="A124" t="str">
        <f>Dados!E127</f>
        <v>Cesta - FL 02</v>
      </c>
      <c r="B124" t="str">
        <f>Dados!D127</f>
        <v>Cestpfl_2</v>
      </c>
      <c r="C124">
        <f>Dados!F127</f>
        <v>123</v>
      </c>
      <c r="D124" t="s">
        <v>215</v>
      </c>
      <c r="E124" t="s">
        <v>739</v>
      </c>
      <c r="F124" t="s">
        <v>1234</v>
      </c>
      <c r="G124" t="str">
        <f t="shared" si="3"/>
        <v>Cestpfl_2</v>
      </c>
      <c r="H124">
        <f t="shared" si="4"/>
        <v>123</v>
      </c>
      <c r="I124" t="str">
        <f t="shared" si="5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123</v>
      </c>
    </row>
    <row r="125" spans="1:9" x14ac:dyDescent="0.25">
      <c r="A125" t="str">
        <f>Dados!E128</f>
        <v>Compra Única - FL 02</v>
      </c>
      <c r="B125" t="str">
        <f>Dados!D128</f>
        <v>Cmpupfl_2</v>
      </c>
      <c r="C125">
        <f>Dados!F128</f>
        <v>124</v>
      </c>
      <c r="D125" t="s">
        <v>1115</v>
      </c>
      <c r="E125" t="s">
        <v>1094</v>
      </c>
      <c r="F125" t="s">
        <v>1174</v>
      </c>
      <c r="G125" t="str">
        <f t="shared" si="3"/>
        <v>Cmpupfl_2</v>
      </c>
      <c r="H125">
        <f t="shared" si="4"/>
        <v>124</v>
      </c>
      <c r="I125" t="str">
        <f t="shared" si="5"/>
        <v>Update Mapa Set Descricao = 'Indique se o produto trata-se de uma compra única.  ' Where Ordem = 124</v>
      </c>
    </row>
    <row r="126" spans="1:9" x14ac:dyDescent="0.25">
      <c r="A126" t="str">
        <f>Dados!E129</f>
        <v>Referência - FL 02</v>
      </c>
      <c r="B126" t="str">
        <f>Dados!D129</f>
        <v>Referpfl_2</v>
      </c>
      <c r="C126">
        <f>Dados!F129</f>
        <v>125</v>
      </c>
      <c r="D126" t="s">
        <v>1091</v>
      </c>
      <c r="E126" t="s">
        <v>740</v>
      </c>
      <c r="F126" t="s">
        <v>1175</v>
      </c>
      <c r="G126" t="str">
        <f t="shared" si="3"/>
        <v>Referpfl_2</v>
      </c>
      <c r="H126">
        <f t="shared" si="4"/>
        <v>125</v>
      </c>
      <c r="I126" t="str">
        <f t="shared" si="5"/>
        <v>Update Mapa Set Descricao = 'Indique o código de referência do fornecedor do produto (VSK)' Where Ordem = 125</v>
      </c>
    </row>
    <row r="127" spans="1:9" x14ac:dyDescent="0.25">
      <c r="A127" t="str">
        <f>Dados!E130</f>
        <v>Filial 3</v>
      </c>
      <c r="B127">
        <f>Dados!D130</f>
        <v>0</v>
      </c>
      <c r="C127">
        <f>Dados!F130</f>
        <v>126</v>
      </c>
      <c r="D127" t="s">
        <v>1092</v>
      </c>
      <c r="E127" t="s">
        <v>606</v>
      </c>
      <c r="F127" t="s">
        <v>1122</v>
      </c>
      <c r="G127">
        <f t="shared" si="3"/>
        <v>0</v>
      </c>
      <c r="H127">
        <f t="shared" si="4"/>
        <v>126</v>
      </c>
      <c r="I127" t="str">
        <f t="shared" si="5"/>
        <v>Update Mapa Set Descricao = 'Não preencher' Where Ordem = 126</v>
      </c>
    </row>
    <row r="128" spans="1:9" x14ac:dyDescent="0.25">
      <c r="A128" t="str">
        <f>Dados!E131</f>
        <v>Ação - FL 03</v>
      </c>
      <c r="B128" t="str">
        <f>Dados!D131</f>
        <v>Opcpfl_3</v>
      </c>
      <c r="C128">
        <f>Dados!F131</f>
        <v>127</v>
      </c>
      <c r="D128" t="s">
        <v>177</v>
      </c>
      <c r="E128" t="s">
        <v>741</v>
      </c>
      <c r="F128" t="s">
        <v>1180</v>
      </c>
      <c r="G128" t="str">
        <f t="shared" si="3"/>
        <v>Opcpfl_3</v>
      </c>
      <c r="H128">
        <f t="shared" si="4"/>
        <v>127</v>
      </c>
      <c r="I128" t="str">
        <f t="shared" si="5"/>
        <v>Update Mapa Set Descricao = 'Indica a ação a ser executada;I - Inclusão;A - Alteração;D - Deleção' Where Ordem = 127</v>
      </c>
    </row>
    <row r="129" spans="1:9" x14ac:dyDescent="0.25">
      <c r="A129" t="str">
        <f>Dados!E132</f>
        <v>Filial - FL 03</v>
      </c>
      <c r="B129" t="str">
        <f>Dados!D132</f>
        <v>Filpfl_3</v>
      </c>
      <c r="C129">
        <f>Dados!F132</f>
        <v>128</v>
      </c>
      <c r="D129" t="s">
        <v>1086</v>
      </c>
      <c r="E129" t="s">
        <v>742</v>
      </c>
      <c r="F129" t="s">
        <v>1226</v>
      </c>
      <c r="G129" t="str">
        <f t="shared" si="3"/>
        <v>Filpfl_3</v>
      </c>
      <c r="H129">
        <f t="shared" si="4"/>
        <v>128</v>
      </c>
      <c r="I129" t="str">
        <f t="shared" si="5"/>
        <v>Update Mapa Set Descricao = 'Informe o código da filial. Para cada estado, o produto poderá ter apenas um código de filial. ;Para todos os estados em que exista pelo menos uma loja válida, será necessário incluir a filial.' Where Ordem = 128</v>
      </c>
    </row>
    <row r="130" spans="1:9" x14ac:dyDescent="0.25">
      <c r="A130" t="str">
        <f>Dados!E133</f>
        <v>Margem - FL 03</v>
      </c>
      <c r="B130" t="str">
        <f>Dados!D133</f>
        <v>Marpfl_3</v>
      </c>
      <c r="C130">
        <f>Dados!F133</f>
        <v>129</v>
      </c>
      <c r="D130" t="s">
        <v>183</v>
      </c>
      <c r="E130" t="s">
        <v>743</v>
      </c>
      <c r="F130" t="s">
        <v>1227</v>
      </c>
      <c r="G130" t="str">
        <f t="shared" si="3"/>
        <v>Marpfl_3</v>
      </c>
      <c r="H130">
        <f t="shared" si="4"/>
        <v>129</v>
      </c>
      <c r="I130" t="str">
        <f t="shared" si="5"/>
        <v>Update Mapa Set Descricao = 'Informe a margem de lucro teórica para o Estado do depósito indicado no campo filial. ;Informe este campo sem vírgula e com uma (01) casa decimal.' Where Ordem = 129</v>
      </c>
    </row>
    <row r="131" spans="1:9" x14ac:dyDescent="0.25">
      <c r="A131" t="str">
        <f>Dados!E134</f>
        <v>Fornec. - FL 03</v>
      </c>
      <c r="B131" t="str">
        <f>Dados!D134</f>
        <v>Fornpfl_3</v>
      </c>
      <c r="C131">
        <f>Dados!F134</f>
        <v>130</v>
      </c>
      <c r="D131" t="s">
        <v>1087</v>
      </c>
      <c r="E131" t="s">
        <v>744</v>
      </c>
      <c r="F131" t="s">
        <v>1228</v>
      </c>
      <c r="G131" t="str">
        <f t="shared" ref="G131:G194" si="6">VLOOKUP(E131,$A$2:$C$486,2,FALSE)</f>
        <v>Fornpfl_3</v>
      </c>
      <c r="H131">
        <f t="shared" ref="H131:H194" si="7">VLOOKUP(E131,$A$2:$C$486,3,FALSE)</f>
        <v>130</v>
      </c>
      <c r="I131" t="str">
        <f t="shared" ref="I131:I194" si="8">"Update Mapa Set Descricao = '" &amp; F131 &amp; "' Where Ordem = " &amp; H131</f>
        <v>Update Mapa Set Descricao = 'Informe o código do fornecedor do produto que abastecerá o depósito ou as lojas do Estado do depósito indicado no campo filial. ;Não pode utilizar o fornecedor genérico.' Where Ordem = 130</v>
      </c>
    </row>
    <row r="132" spans="1:9" x14ac:dyDescent="0.25">
      <c r="A132" t="str">
        <f>Dados!E135</f>
        <v>Loc.Entg. - FL 03</v>
      </c>
      <c r="B132" t="str">
        <f>Dados!D135</f>
        <v>Locpfl_3</v>
      </c>
      <c r="C132">
        <f>Dados!F135</f>
        <v>131</v>
      </c>
      <c r="D132" t="s">
        <v>188</v>
      </c>
      <c r="E132" t="s">
        <v>745</v>
      </c>
      <c r="F132" t="s">
        <v>1195</v>
      </c>
      <c r="G132" t="str">
        <f t="shared" si="6"/>
        <v>Locpfl_3</v>
      </c>
      <c r="H132">
        <f t="shared" si="7"/>
        <v>131</v>
      </c>
      <c r="I132" t="str">
        <f t="shared" si="8"/>
        <v>Update Mapa Set Descricao = 'Informe a modalidade de entrega do produto para o Estado do depósito indicado no campo filial. Opções: ; 0 - estocado, ; 1 - direto loja ou ; 2 - cross-dock' Where Ordem = 131</v>
      </c>
    </row>
    <row r="133" spans="1:9" x14ac:dyDescent="0.25">
      <c r="A133" t="str">
        <f>Dados!E136</f>
        <v>Impt. - FL 03</v>
      </c>
      <c r="B133" t="str">
        <f>Dados!D136</f>
        <v>Imppfl_3</v>
      </c>
      <c r="C133">
        <f>Dados!F136</f>
        <v>132</v>
      </c>
      <c r="D133" t="s">
        <v>1088</v>
      </c>
      <c r="E133" t="s">
        <v>746</v>
      </c>
      <c r="F133" t="s">
        <v>1229</v>
      </c>
      <c r="G133" t="str">
        <f t="shared" si="6"/>
        <v>Imppfl_3</v>
      </c>
      <c r="H133">
        <f t="shared" si="7"/>
        <v>132</v>
      </c>
      <c r="I133" t="str">
        <f t="shared" si="8"/>
        <v>Update Mapa Set Descricao = 'Informe se o produto é importado. Opções: ;"E" - Produto Importado Externo ou ;"N" - Produto Nacional.' Where Ordem = 132</v>
      </c>
    </row>
    <row r="134" spans="1:9" x14ac:dyDescent="0.25">
      <c r="A134" t="str">
        <f>Dados!E137</f>
        <v>UF Fabr. - FL 03</v>
      </c>
      <c r="B134" t="str">
        <f>Dados!D137</f>
        <v>Ufpfl_3</v>
      </c>
      <c r="C134">
        <f>Dados!F137</f>
        <v>133</v>
      </c>
      <c r="D134" t="s">
        <v>1089</v>
      </c>
      <c r="E134" t="s">
        <v>747</v>
      </c>
      <c r="F134" t="s">
        <v>1230</v>
      </c>
      <c r="G134" t="str">
        <f t="shared" si="6"/>
        <v>Ufpfl_3</v>
      </c>
      <c r="H134">
        <f t="shared" si="7"/>
        <v>133</v>
      </c>
      <c r="I134" t="str">
        <f t="shared" si="8"/>
        <v>Update Mapa Set Descricao = 'Informe o Estado de fabricação do produto, deve ser o Estado do CNPJ do ;fornecedor indicado no campo “Fornec” informar o Estado ou “IP” para produtos importados.' Where Ordem = 133</v>
      </c>
    </row>
    <row r="135" spans="1:9" x14ac:dyDescent="0.25">
      <c r="A135" t="str">
        <f>Dados!E138</f>
        <v>Natz. - FL 03</v>
      </c>
      <c r="B135" t="str">
        <f>Dados!D138</f>
        <v>Ntpfl_3</v>
      </c>
      <c r="C135">
        <f>Dados!F138</f>
        <v>134</v>
      </c>
      <c r="D135" t="s">
        <v>1090</v>
      </c>
      <c r="E135" t="s">
        <v>748</v>
      </c>
      <c r="F135" t="s">
        <v>1196</v>
      </c>
      <c r="G135" t="str">
        <f t="shared" si="6"/>
        <v>Ntpfl_3</v>
      </c>
      <c r="H135">
        <f t="shared" si="7"/>
        <v>134</v>
      </c>
      <c r="I135" t="str">
        <f t="shared" si="8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134</v>
      </c>
    </row>
    <row r="136" spans="1:9" x14ac:dyDescent="0.25">
      <c r="A136" t="str">
        <f>Dados!E139</f>
        <v>Cod.Saz. - FL 03</v>
      </c>
      <c r="B136" t="str">
        <f>Dados!D139</f>
        <v>Sazpfl_3</v>
      </c>
      <c r="C136">
        <f>Dados!F139</f>
        <v>135</v>
      </c>
      <c r="D136" t="s">
        <v>197</v>
      </c>
      <c r="E136" t="s">
        <v>749</v>
      </c>
      <c r="F136" t="s">
        <v>1169</v>
      </c>
      <c r="G136" t="str">
        <f t="shared" si="6"/>
        <v>Sazpfl_3</v>
      </c>
      <c r="H136">
        <f t="shared" si="7"/>
        <v>135</v>
      </c>
      <c r="I136" t="str">
        <f t="shared" si="8"/>
        <v>Update Mapa Set Descricao = 'Quando marcado indica que o produto é sazonal. ' Where Ordem = 135</v>
      </c>
    </row>
    <row r="137" spans="1:9" x14ac:dyDescent="0.25">
      <c r="A137" t="str">
        <f>Dados!E140</f>
        <v>Sub Grupo - FL 03</v>
      </c>
      <c r="B137" t="str">
        <f>Dados!D140</f>
        <v>Sbgpfl_3</v>
      </c>
      <c r="C137">
        <f>Dados!F140</f>
        <v>136</v>
      </c>
      <c r="D137" t="s">
        <v>200</v>
      </c>
      <c r="E137" t="s">
        <v>750</v>
      </c>
      <c r="F137" t="s">
        <v>1231</v>
      </c>
      <c r="G137" t="str">
        <f t="shared" si="6"/>
        <v>Sbgpfl_3</v>
      </c>
      <c r="H137">
        <f t="shared" si="7"/>
        <v>136</v>
      </c>
      <c r="I137" t="str">
        <f t="shared" si="8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136</v>
      </c>
    </row>
    <row r="138" spans="1:9" x14ac:dyDescent="0.25">
      <c r="A138" t="str">
        <f>Dados!E141</f>
        <v>Sit. - FL 03</v>
      </c>
      <c r="B138" t="str">
        <f>Dados!D141</f>
        <v>Sitpfl_3</v>
      </c>
      <c r="C138">
        <f>Dados!F141</f>
        <v>137</v>
      </c>
      <c r="D138" t="s">
        <v>203</v>
      </c>
      <c r="E138" t="s">
        <v>751</v>
      </c>
      <c r="F138" t="s">
        <v>1197</v>
      </c>
      <c r="G138" t="str">
        <f t="shared" si="6"/>
        <v>Sitpfl_3</v>
      </c>
      <c r="H138">
        <f t="shared" si="7"/>
        <v>137</v>
      </c>
      <c r="I138" t="str">
        <f t="shared" si="8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137</v>
      </c>
    </row>
    <row r="139" spans="1:9" x14ac:dyDescent="0.25">
      <c r="A139" t="str">
        <f>Dados!E142</f>
        <v>Susp. - FL 03</v>
      </c>
      <c r="B139" t="str">
        <f>Dados!D142</f>
        <v>Susppfl_3</v>
      </c>
      <c r="C139">
        <f>Dados!F142</f>
        <v>138</v>
      </c>
      <c r="D139" t="s">
        <v>206</v>
      </c>
      <c r="E139" t="s">
        <v>752</v>
      </c>
      <c r="F139" t="s">
        <v>1232</v>
      </c>
      <c r="G139" t="str">
        <f t="shared" si="6"/>
        <v>Susppfl_3</v>
      </c>
      <c r="H139">
        <f t="shared" si="7"/>
        <v>138</v>
      </c>
      <c r="I139" t="str">
        <f t="shared" si="8"/>
        <v>Update Mapa Set Descricao = 'Informe se o produto está suspenso para geração de pedidos, indicando as opções ("S") sim ou não (branco). ;Este processo de suspensão também pode ser feito na tela SUSPR.' Where Ordem = 138</v>
      </c>
    </row>
    <row r="140" spans="1:9" x14ac:dyDescent="0.25">
      <c r="A140" t="str">
        <f>Dados!E143</f>
        <v>Mot.Susp. - FL 03</v>
      </c>
      <c r="B140" t="str">
        <f>Dados!D143</f>
        <v>Msuppfl_3</v>
      </c>
      <c r="C140">
        <f>Dados!F143</f>
        <v>139</v>
      </c>
      <c r="D140" t="s">
        <v>209</v>
      </c>
      <c r="E140" t="s">
        <v>753</v>
      </c>
      <c r="F140" t="s">
        <v>1198</v>
      </c>
      <c r="G140" t="str">
        <f t="shared" si="6"/>
        <v>Msuppfl_3</v>
      </c>
      <c r="H140">
        <f t="shared" si="7"/>
        <v>139</v>
      </c>
      <c r="I140" t="str">
        <f t="shared" si="8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139</v>
      </c>
    </row>
    <row r="141" spans="1:9" x14ac:dyDescent="0.25">
      <c r="A141" t="str">
        <f>Dados!E144</f>
        <v>Classe Distr. - FL 03</v>
      </c>
      <c r="B141" t="str">
        <f>Dados!D144</f>
        <v>Claspfl_3</v>
      </c>
      <c r="C141">
        <f>Dados!F144</f>
        <v>140</v>
      </c>
      <c r="D141" t="s">
        <v>212</v>
      </c>
      <c r="E141" t="s">
        <v>1043</v>
      </c>
      <c r="F141" t="s">
        <v>1233</v>
      </c>
      <c r="G141" t="str">
        <f t="shared" si="6"/>
        <v>Claspfl_3</v>
      </c>
      <c r="H141">
        <f t="shared" si="7"/>
        <v>140</v>
      </c>
      <c r="I141" t="str">
        <f t="shared" si="8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140</v>
      </c>
    </row>
    <row r="142" spans="1:9" x14ac:dyDescent="0.25">
      <c r="A142" t="str">
        <f>Dados!E145</f>
        <v>Cesta - FL 03</v>
      </c>
      <c r="B142" t="str">
        <f>Dados!D145</f>
        <v>Cestpfl_3</v>
      </c>
      <c r="C142">
        <f>Dados!F145</f>
        <v>141</v>
      </c>
      <c r="D142" t="s">
        <v>215</v>
      </c>
      <c r="E142" t="s">
        <v>754</v>
      </c>
      <c r="F142" t="s">
        <v>1234</v>
      </c>
      <c r="G142" t="str">
        <f t="shared" si="6"/>
        <v>Cestpfl_3</v>
      </c>
      <c r="H142">
        <f t="shared" si="7"/>
        <v>141</v>
      </c>
      <c r="I142" t="str">
        <f t="shared" si="8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141</v>
      </c>
    </row>
    <row r="143" spans="1:9" x14ac:dyDescent="0.25">
      <c r="A143" t="str">
        <f>Dados!E146</f>
        <v>Compra Única - FL 03</v>
      </c>
      <c r="B143" t="str">
        <f>Dados!D146</f>
        <v>Cmpupfl_3</v>
      </c>
      <c r="C143">
        <f>Dados!F146</f>
        <v>142</v>
      </c>
      <c r="D143" t="s">
        <v>1115</v>
      </c>
      <c r="E143" t="s">
        <v>1095</v>
      </c>
      <c r="F143" t="s">
        <v>1174</v>
      </c>
      <c r="G143" t="str">
        <f t="shared" si="6"/>
        <v>Cmpupfl_3</v>
      </c>
      <c r="H143">
        <f t="shared" si="7"/>
        <v>142</v>
      </c>
      <c r="I143" t="str">
        <f t="shared" si="8"/>
        <v>Update Mapa Set Descricao = 'Indique se o produto trata-se de uma compra única.  ' Where Ordem = 142</v>
      </c>
    </row>
    <row r="144" spans="1:9" x14ac:dyDescent="0.25">
      <c r="A144" t="str">
        <f>Dados!E147</f>
        <v>Referência - FL 03</v>
      </c>
      <c r="B144" t="str">
        <f>Dados!D147</f>
        <v>Referpfl_3</v>
      </c>
      <c r="C144">
        <f>Dados!F147</f>
        <v>143</v>
      </c>
      <c r="D144" t="s">
        <v>1091</v>
      </c>
      <c r="E144" t="s">
        <v>755</v>
      </c>
      <c r="F144" t="s">
        <v>1175</v>
      </c>
      <c r="G144" t="str">
        <f t="shared" si="6"/>
        <v>Referpfl_3</v>
      </c>
      <c r="H144">
        <f t="shared" si="7"/>
        <v>143</v>
      </c>
      <c r="I144" t="str">
        <f t="shared" si="8"/>
        <v>Update Mapa Set Descricao = 'Indique o código de referência do fornecedor do produto (VSK)' Where Ordem = 143</v>
      </c>
    </row>
    <row r="145" spans="1:9" x14ac:dyDescent="0.25">
      <c r="A145" t="str">
        <f>Dados!E148</f>
        <v>Filial 4</v>
      </c>
      <c r="B145">
        <f>Dados!D148</f>
        <v>0</v>
      </c>
      <c r="C145">
        <f>Dados!F148</f>
        <v>144</v>
      </c>
      <c r="D145" t="s">
        <v>1092</v>
      </c>
      <c r="E145" t="s">
        <v>607</v>
      </c>
      <c r="F145" t="s">
        <v>1122</v>
      </c>
      <c r="G145">
        <f t="shared" si="6"/>
        <v>0</v>
      </c>
      <c r="H145">
        <f t="shared" si="7"/>
        <v>144</v>
      </c>
      <c r="I145" t="str">
        <f t="shared" si="8"/>
        <v>Update Mapa Set Descricao = 'Não preencher' Where Ordem = 144</v>
      </c>
    </row>
    <row r="146" spans="1:9" x14ac:dyDescent="0.25">
      <c r="A146" t="str">
        <f>Dados!E149</f>
        <v>Ação - FL 04</v>
      </c>
      <c r="B146" t="str">
        <f>Dados!D149</f>
        <v>Opcpfl_4</v>
      </c>
      <c r="C146">
        <f>Dados!F149</f>
        <v>145</v>
      </c>
      <c r="D146" t="s">
        <v>177</v>
      </c>
      <c r="E146" t="s">
        <v>756</v>
      </c>
      <c r="F146" t="s">
        <v>1180</v>
      </c>
      <c r="G146" t="str">
        <f t="shared" si="6"/>
        <v>Opcpfl_4</v>
      </c>
      <c r="H146">
        <f t="shared" si="7"/>
        <v>145</v>
      </c>
      <c r="I146" t="str">
        <f t="shared" si="8"/>
        <v>Update Mapa Set Descricao = 'Indica a ação a ser executada;I - Inclusão;A - Alteração;D - Deleção' Where Ordem = 145</v>
      </c>
    </row>
    <row r="147" spans="1:9" x14ac:dyDescent="0.25">
      <c r="A147" t="str">
        <f>Dados!E150</f>
        <v>Filial - FL 04</v>
      </c>
      <c r="B147" t="str">
        <f>Dados!D150</f>
        <v>Filpfl_4</v>
      </c>
      <c r="C147">
        <f>Dados!F150</f>
        <v>146</v>
      </c>
      <c r="D147" t="s">
        <v>1086</v>
      </c>
      <c r="E147" t="s">
        <v>757</v>
      </c>
      <c r="F147" t="s">
        <v>1226</v>
      </c>
      <c r="G147" t="str">
        <f t="shared" si="6"/>
        <v>Filpfl_4</v>
      </c>
      <c r="H147">
        <f t="shared" si="7"/>
        <v>146</v>
      </c>
      <c r="I147" t="str">
        <f t="shared" si="8"/>
        <v>Update Mapa Set Descricao = 'Informe o código da filial. Para cada estado, o produto poderá ter apenas um código de filial. ;Para todos os estados em que exista pelo menos uma loja válida, será necessário incluir a filial.' Where Ordem = 146</v>
      </c>
    </row>
    <row r="148" spans="1:9" x14ac:dyDescent="0.25">
      <c r="A148" t="str">
        <f>Dados!E151</f>
        <v>Margem - FL 04</v>
      </c>
      <c r="B148" t="str">
        <f>Dados!D151</f>
        <v>Marpfl_4</v>
      </c>
      <c r="C148">
        <f>Dados!F151</f>
        <v>147</v>
      </c>
      <c r="D148" t="s">
        <v>183</v>
      </c>
      <c r="E148" t="s">
        <v>758</v>
      </c>
      <c r="F148" t="s">
        <v>1227</v>
      </c>
      <c r="G148" t="str">
        <f t="shared" si="6"/>
        <v>Marpfl_4</v>
      </c>
      <c r="H148">
        <f t="shared" si="7"/>
        <v>147</v>
      </c>
      <c r="I148" t="str">
        <f t="shared" si="8"/>
        <v>Update Mapa Set Descricao = 'Informe a margem de lucro teórica para o Estado do depósito indicado no campo filial. ;Informe este campo sem vírgula e com uma (01) casa decimal.' Where Ordem = 147</v>
      </c>
    </row>
    <row r="149" spans="1:9" x14ac:dyDescent="0.25">
      <c r="A149" t="str">
        <f>Dados!E152</f>
        <v>Fornec. - FL 04</v>
      </c>
      <c r="B149" t="str">
        <f>Dados!D152</f>
        <v>Fornpfl_4</v>
      </c>
      <c r="C149">
        <f>Dados!F152</f>
        <v>148</v>
      </c>
      <c r="D149" t="s">
        <v>1087</v>
      </c>
      <c r="E149" t="s">
        <v>759</v>
      </c>
      <c r="F149" t="s">
        <v>1228</v>
      </c>
      <c r="G149" t="str">
        <f t="shared" si="6"/>
        <v>Fornpfl_4</v>
      </c>
      <c r="H149">
        <f t="shared" si="7"/>
        <v>148</v>
      </c>
      <c r="I149" t="str">
        <f t="shared" si="8"/>
        <v>Update Mapa Set Descricao = 'Informe o código do fornecedor do produto que abastecerá o depósito ou as lojas do Estado do depósito indicado no campo filial. ;Não pode utilizar o fornecedor genérico.' Where Ordem = 148</v>
      </c>
    </row>
    <row r="150" spans="1:9" x14ac:dyDescent="0.25">
      <c r="A150" t="str">
        <f>Dados!E153</f>
        <v>Loc.Entg. - FL 04</v>
      </c>
      <c r="B150" t="str">
        <f>Dados!D153</f>
        <v>Locpfl_4</v>
      </c>
      <c r="C150">
        <f>Dados!F153</f>
        <v>149</v>
      </c>
      <c r="D150" t="s">
        <v>188</v>
      </c>
      <c r="E150" t="s">
        <v>760</v>
      </c>
      <c r="F150" t="s">
        <v>1195</v>
      </c>
      <c r="G150" t="str">
        <f t="shared" si="6"/>
        <v>Locpfl_4</v>
      </c>
      <c r="H150">
        <f t="shared" si="7"/>
        <v>149</v>
      </c>
      <c r="I150" t="str">
        <f t="shared" si="8"/>
        <v>Update Mapa Set Descricao = 'Informe a modalidade de entrega do produto para o Estado do depósito indicado no campo filial. Opções: ; 0 - estocado, ; 1 - direto loja ou ; 2 - cross-dock' Where Ordem = 149</v>
      </c>
    </row>
    <row r="151" spans="1:9" x14ac:dyDescent="0.25">
      <c r="A151" t="str">
        <f>Dados!E154</f>
        <v>Impt. - FL 04</v>
      </c>
      <c r="B151" t="str">
        <f>Dados!D154</f>
        <v>Imppfl_4</v>
      </c>
      <c r="C151">
        <f>Dados!F154</f>
        <v>150</v>
      </c>
      <c r="D151" t="s">
        <v>1088</v>
      </c>
      <c r="E151" t="s">
        <v>761</v>
      </c>
      <c r="F151" t="s">
        <v>1229</v>
      </c>
      <c r="G151" t="str">
        <f t="shared" si="6"/>
        <v>Imppfl_4</v>
      </c>
      <c r="H151">
        <f t="shared" si="7"/>
        <v>150</v>
      </c>
      <c r="I151" t="str">
        <f t="shared" si="8"/>
        <v>Update Mapa Set Descricao = 'Informe se o produto é importado. Opções: ;"E" - Produto Importado Externo ou ;"N" - Produto Nacional.' Where Ordem = 150</v>
      </c>
    </row>
    <row r="152" spans="1:9" x14ac:dyDescent="0.25">
      <c r="A152" t="str">
        <f>Dados!E155</f>
        <v>UF Fabr. - FL 04</v>
      </c>
      <c r="B152" t="str">
        <f>Dados!D155</f>
        <v>Ufpfl_4</v>
      </c>
      <c r="C152">
        <f>Dados!F155</f>
        <v>151</v>
      </c>
      <c r="D152" t="s">
        <v>1089</v>
      </c>
      <c r="E152" t="s">
        <v>762</v>
      </c>
      <c r="F152" t="s">
        <v>1230</v>
      </c>
      <c r="G152" t="str">
        <f t="shared" si="6"/>
        <v>Ufpfl_4</v>
      </c>
      <c r="H152">
        <f t="shared" si="7"/>
        <v>151</v>
      </c>
      <c r="I152" t="str">
        <f t="shared" si="8"/>
        <v>Update Mapa Set Descricao = 'Informe o Estado de fabricação do produto, deve ser o Estado do CNPJ do ;fornecedor indicado no campo “Fornec” informar o Estado ou “IP” para produtos importados.' Where Ordem = 151</v>
      </c>
    </row>
    <row r="153" spans="1:9" x14ac:dyDescent="0.25">
      <c r="A153" t="str">
        <f>Dados!E156</f>
        <v>Natz. - FL 04</v>
      </c>
      <c r="B153" t="str">
        <f>Dados!D156</f>
        <v>Ntpfl_4</v>
      </c>
      <c r="C153">
        <f>Dados!F156</f>
        <v>152</v>
      </c>
      <c r="D153" t="s">
        <v>1090</v>
      </c>
      <c r="E153" t="s">
        <v>763</v>
      </c>
      <c r="F153" t="s">
        <v>1196</v>
      </c>
      <c r="G153" t="str">
        <f t="shared" si="6"/>
        <v>Ntpfl_4</v>
      </c>
      <c r="H153">
        <f t="shared" si="7"/>
        <v>152</v>
      </c>
      <c r="I153" t="str">
        <f t="shared" si="8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152</v>
      </c>
    </row>
    <row r="154" spans="1:9" x14ac:dyDescent="0.25">
      <c r="A154" t="str">
        <f>Dados!E157</f>
        <v>Cod.Saz. - FL 04</v>
      </c>
      <c r="B154" t="str">
        <f>Dados!D157</f>
        <v>Sazpfl_4</v>
      </c>
      <c r="C154">
        <f>Dados!F157</f>
        <v>153</v>
      </c>
      <c r="D154" t="s">
        <v>197</v>
      </c>
      <c r="E154" t="s">
        <v>764</v>
      </c>
      <c r="F154" t="s">
        <v>1169</v>
      </c>
      <c r="G154" t="str">
        <f t="shared" si="6"/>
        <v>Sazpfl_4</v>
      </c>
      <c r="H154">
        <f t="shared" si="7"/>
        <v>153</v>
      </c>
      <c r="I154" t="str">
        <f t="shared" si="8"/>
        <v>Update Mapa Set Descricao = 'Quando marcado indica que o produto é sazonal. ' Where Ordem = 153</v>
      </c>
    </row>
    <row r="155" spans="1:9" x14ac:dyDescent="0.25">
      <c r="A155" t="str">
        <f>Dados!E158</f>
        <v>Sub Grupo - FL 04</v>
      </c>
      <c r="B155" t="str">
        <f>Dados!D158</f>
        <v>Sbgpfl_4</v>
      </c>
      <c r="C155">
        <f>Dados!F158</f>
        <v>154</v>
      </c>
      <c r="D155" t="s">
        <v>200</v>
      </c>
      <c r="E155" t="s">
        <v>765</v>
      </c>
      <c r="F155" t="s">
        <v>1231</v>
      </c>
      <c r="G155" t="str">
        <f t="shared" si="6"/>
        <v>Sbgpfl_4</v>
      </c>
      <c r="H155">
        <f t="shared" si="7"/>
        <v>154</v>
      </c>
      <c r="I155" t="str">
        <f t="shared" si="8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154</v>
      </c>
    </row>
    <row r="156" spans="1:9" x14ac:dyDescent="0.25">
      <c r="A156" t="str">
        <f>Dados!E159</f>
        <v>Sit. - FL 04</v>
      </c>
      <c r="B156" t="str">
        <f>Dados!D159</f>
        <v>Sitpfl_4</v>
      </c>
      <c r="C156">
        <f>Dados!F159</f>
        <v>155</v>
      </c>
      <c r="D156" t="s">
        <v>203</v>
      </c>
      <c r="E156" t="s">
        <v>766</v>
      </c>
      <c r="F156" t="s">
        <v>1197</v>
      </c>
      <c r="G156" t="str">
        <f t="shared" si="6"/>
        <v>Sitpfl_4</v>
      </c>
      <c r="H156">
        <f t="shared" si="7"/>
        <v>155</v>
      </c>
      <c r="I156" t="str">
        <f t="shared" si="8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155</v>
      </c>
    </row>
    <row r="157" spans="1:9" x14ac:dyDescent="0.25">
      <c r="A157" t="str">
        <f>Dados!E160</f>
        <v>Susp. - FL 04</v>
      </c>
      <c r="B157" t="str">
        <f>Dados!D160</f>
        <v>Susppfl_4</v>
      </c>
      <c r="C157">
        <f>Dados!F160</f>
        <v>156</v>
      </c>
      <c r="D157" t="s">
        <v>206</v>
      </c>
      <c r="E157" t="s">
        <v>767</v>
      </c>
      <c r="F157" t="s">
        <v>1232</v>
      </c>
      <c r="G157" t="str">
        <f t="shared" si="6"/>
        <v>Susppfl_4</v>
      </c>
      <c r="H157">
        <f t="shared" si="7"/>
        <v>156</v>
      </c>
      <c r="I157" t="str">
        <f t="shared" si="8"/>
        <v>Update Mapa Set Descricao = 'Informe se o produto está suspenso para geração de pedidos, indicando as opções ("S") sim ou não (branco). ;Este processo de suspensão também pode ser feito na tela SUSPR.' Where Ordem = 156</v>
      </c>
    </row>
    <row r="158" spans="1:9" x14ac:dyDescent="0.25">
      <c r="A158" t="str">
        <f>Dados!E161</f>
        <v>Mot.Susp. - FL 04</v>
      </c>
      <c r="B158" t="str">
        <f>Dados!D161</f>
        <v>Msuppfl_4</v>
      </c>
      <c r="C158">
        <f>Dados!F161</f>
        <v>157</v>
      </c>
      <c r="D158" t="s">
        <v>209</v>
      </c>
      <c r="E158" t="s">
        <v>768</v>
      </c>
      <c r="F158" t="s">
        <v>1198</v>
      </c>
      <c r="G158" t="str">
        <f t="shared" si="6"/>
        <v>Msuppfl_4</v>
      </c>
      <c r="H158">
        <f t="shared" si="7"/>
        <v>157</v>
      </c>
      <c r="I158" t="str">
        <f t="shared" si="8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157</v>
      </c>
    </row>
    <row r="159" spans="1:9" x14ac:dyDescent="0.25">
      <c r="A159" t="str">
        <f>Dados!E162</f>
        <v>Classe Distr. - FL 04</v>
      </c>
      <c r="B159" t="str">
        <f>Dados!D162</f>
        <v>Claspfl_4</v>
      </c>
      <c r="C159">
        <f>Dados!F162</f>
        <v>158</v>
      </c>
      <c r="D159" t="s">
        <v>212</v>
      </c>
      <c r="E159" t="s">
        <v>1044</v>
      </c>
      <c r="F159" t="s">
        <v>1233</v>
      </c>
      <c r="G159" t="str">
        <f t="shared" si="6"/>
        <v>Claspfl_4</v>
      </c>
      <c r="H159">
        <f t="shared" si="7"/>
        <v>158</v>
      </c>
      <c r="I159" t="str">
        <f t="shared" si="8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158</v>
      </c>
    </row>
    <row r="160" spans="1:9" x14ac:dyDescent="0.25">
      <c r="A160" t="str">
        <f>Dados!E163</f>
        <v>Cesta - FL 04</v>
      </c>
      <c r="B160" t="str">
        <f>Dados!D163</f>
        <v>Cestpfl_4</v>
      </c>
      <c r="C160">
        <f>Dados!F163</f>
        <v>159</v>
      </c>
      <c r="D160" t="s">
        <v>215</v>
      </c>
      <c r="E160" t="s">
        <v>769</v>
      </c>
      <c r="F160" t="s">
        <v>1234</v>
      </c>
      <c r="G160" t="str">
        <f t="shared" si="6"/>
        <v>Cestpfl_4</v>
      </c>
      <c r="H160">
        <f t="shared" si="7"/>
        <v>159</v>
      </c>
      <c r="I160" t="str">
        <f t="shared" si="8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159</v>
      </c>
    </row>
    <row r="161" spans="1:9" x14ac:dyDescent="0.25">
      <c r="A161" t="str">
        <f>Dados!E164</f>
        <v>Compra Única - FL 04</v>
      </c>
      <c r="B161" t="str">
        <f>Dados!D164</f>
        <v>Cmpupfl_4</v>
      </c>
      <c r="C161">
        <f>Dados!F164</f>
        <v>160</v>
      </c>
      <c r="D161" t="s">
        <v>1115</v>
      </c>
      <c r="E161" t="s">
        <v>1096</v>
      </c>
      <c r="F161" t="s">
        <v>1174</v>
      </c>
      <c r="G161" t="str">
        <f t="shared" si="6"/>
        <v>Cmpupfl_4</v>
      </c>
      <c r="H161">
        <f t="shared" si="7"/>
        <v>160</v>
      </c>
      <c r="I161" t="str">
        <f t="shared" si="8"/>
        <v>Update Mapa Set Descricao = 'Indique se o produto trata-se de uma compra única.  ' Where Ordem = 160</v>
      </c>
    </row>
    <row r="162" spans="1:9" x14ac:dyDescent="0.25">
      <c r="A162" t="str">
        <f>Dados!E165</f>
        <v>Referência - FL 04</v>
      </c>
      <c r="B162" t="str">
        <f>Dados!D165</f>
        <v>Referpfl_4</v>
      </c>
      <c r="C162">
        <f>Dados!F165</f>
        <v>161</v>
      </c>
      <c r="D162" t="s">
        <v>1091</v>
      </c>
      <c r="E162" t="s">
        <v>770</v>
      </c>
      <c r="F162" t="s">
        <v>1175</v>
      </c>
      <c r="G162" t="str">
        <f t="shared" si="6"/>
        <v>Referpfl_4</v>
      </c>
      <c r="H162">
        <f t="shared" si="7"/>
        <v>161</v>
      </c>
      <c r="I162" t="str">
        <f t="shared" si="8"/>
        <v>Update Mapa Set Descricao = 'Indique o código de referência do fornecedor do produto (VSK)' Where Ordem = 161</v>
      </c>
    </row>
    <row r="163" spans="1:9" x14ac:dyDescent="0.25">
      <c r="A163" t="str">
        <f>Dados!E166</f>
        <v>Filial 5</v>
      </c>
      <c r="B163">
        <f>Dados!D166</f>
        <v>0</v>
      </c>
      <c r="C163">
        <f>Dados!F166</f>
        <v>162</v>
      </c>
      <c r="D163" t="s">
        <v>1092</v>
      </c>
      <c r="E163" t="s">
        <v>608</v>
      </c>
      <c r="F163" t="s">
        <v>1122</v>
      </c>
      <c r="G163">
        <f t="shared" si="6"/>
        <v>0</v>
      </c>
      <c r="H163">
        <f t="shared" si="7"/>
        <v>162</v>
      </c>
      <c r="I163" t="str">
        <f t="shared" si="8"/>
        <v>Update Mapa Set Descricao = 'Não preencher' Where Ordem = 162</v>
      </c>
    </row>
    <row r="164" spans="1:9" x14ac:dyDescent="0.25">
      <c r="A164" t="str">
        <f>Dados!E167</f>
        <v>Ação - FL 05</v>
      </c>
      <c r="B164" t="str">
        <f>Dados!D167</f>
        <v>Opcpfl_5</v>
      </c>
      <c r="C164">
        <f>Dados!F167</f>
        <v>163</v>
      </c>
      <c r="D164" t="s">
        <v>177</v>
      </c>
      <c r="E164" t="s">
        <v>771</v>
      </c>
      <c r="F164" t="s">
        <v>1180</v>
      </c>
      <c r="G164" t="str">
        <f t="shared" si="6"/>
        <v>Opcpfl_5</v>
      </c>
      <c r="H164">
        <f t="shared" si="7"/>
        <v>163</v>
      </c>
      <c r="I164" t="str">
        <f t="shared" si="8"/>
        <v>Update Mapa Set Descricao = 'Indica a ação a ser executada;I - Inclusão;A - Alteração;D - Deleção' Where Ordem = 163</v>
      </c>
    </row>
    <row r="165" spans="1:9" x14ac:dyDescent="0.25">
      <c r="A165" t="str">
        <f>Dados!E168</f>
        <v>Filial - FL 05</v>
      </c>
      <c r="B165" t="str">
        <f>Dados!D168</f>
        <v>Filpfl_5</v>
      </c>
      <c r="C165">
        <f>Dados!F168</f>
        <v>164</v>
      </c>
      <c r="D165" t="s">
        <v>1086</v>
      </c>
      <c r="E165" t="s">
        <v>772</v>
      </c>
      <c r="F165" t="s">
        <v>1226</v>
      </c>
      <c r="G165" t="str">
        <f t="shared" si="6"/>
        <v>Filpfl_5</v>
      </c>
      <c r="H165">
        <f t="shared" si="7"/>
        <v>164</v>
      </c>
      <c r="I165" t="str">
        <f t="shared" si="8"/>
        <v>Update Mapa Set Descricao = 'Informe o código da filial. Para cada estado, o produto poderá ter apenas um código de filial. ;Para todos os estados em que exista pelo menos uma loja válida, será necessário incluir a filial.' Where Ordem = 164</v>
      </c>
    </row>
    <row r="166" spans="1:9" x14ac:dyDescent="0.25">
      <c r="A166" t="str">
        <f>Dados!E169</f>
        <v>Margem - FL 05</v>
      </c>
      <c r="B166" t="str">
        <f>Dados!D169</f>
        <v>Marpfl_5</v>
      </c>
      <c r="C166">
        <f>Dados!F169</f>
        <v>165</v>
      </c>
      <c r="D166" t="s">
        <v>183</v>
      </c>
      <c r="E166" t="s">
        <v>773</v>
      </c>
      <c r="F166" t="s">
        <v>1227</v>
      </c>
      <c r="G166" t="str">
        <f t="shared" si="6"/>
        <v>Marpfl_5</v>
      </c>
      <c r="H166">
        <f t="shared" si="7"/>
        <v>165</v>
      </c>
      <c r="I166" t="str">
        <f t="shared" si="8"/>
        <v>Update Mapa Set Descricao = 'Informe a margem de lucro teórica para o Estado do depósito indicado no campo filial. ;Informe este campo sem vírgula e com uma (01) casa decimal.' Where Ordem = 165</v>
      </c>
    </row>
    <row r="167" spans="1:9" x14ac:dyDescent="0.25">
      <c r="A167" t="str">
        <f>Dados!E170</f>
        <v>Fornec. - FL 05</v>
      </c>
      <c r="B167" t="str">
        <f>Dados!D170</f>
        <v>Fornpfl_5</v>
      </c>
      <c r="C167">
        <f>Dados!F170</f>
        <v>166</v>
      </c>
      <c r="D167" t="s">
        <v>1087</v>
      </c>
      <c r="E167" t="s">
        <v>774</v>
      </c>
      <c r="F167" t="s">
        <v>1228</v>
      </c>
      <c r="G167" t="str">
        <f t="shared" si="6"/>
        <v>Fornpfl_5</v>
      </c>
      <c r="H167">
        <f t="shared" si="7"/>
        <v>166</v>
      </c>
      <c r="I167" t="str">
        <f t="shared" si="8"/>
        <v>Update Mapa Set Descricao = 'Informe o código do fornecedor do produto que abastecerá o depósito ou as lojas do Estado do depósito indicado no campo filial. ;Não pode utilizar o fornecedor genérico.' Where Ordem = 166</v>
      </c>
    </row>
    <row r="168" spans="1:9" x14ac:dyDescent="0.25">
      <c r="A168" t="str">
        <f>Dados!E171</f>
        <v>Loc.Entg. - FL 05</v>
      </c>
      <c r="B168" t="str">
        <f>Dados!D171</f>
        <v>Locpfl_5</v>
      </c>
      <c r="C168">
        <f>Dados!F171</f>
        <v>167</v>
      </c>
      <c r="D168" t="s">
        <v>188</v>
      </c>
      <c r="E168" t="s">
        <v>775</v>
      </c>
      <c r="F168" t="s">
        <v>1195</v>
      </c>
      <c r="G168" t="str">
        <f t="shared" si="6"/>
        <v>Locpfl_5</v>
      </c>
      <c r="H168">
        <f t="shared" si="7"/>
        <v>167</v>
      </c>
      <c r="I168" t="str">
        <f t="shared" si="8"/>
        <v>Update Mapa Set Descricao = 'Informe a modalidade de entrega do produto para o Estado do depósito indicado no campo filial. Opções: ; 0 - estocado, ; 1 - direto loja ou ; 2 - cross-dock' Where Ordem = 167</v>
      </c>
    </row>
    <row r="169" spans="1:9" x14ac:dyDescent="0.25">
      <c r="A169" t="str">
        <f>Dados!E172</f>
        <v>Impt. - FL 05</v>
      </c>
      <c r="B169" t="str">
        <f>Dados!D172</f>
        <v>Imppfl_5</v>
      </c>
      <c r="C169">
        <f>Dados!F172</f>
        <v>168</v>
      </c>
      <c r="D169" t="s">
        <v>1088</v>
      </c>
      <c r="E169" t="s">
        <v>776</v>
      </c>
      <c r="F169" t="s">
        <v>1229</v>
      </c>
      <c r="G169" t="str">
        <f t="shared" si="6"/>
        <v>Imppfl_5</v>
      </c>
      <c r="H169">
        <f t="shared" si="7"/>
        <v>168</v>
      </c>
      <c r="I169" t="str">
        <f t="shared" si="8"/>
        <v>Update Mapa Set Descricao = 'Informe se o produto é importado. Opções: ;"E" - Produto Importado Externo ou ;"N" - Produto Nacional.' Where Ordem = 168</v>
      </c>
    </row>
    <row r="170" spans="1:9" x14ac:dyDescent="0.25">
      <c r="A170" t="str">
        <f>Dados!E173</f>
        <v>UF Fabr. - FL 05</v>
      </c>
      <c r="B170" t="str">
        <f>Dados!D173</f>
        <v>Ufpfl_5</v>
      </c>
      <c r="C170">
        <f>Dados!F173</f>
        <v>169</v>
      </c>
      <c r="D170" t="s">
        <v>1089</v>
      </c>
      <c r="E170" t="s">
        <v>777</v>
      </c>
      <c r="F170" t="s">
        <v>1230</v>
      </c>
      <c r="G170" t="str">
        <f t="shared" si="6"/>
        <v>Ufpfl_5</v>
      </c>
      <c r="H170">
        <f t="shared" si="7"/>
        <v>169</v>
      </c>
      <c r="I170" t="str">
        <f t="shared" si="8"/>
        <v>Update Mapa Set Descricao = 'Informe o Estado de fabricação do produto, deve ser o Estado do CNPJ do ;fornecedor indicado no campo “Fornec” informar o Estado ou “IP” para produtos importados.' Where Ordem = 169</v>
      </c>
    </row>
    <row r="171" spans="1:9" x14ac:dyDescent="0.25">
      <c r="A171" t="str">
        <f>Dados!E174</f>
        <v>Natz. - FL 05</v>
      </c>
      <c r="B171" t="str">
        <f>Dados!D174</f>
        <v>Ntpfl_5</v>
      </c>
      <c r="C171">
        <f>Dados!F174</f>
        <v>170</v>
      </c>
      <c r="D171" t="s">
        <v>1090</v>
      </c>
      <c r="E171" t="s">
        <v>778</v>
      </c>
      <c r="F171" t="s">
        <v>1196</v>
      </c>
      <c r="G171" t="str">
        <f t="shared" si="6"/>
        <v>Ntpfl_5</v>
      </c>
      <c r="H171">
        <f t="shared" si="7"/>
        <v>170</v>
      </c>
      <c r="I171" t="str">
        <f t="shared" si="8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170</v>
      </c>
    </row>
    <row r="172" spans="1:9" x14ac:dyDescent="0.25">
      <c r="A172" t="str">
        <f>Dados!E175</f>
        <v>Cod.Saz. - FL 05</v>
      </c>
      <c r="B172" t="str">
        <f>Dados!D175</f>
        <v>Sazpfl_5</v>
      </c>
      <c r="C172">
        <f>Dados!F175</f>
        <v>171</v>
      </c>
      <c r="D172" t="s">
        <v>197</v>
      </c>
      <c r="E172" t="s">
        <v>779</v>
      </c>
      <c r="F172" t="s">
        <v>1169</v>
      </c>
      <c r="G172" t="str">
        <f t="shared" si="6"/>
        <v>Sazpfl_5</v>
      </c>
      <c r="H172">
        <f t="shared" si="7"/>
        <v>171</v>
      </c>
      <c r="I172" t="str">
        <f t="shared" si="8"/>
        <v>Update Mapa Set Descricao = 'Quando marcado indica que o produto é sazonal. ' Where Ordem = 171</v>
      </c>
    </row>
    <row r="173" spans="1:9" x14ac:dyDescent="0.25">
      <c r="A173" t="str">
        <f>Dados!E176</f>
        <v>Sub Grupo - FL 05</v>
      </c>
      <c r="B173" t="str">
        <f>Dados!D176</f>
        <v>Sbgpfl_5</v>
      </c>
      <c r="C173">
        <f>Dados!F176</f>
        <v>172</v>
      </c>
      <c r="D173" t="s">
        <v>200</v>
      </c>
      <c r="E173" t="s">
        <v>780</v>
      </c>
      <c r="F173" t="s">
        <v>1231</v>
      </c>
      <c r="G173" t="str">
        <f t="shared" si="6"/>
        <v>Sbgpfl_5</v>
      </c>
      <c r="H173">
        <f t="shared" si="7"/>
        <v>172</v>
      </c>
      <c r="I173" t="str">
        <f t="shared" si="8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172</v>
      </c>
    </row>
    <row r="174" spans="1:9" x14ac:dyDescent="0.25">
      <c r="A174" t="str">
        <f>Dados!E177</f>
        <v>Sit. - FL 05</v>
      </c>
      <c r="B174" t="str">
        <f>Dados!D177</f>
        <v>Sitpfl_5</v>
      </c>
      <c r="C174">
        <f>Dados!F177</f>
        <v>173</v>
      </c>
      <c r="D174" t="s">
        <v>203</v>
      </c>
      <c r="E174" t="s">
        <v>781</v>
      </c>
      <c r="F174" t="s">
        <v>1197</v>
      </c>
      <c r="G174" t="str">
        <f t="shared" si="6"/>
        <v>Sitpfl_5</v>
      </c>
      <c r="H174">
        <f t="shared" si="7"/>
        <v>173</v>
      </c>
      <c r="I174" t="str">
        <f t="shared" si="8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173</v>
      </c>
    </row>
    <row r="175" spans="1:9" x14ac:dyDescent="0.25">
      <c r="A175" t="str">
        <f>Dados!E178</f>
        <v>Susp. - FL 05</v>
      </c>
      <c r="B175" t="str">
        <f>Dados!D178</f>
        <v>Susppfl_5</v>
      </c>
      <c r="C175">
        <f>Dados!F178</f>
        <v>174</v>
      </c>
      <c r="D175" t="s">
        <v>206</v>
      </c>
      <c r="E175" t="s">
        <v>782</v>
      </c>
      <c r="F175" t="s">
        <v>1232</v>
      </c>
      <c r="G175" t="str">
        <f t="shared" si="6"/>
        <v>Susppfl_5</v>
      </c>
      <c r="H175">
        <f t="shared" si="7"/>
        <v>174</v>
      </c>
      <c r="I175" t="str">
        <f t="shared" si="8"/>
        <v>Update Mapa Set Descricao = 'Informe se o produto está suspenso para geração de pedidos, indicando as opções ("S") sim ou não (branco). ;Este processo de suspensão também pode ser feito na tela SUSPR.' Where Ordem = 174</v>
      </c>
    </row>
    <row r="176" spans="1:9" x14ac:dyDescent="0.25">
      <c r="A176" t="str">
        <f>Dados!E179</f>
        <v>Mot.Susp. - FL 05</v>
      </c>
      <c r="B176" t="str">
        <f>Dados!D179</f>
        <v>Msuppfl_5</v>
      </c>
      <c r="C176">
        <f>Dados!F179</f>
        <v>175</v>
      </c>
      <c r="D176" t="s">
        <v>209</v>
      </c>
      <c r="E176" t="s">
        <v>783</v>
      </c>
      <c r="F176" t="s">
        <v>1198</v>
      </c>
      <c r="G176" t="str">
        <f t="shared" si="6"/>
        <v>Msuppfl_5</v>
      </c>
      <c r="H176">
        <f t="shared" si="7"/>
        <v>175</v>
      </c>
      <c r="I176" t="str">
        <f t="shared" si="8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175</v>
      </c>
    </row>
    <row r="177" spans="1:9" x14ac:dyDescent="0.25">
      <c r="A177" t="str">
        <f>Dados!E180</f>
        <v>Classe Distr. - FL 05</v>
      </c>
      <c r="B177" t="str">
        <f>Dados!D180</f>
        <v>Claspfl_5</v>
      </c>
      <c r="C177">
        <f>Dados!F180</f>
        <v>176</v>
      </c>
      <c r="D177" t="s">
        <v>212</v>
      </c>
      <c r="E177" t="s">
        <v>1045</v>
      </c>
      <c r="F177" t="s">
        <v>1233</v>
      </c>
      <c r="G177" t="str">
        <f t="shared" si="6"/>
        <v>Claspfl_5</v>
      </c>
      <c r="H177">
        <f t="shared" si="7"/>
        <v>176</v>
      </c>
      <c r="I177" t="str">
        <f t="shared" si="8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176</v>
      </c>
    </row>
    <row r="178" spans="1:9" x14ac:dyDescent="0.25">
      <c r="A178" t="str">
        <f>Dados!E181</f>
        <v>Cesta - FL 05</v>
      </c>
      <c r="B178" t="str">
        <f>Dados!D181</f>
        <v>Cestpfl_5</v>
      </c>
      <c r="C178">
        <f>Dados!F181</f>
        <v>177</v>
      </c>
      <c r="D178" t="s">
        <v>215</v>
      </c>
      <c r="E178" t="s">
        <v>784</v>
      </c>
      <c r="F178" t="s">
        <v>1234</v>
      </c>
      <c r="G178" t="str">
        <f t="shared" si="6"/>
        <v>Cestpfl_5</v>
      </c>
      <c r="H178">
        <f t="shared" si="7"/>
        <v>177</v>
      </c>
      <c r="I178" t="str">
        <f t="shared" si="8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177</v>
      </c>
    </row>
    <row r="179" spans="1:9" x14ac:dyDescent="0.25">
      <c r="A179" t="str">
        <f>Dados!E182</f>
        <v>Compra Única - FL 05</v>
      </c>
      <c r="B179" t="str">
        <f>Dados!D182</f>
        <v>Cmpupfl_5</v>
      </c>
      <c r="C179">
        <f>Dados!F182</f>
        <v>178</v>
      </c>
      <c r="D179" t="s">
        <v>1115</v>
      </c>
      <c r="E179" t="s">
        <v>1097</v>
      </c>
      <c r="F179" t="s">
        <v>1174</v>
      </c>
      <c r="G179" t="str">
        <f t="shared" si="6"/>
        <v>Cmpupfl_5</v>
      </c>
      <c r="H179">
        <f t="shared" si="7"/>
        <v>178</v>
      </c>
      <c r="I179" t="str">
        <f t="shared" si="8"/>
        <v>Update Mapa Set Descricao = 'Indique se o produto trata-se de uma compra única.  ' Where Ordem = 178</v>
      </c>
    </row>
    <row r="180" spans="1:9" x14ac:dyDescent="0.25">
      <c r="A180" t="str">
        <f>Dados!E183</f>
        <v>Referência - FL 05</v>
      </c>
      <c r="B180" t="str">
        <f>Dados!D183</f>
        <v>Referpfl_5</v>
      </c>
      <c r="C180">
        <f>Dados!F183</f>
        <v>179</v>
      </c>
      <c r="D180" t="s">
        <v>1091</v>
      </c>
      <c r="E180" t="s">
        <v>785</v>
      </c>
      <c r="F180" t="s">
        <v>1175</v>
      </c>
      <c r="G180" t="str">
        <f t="shared" si="6"/>
        <v>Referpfl_5</v>
      </c>
      <c r="H180">
        <f t="shared" si="7"/>
        <v>179</v>
      </c>
      <c r="I180" t="str">
        <f t="shared" si="8"/>
        <v>Update Mapa Set Descricao = 'Indique o código de referência do fornecedor do produto (VSK)' Where Ordem = 179</v>
      </c>
    </row>
    <row r="181" spans="1:9" x14ac:dyDescent="0.25">
      <c r="A181" t="str">
        <f>Dados!E184</f>
        <v>Filial 6</v>
      </c>
      <c r="B181">
        <f>Dados!D184</f>
        <v>0</v>
      </c>
      <c r="C181">
        <f>Dados!F184</f>
        <v>180</v>
      </c>
      <c r="D181" t="s">
        <v>1092</v>
      </c>
      <c r="E181" t="s">
        <v>609</v>
      </c>
      <c r="F181" t="s">
        <v>1122</v>
      </c>
      <c r="G181">
        <f t="shared" si="6"/>
        <v>0</v>
      </c>
      <c r="H181">
        <f t="shared" si="7"/>
        <v>180</v>
      </c>
      <c r="I181" t="str">
        <f t="shared" si="8"/>
        <v>Update Mapa Set Descricao = 'Não preencher' Where Ordem = 180</v>
      </c>
    </row>
    <row r="182" spans="1:9" x14ac:dyDescent="0.25">
      <c r="A182" t="str">
        <f>Dados!E185</f>
        <v>Ação - FL 06</v>
      </c>
      <c r="B182" t="str">
        <f>Dados!D185</f>
        <v>Opcpfl_6</v>
      </c>
      <c r="C182">
        <f>Dados!F185</f>
        <v>181</v>
      </c>
      <c r="D182" t="s">
        <v>177</v>
      </c>
      <c r="E182" t="s">
        <v>786</v>
      </c>
      <c r="F182" t="s">
        <v>1180</v>
      </c>
      <c r="G182" t="str">
        <f t="shared" si="6"/>
        <v>Opcpfl_6</v>
      </c>
      <c r="H182">
        <f t="shared" si="7"/>
        <v>181</v>
      </c>
      <c r="I182" t="str">
        <f t="shared" si="8"/>
        <v>Update Mapa Set Descricao = 'Indica a ação a ser executada;I - Inclusão;A - Alteração;D - Deleção' Where Ordem = 181</v>
      </c>
    </row>
    <row r="183" spans="1:9" x14ac:dyDescent="0.25">
      <c r="A183" t="str">
        <f>Dados!E186</f>
        <v>Filial - FL 06</v>
      </c>
      <c r="B183" t="str">
        <f>Dados!D186</f>
        <v>Filpfl_6</v>
      </c>
      <c r="C183">
        <f>Dados!F186</f>
        <v>182</v>
      </c>
      <c r="D183" t="s">
        <v>1086</v>
      </c>
      <c r="E183" t="s">
        <v>787</v>
      </c>
      <c r="F183" t="s">
        <v>1226</v>
      </c>
      <c r="G183" t="str">
        <f t="shared" si="6"/>
        <v>Filpfl_6</v>
      </c>
      <c r="H183">
        <f t="shared" si="7"/>
        <v>182</v>
      </c>
      <c r="I183" t="str">
        <f t="shared" si="8"/>
        <v>Update Mapa Set Descricao = 'Informe o código da filial. Para cada estado, o produto poderá ter apenas um código de filial. ;Para todos os estados em que exista pelo menos uma loja válida, será necessário incluir a filial.' Where Ordem = 182</v>
      </c>
    </row>
    <row r="184" spans="1:9" x14ac:dyDescent="0.25">
      <c r="A184" t="str">
        <f>Dados!E187</f>
        <v>Margem - FL 06</v>
      </c>
      <c r="B184" t="str">
        <f>Dados!D187</f>
        <v>Marpfl_6</v>
      </c>
      <c r="C184">
        <f>Dados!F187</f>
        <v>183</v>
      </c>
      <c r="D184" t="s">
        <v>183</v>
      </c>
      <c r="E184" t="s">
        <v>788</v>
      </c>
      <c r="F184" t="s">
        <v>1227</v>
      </c>
      <c r="G184" t="str">
        <f t="shared" si="6"/>
        <v>Marpfl_6</v>
      </c>
      <c r="H184">
        <f t="shared" si="7"/>
        <v>183</v>
      </c>
      <c r="I184" t="str">
        <f t="shared" si="8"/>
        <v>Update Mapa Set Descricao = 'Informe a margem de lucro teórica para o Estado do depósito indicado no campo filial. ;Informe este campo sem vírgula e com uma (01) casa decimal.' Where Ordem = 183</v>
      </c>
    </row>
    <row r="185" spans="1:9" x14ac:dyDescent="0.25">
      <c r="A185" t="str">
        <f>Dados!E188</f>
        <v>Fornec. - FL 06</v>
      </c>
      <c r="B185" t="str">
        <f>Dados!D188</f>
        <v>Fornpfl_6</v>
      </c>
      <c r="C185">
        <f>Dados!F188</f>
        <v>184</v>
      </c>
      <c r="D185" t="s">
        <v>1087</v>
      </c>
      <c r="E185" t="s">
        <v>789</v>
      </c>
      <c r="F185" t="s">
        <v>1228</v>
      </c>
      <c r="G185" t="str">
        <f t="shared" si="6"/>
        <v>Fornpfl_6</v>
      </c>
      <c r="H185">
        <f t="shared" si="7"/>
        <v>184</v>
      </c>
      <c r="I185" t="str">
        <f t="shared" si="8"/>
        <v>Update Mapa Set Descricao = 'Informe o código do fornecedor do produto que abastecerá o depósito ou as lojas do Estado do depósito indicado no campo filial. ;Não pode utilizar o fornecedor genérico.' Where Ordem = 184</v>
      </c>
    </row>
    <row r="186" spans="1:9" x14ac:dyDescent="0.25">
      <c r="A186" t="str">
        <f>Dados!E189</f>
        <v>Loc.Entg. - FL 06</v>
      </c>
      <c r="B186" t="str">
        <f>Dados!D189</f>
        <v>Locpfl_6</v>
      </c>
      <c r="C186">
        <f>Dados!F189</f>
        <v>185</v>
      </c>
      <c r="D186" t="s">
        <v>188</v>
      </c>
      <c r="E186" t="s">
        <v>790</v>
      </c>
      <c r="F186" t="s">
        <v>1195</v>
      </c>
      <c r="G186" t="str">
        <f t="shared" si="6"/>
        <v>Locpfl_6</v>
      </c>
      <c r="H186">
        <f t="shared" si="7"/>
        <v>185</v>
      </c>
      <c r="I186" t="str">
        <f t="shared" si="8"/>
        <v>Update Mapa Set Descricao = 'Informe a modalidade de entrega do produto para o Estado do depósito indicado no campo filial. Opções: ; 0 - estocado, ; 1 - direto loja ou ; 2 - cross-dock' Where Ordem = 185</v>
      </c>
    </row>
    <row r="187" spans="1:9" x14ac:dyDescent="0.25">
      <c r="A187" t="str">
        <f>Dados!E190</f>
        <v>Impt. - FL 06</v>
      </c>
      <c r="B187" t="str">
        <f>Dados!D190</f>
        <v>Imppfl_6</v>
      </c>
      <c r="C187">
        <f>Dados!F190</f>
        <v>186</v>
      </c>
      <c r="D187" t="s">
        <v>1088</v>
      </c>
      <c r="E187" t="s">
        <v>791</v>
      </c>
      <c r="F187" t="s">
        <v>1229</v>
      </c>
      <c r="G187" t="str">
        <f t="shared" si="6"/>
        <v>Imppfl_6</v>
      </c>
      <c r="H187">
        <f t="shared" si="7"/>
        <v>186</v>
      </c>
      <c r="I187" t="str">
        <f t="shared" si="8"/>
        <v>Update Mapa Set Descricao = 'Informe se o produto é importado. Opções: ;"E" - Produto Importado Externo ou ;"N" - Produto Nacional.' Where Ordem = 186</v>
      </c>
    </row>
    <row r="188" spans="1:9" x14ac:dyDescent="0.25">
      <c r="A188" t="str">
        <f>Dados!E191</f>
        <v>UF Fabr. - FL 06</v>
      </c>
      <c r="B188" t="str">
        <f>Dados!D191</f>
        <v>Ufpfl_6</v>
      </c>
      <c r="C188">
        <f>Dados!F191</f>
        <v>187</v>
      </c>
      <c r="D188" t="s">
        <v>1089</v>
      </c>
      <c r="E188" t="s">
        <v>792</v>
      </c>
      <c r="F188" t="s">
        <v>1230</v>
      </c>
      <c r="G188" t="str">
        <f t="shared" si="6"/>
        <v>Ufpfl_6</v>
      </c>
      <c r="H188">
        <f t="shared" si="7"/>
        <v>187</v>
      </c>
      <c r="I188" t="str">
        <f t="shared" si="8"/>
        <v>Update Mapa Set Descricao = 'Informe o Estado de fabricação do produto, deve ser o Estado do CNPJ do ;fornecedor indicado no campo “Fornec” informar o Estado ou “IP” para produtos importados.' Where Ordem = 187</v>
      </c>
    </row>
    <row r="189" spans="1:9" x14ac:dyDescent="0.25">
      <c r="A189" t="str">
        <f>Dados!E192</f>
        <v>Natz. - FL 06</v>
      </c>
      <c r="B189" t="str">
        <f>Dados!D192</f>
        <v>Ntpfl_6</v>
      </c>
      <c r="C189">
        <f>Dados!F192</f>
        <v>188</v>
      </c>
      <c r="D189" t="s">
        <v>1090</v>
      </c>
      <c r="E189" t="s">
        <v>793</v>
      </c>
      <c r="F189" t="s">
        <v>1196</v>
      </c>
      <c r="G189" t="str">
        <f t="shared" si="6"/>
        <v>Ntpfl_6</v>
      </c>
      <c r="H189">
        <f t="shared" si="7"/>
        <v>188</v>
      </c>
      <c r="I189" t="str">
        <f t="shared" si="8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188</v>
      </c>
    </row>
    <row r="190" spans="1:9" x14ac:dyDescent="0.25">
      <c r="A190" t="str">
        <f>Dados!E193</f>
        <v>Cod.Saz. - FL 06</v>
      </c>
      <c r="B190" t="str">
        <f>Dados!D193</f>
        <v>Sazpfl_6</v>
      </c>
      <c r="C190">
        <f>Dados!F193</f>
        <v>189</v>
      </c>
      <c r="D190" t="s">
        <v>197</v>
      </c>
      <c r="E190" t="s">
        <v>794</v>
      </c>
      <c r="F190" t="s">
        <v>1169</v>
      </c>
      <c r="G190" t="str">
        <f t="shared" si="6"/>
        <v>Sazpfl_6</v>
      </c>
      <c r="H190">
        <f t="shared" si="7"/>
        <v>189</v>
      </c>
      <c r="I190" t="str">
        <f t="shared" si="8"/>
        <v>Update Mapa Set Descricao = 'Quando marcado indica que o produto é sazonal. ' Where Ordem = 189</v>
      </c>
    </row>
    <row r="191" spans="1:9" x14ac:dyDescent="0.25">
      <c r="A191" t="str">
        <f>Dados!E194</f>
        <v>Sub Grupo - FL 06</v>
      </c>
      <c r="B191" t="str">
        <f>Dados!D194</f>
        <v>Sbgpfl_6</v>
      </c>
      <c r="C191">
        <f>Dados!F194</f>
        <v>190</v>
      </c>
      <c r="D191" t="s">
        <v>200</v>
      </c>
      <c r="E191" t="s">
        <v>795</v>
      </c>
      <c r="F191" t="s">
        <v>1231</v>
      </c>
      <c r="G191" t="str">
        <f t="shared" si="6"/>
        <v>Sbgpfl_6</v>
      </c>
      <c r="H191">
        <f t="shared" si="7"/>
        <v>190</v>
      </c>
      <c r="I191" t="str">
        <f t="shared" si="8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190</v>
      </c>
    </row>
    <row r="192" spans="1:9" x14ac:dyDescent="0.25">
      <c r="A192" t="str">
        <f>Dados!E195</f>
        <v>Sit. - FL 06</v>
      </c>
      <c r="B192" t="str">
        <f>Dados!D195</f>
        <v>Sitpfl_6</v>
      </c>
      <c r="C192">
        <f>Dados!F195</f>
        <v>191</v>
      </c>
      <c r="D192" t="s">
        <v>203</v>
      </c>
      <c r="E192" t="s">
        <v>796</v>
      </c>
      <c r="F192" t="s">
        <v>1197</v>
      </c>
      <c r="G192" t="str">
        <f t="shared" si="6"/>
        <v>Sitpfl_6</v>
      </c>
      <c r="H192">
        <f t="shared" si="7"/>
        <v>191</v>
      </c>
      <c r="I192" t="str">
        <f t="shared" si="8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191</v>
      </c>
    </row>
    <row r="193" spans="1:9" x14ac:dyDescent="0.25">
      <c r="A193" t="str">
        <f>Dados!E196</f>
        <v>Susp. - FL 06</v>
      </c>
      <c r="B193" t="str">
        <f>Dados!D196</f>
        <v>Susppfl_6</v>
      </c>
      <c r="C193">
        <f>Dados!F196</f>
        <v>192</v>
      </c>
      <c r="D193" t="s">
        <v>206</v>
      </c>
      <c r="E193" t="s">
        <v>797</v>
      </c>
      <c r="F193" t="s">
        <v>1232</v>
      </c>
      <c r="G193" t="str">
        <f t="shared" si="6"/>
        <v>Susppfl_6</v>
      </c>
      <c r="H193">
        <f t="shared" si="7"/>
        <v>192</v>
      </c>
      <c r="I193" t="str">
        <f t="shared" si="8"/>
        <v>Update Mapa Set Descricao = 'Informe se o produto está suspenso para geração de pedidos, indicando as opções ("S") sim ou não (branco). ;Este processo de suspensão também pode ser feito na tela SUSPR.' Where Ordem = 192</v>
      </c>
    </row>
    <row r="194" spans="1:9" x14ac:dyDescent="0.25">
      <c r="A194" t="str">
        <f>Dados!E197</f>
        <v>Mot.Susp. - FL 06</v>
      </c>
      <c r="B194" t="str">
        <f>Dados!D197</f>
        <v>Msuppfl_6</v>
      </c>
      <c r="C194">
        <f>Dados!F197</f>
        <v>193</v>
      </c>
      <c r="D194" t="s">
        <v>209</v>
      </c>
      <c r="E194" t="s">
        <v>798</v>
      </c>
      <c r="F194" t="s">
        <v>1198</v>
      </c>
      <c r="G194" t="str">
        <f t="shared" si="6"/>
        <v>Msuppfl_6</v>
      </c>
      <c r="H194">
        <f t="shared" si="7"/>
        <v>193</v>
      </c>
      <c r="I194" t="str">
        <f t="shared" si="8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193</v>
      </c>
    </row>
    <row r="195" spans="1:9" x14ac:dyDescent="0.25">
      <c r="A195" t="str">
        <f>Dados!E198</f>
        <v>Classe Distr. - FL 06</v>
      </c>
      <c r="B195" t="str">
        <f>Dados!D198</f>
        <v>Claspfl_6</v>
      </c>
      <c r="C195">
        <f>Dados!F198</f>
        <v>194</v>
      </c>
      <c r="D195" t="s">
        <v>212</v>
      </c>
      <c r="E195" t="s">
        <v>1046</v>
      </c>
      <c r="F195" t="s">
        <v>1233</v>
      </c>
      <c r="G195" t="str">
        <f t="shared" ref="G195:G258" si="9">VLOOKUP(E195,$A$2:$C$486,2,FALSE)</f>
        <v>Claspfl_6</v>
      </c>
      <c r="H195">
        <f t="shared" ref="H195:H258" si="10">VLOOKUP(E195,$A$2:$C$486,3,FALSE)</f>
        <v>194</v>
      </c>
      <c r="I195" t="str">
        <f t="shared" ref="I195:I258" si="11">"Update Mapa Set Descricao = '" &amp; F195 &amp; "' Where Ordem = " &amp; H195</f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194</v>
      </c>
    </row>
    <row r="196" spans="1:9" x14ac:dyDescent="0.25">
      <c r="A196" t="str">
        <f>Dados!E199</f>
        <v>Cesta - FL 06</v>
      </c>
      <c r="B196" t="str">
        <f>Dados!D199</f>
        <v>Cestpfl_6</v>
      </c>
      <c r="C196">
        <f>Dados!F199</f>
        <v>195</v>
      </c>
      <c r="D196" t="s">
        <v>215</v>
      </c>
      <c r="E196" t="s">
        <v>799</v>
      </c>
      <c r="F196" t="s">
        <v>1234</v>
      </c>
      <c r="G196" t="str">
        <f t="shared" si="9"/>
        <v>Cestpfl_6</v>
      </c>
      <c r="H196">
        <f t="shared" si="10"/>
        <v>195</v>
      </c>
      <c r="I196" t="str">
        <f t="shared" si="11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195</v>
      </c>
    </row>
    <row r="197" spans="1:9" x14ac:dyDescent="0.25">
      <c r="A197" t="str">
        <f>Dados!E200</f>
        <v>Compra Única - FL 06</v>
      </c>
      <c r="B197" t="str">
        <f>Dados!D200</f>
        <v>Cmpupfl_6</v>
      </c>
      <c r="C197">
        <f>Dados!F200</f>
        <v>196</v>
      </c>
      <c r="D197" t="s">
        <v>1115</v>
      </c>
      <c r="E197" t="s">
        <v>1098</v>
      </c>
      <c r="F197" t="s">
        <v>1174</v>
      </c>
      <c r="G197" t="str">
        <f t="shared" si="9"/>
        <v>Cmpupfl_6</v>
      </c>
      <c r="H197">
        <f t="shared" si="10"/>
        <v>196</v>
      </c>
      <c r="I197" t="str">
        <f t="shared" si="11"/>
        <v>Update Mapa Set Descricao = 'Indique se o produto trata-se de uma compra única.  ' Where Ordem = 196</v>
      </c>
    </row>
    <row r="198" spans="1:9" x14ac:dyDescent="0.25">
      <c r="A198" t="str">
        <f>Dados!E201</f>
        <v>Referência - FL 06</v>
      </c>
      <c r="B198" t="str">
        <f>Dados!D201</f>
        <v>Referpfl_6</v>
      </c>
      <c r="C198">
        <f>Dados!F201</f>
        <v>197</v>
      </c>
      <c r="D198" t="s">
        <v>1091</v>
      </c>
      <c r="E198" t="s">
        <v>800</v>
      </c>
      <c r="F198" t="s">
        <v>1175</v>
      </c>
      <c r="G198" t="str">
        <f t="shared" si="9"/>
        <v>Referpfl_6</v>
      </c>
      <c r="H198">
        <f t="shared" si="10"/>
        <v>197</v>
      </c>
      <c r="I198" t="str">
        <f t="shared" si="11"/>
        <v>Update Mapa Set Descricao = 'Indique o código de referência do fornecedor do produto (VSK)' Where Ordem = 197</v>
      </c>
    </row>
    <row r="199" spans="1:9" x14ac:dyDescent="0.25">
      <c r="A199" t="str">
        <f>Dados!E202</f>
        <v>Filial 7</v>
      </c>
      <c r="B199">
        <f>Dados!D202</f>
        <v>0</v>
      </c>
      <c r="C199">
        <f>Dados!F202</f>
        <v>198</v>
      </c>
      <c r="D199" t="s">
        <v>1092</v>
      </c>
      <c r="E199" t="s">
        <v>610</v>
      </c>
      <c r="F199" t="s">
        <v>1122</v>
      </c>
      <c r="G199">
        <f t="shared" si="9"/>
        <v>0</v>
      </c>
      <c r="H199">
        <f t="shared" si="10"/>
        <v>198</v>
      </c>
      <c r="I199" t="str">
        <f t="shared" si="11"/>
        <v>Update Mapa Set Descricao = 'Não preencher' Where Ordem = 198</v>
      </c>
    </row>
    <row r="200" spans="1:9" x14ac:dyDescent="0.25">
      <c r="A200" t="str">
        <f>Dados!E203</f>
        <v>Ação - FL 07</v>
      </c>
      <c r="B200" t="str">
        <f>Dados!D203</f>
        <v>Opcpfl_7</v>
      </c>
      <c r="C200">
        <f>Dados!F203</f>
        <v>199</v>
      </c>
      <c r="D200" t="s">
        <v>177</v>
      </c>
      <c r="E200" t="s">
        <v>801</v>
      </c>
      <c r="F200" t="s">
        <v>1180</v>
      </c>
      <c r="G200" t="str">
        <f t="shared" si="9"/>
        <v>Opcpfl_7</v>
      </c>
      <c r="H200">
        <f t="shared" si="10"/>
        <v>199</v>
      </c>
      <c r="I200" t="str">
        <f t="shared" si="11"/>
        <v>Update Mapa Set Descricao = 'Indica a ação a ser executada;I - Inclusão;A - Alteração;D - Deleção' Where Ordem = 199</v>
      </c>
    </row>
    <row r="201" spans="1:9" x14ac:dyDescent="0.25">
      <c r="A201" t="str">
        <f>Dados!E204</f>
        <v>Filial - FL 07</v>
      </c>
      <c r="B201" t="str">
        <f>Dados!D204</f>
        <v>Filpfl_7</v>
      </c>
      <c r="C201">
        <f>Dados!F204</f>
        <v>200</v>
      </c>
      <c r="D201" t="s">
        <v>1086</v>
      </c>
      <c r="E201" t="s">
        <v>802</v>
      </c>
      <c r="F201" t="s">
        <v>1226</v>
      </c>
      <c r="G201" t="str">
        <f t="shared" si="9"/>
        <v>Filpfl_7</v>
      </c>
      <c r="H201">
        <f t="shared" si="10"/>
        <v>200</v>
      </c>
      <c r="I201" t="str">
        <f t="shared" si="11"/>
        <v>Update Mapa Set Descricao = 'Informe o código da filial. Para cada estado, o produto poderá ter apenas um código de filial. ;Para todos os estados em que exista pelo menos uma loja válida, será necessário incluir a filial.' Where Ordem = 200</v>
      </c>
    </row>
    <row r="202" spans="1:9" x14ac:dyDescent="0.25">
      <c r="A202" t="str">
        <f>Dados!E205</f>
        <v>Margem - FL 07</v>
      </c>
      <c r="B202" t="str">
        <f>Dados!D205</f>
        <v>Marpfl_7</v>
      </c>
      <c r="C202">
        <f>Dados!F205</f>
        <v>201</v>
      </c>
      <c r="D202" t="s">
        <v>183</v>
      </c>
      <c r="E202" t="s">
        <v>803</v>
      </c>
      <c r="F202" t="s">
        <v>1227</v>
      </c>
      <c r="G202" t="str">
        <f t="shared" si="9"/>
        <v>Marpfl_7</v>
      </c>
      <c r="H202">
        <f t="shared" si="10"/>
        <v>201</v>
      </c>
      <c r="I202" t="str">
        <f t="shared" si="11"/>
        <v>Update Mapa Set Descricao = 'Informe a margem de lucro teórica para o Estado do depósito indicado no campo filial. ;Informe este campo sem vírgula e com uma (01) casa decimal.' Where Ordem = 201</v>
      </c>
    </row>
    <row r="203" spans="1:9" x14ac:dyDescent="0.25">
      <c r="A203" t="str">
        <f>Dados!E206</f>
        <v>Fornec. - FL 07</v>
      </c>
      <c r="B203" t="str">
        <f>Dados!D206</f>
        <v>Fornpfl_7</v>
      </c>
      <c r="C203">
        <f>Dados!F206</f>
        <v>202</v>
      </c>
      <c r="D203" t="s">
        <v>1087</v>
      </c>
      <c r="E203" t="s">
        <v>804</v>
      </c>
      <c r="F203" t="s">
        <v>1228</v>
      </c>
      <c r="G203" t="str">
        <f t="shared" si="9"/>
        <v>Fornpfl_7</v>
      </c>
      <c r="H203">
        <f t="shared" si="10"/>
        <v>202</v>
      </c>
      <c r="I203" t="str">
        <f t="shared" si="11"/>
        <v>Update Mapa Set Descricao = 'Informe o código do fornecedor do produto que abastecerá o depósito ou as lojas do Estado do depósito indicado no campo filial. ;Não pode utilizar o fornecedor genérico.' Where Ordem = 202</v>
      </c>
    </row>
    <row r="204" spans="1:9" x14ac:dyDescent="0.25">
      <c r="A204" t="str">
        <f>Dados!E207</f>
        <v>Loc.Entg. - FL 07</v>
      </c>
      <c r="B204" t="str">
        <f>Dados!D207</f>
        <v>Locpfl_7</v>
      </c>
      <c r="C204">
        <f>Dados!F207</f>
        <v>203</v>
      </c>
      <c r="D204" t="s">
        <v>188</v>
      </c>
      <c r="E204" t="s">
        <v>805</v>
      </c>
      <c r="F204" t="s">
        <v>1195</v>
      </c>
      <c r="G204" t="str">
        <f t="shared" si="9"/>
        <v>Locpfl_7</v>
      </c>
      <c r="H204">
        <f t="shared" si="10"/>
        <v>203</v>
      </c>
      <c r="I204" t="str">
        <f t="shared" si="11"/>
        <v>Update Mapa Set Descricao = 'Informe a modalidade de entrega do produto para o Estado do depósito indicado no campo filial. Opções: ; 0 - estocado, ; 1 - direto loja ou ; 2 - cross-dock' Where Ordem = 203</v>
      </c>
    </row>
    <row r="205" spans="1:9" x14ac:dyDescent="0.25">
      <c r="A205" t="str">
        <f>Dados!E208</f>
        <v>Impt. - FL 07</v>
      </c>
      <c r="B205" t="str">
        <f>Dados!D208</f>
        <v>Imppfl_7</v>
      </c>
      <c r="C205">
        <f>Dados!F208</f>
        <v>204</v>
      </c>
      <c r="D205" t="s">
        <v>1088</v>
      </c>
      <c r="E205" t="s">
        <v>806</v>
      </c>
      <c r="F205" t="s">
        <v>1229</v>
      </c>
      <c r="G205" t="str">
        <f t="shared" si="9"/>
        <v>Imppfl_7</v>
      </c>
      <c r="H205">
        <f t="shared" si="10"/>
        <v>204</v>
      </c>
      <c r="I205" t="str">
        <f t="shared" si="11"/>
        <v>Update Mapa Set Descricao = 'Informe se o produto é importado. Opções: ;"E" - Produto Importado Externo ou ;"N" - Produto Nacional.' Where Ordem = 204</v>
      </c>
    </row>
    <row r="206" spans="1:9" x14ac:dyDescent="0.25">
      <c r="A206" t="str">
        <f>Dados!E209</f>
        <v>UF Fabr. - FL 07</v>
      </c>
      <c r="B206" t="str">
        <f>Dados!D209</f>
        <v>Ufpfl_7</v>
      </c>
      <c r="C206">
        <f>Dados!F209</f>
        <v>205</v>
      </c>
      <c r="D206" t="s">
        <v>1089</v>
      </c>
      <c r="E206" t="s">
        <v>807</v>
      </c>
      <c r="F206" t="s">
        <v>1230</v>
      </c>
      <c r="G206" t="str">
        <f t="shared" si="9"/>
        <v>Ufpfl_7</v>
      </c>
      <c r="H206">
        <f t="shared" si="10"/>
        <v>205</v>
      </c>
      <c r="I206" t="str">
        <f t="shared" si="11"/>
        <v>Update Mapa Set Descricao = 'Informe o Estado de fabricação do produto, deve ser o Estado do CNPJ do ;fornecedor indicado no campo “Fornec” informar o Estado ou “IP” para produtos importados.' Where Ordem = 205</v>
      </c>
    </row>
    <row r="207" spans="1:9" x14ac:dyDescent="0.25">
      <c r="A207" t="str">
        <f>Dados!E210</f>
        <v>Natz. - FL 07</v>
      </c>
      <c r="B207" t="str">
        <f>Dados!D210</f>
        <v>Ntpfl_7</v>
      </c>
      <c r="C207">
        <f>Dados!F210</f>
        <v>206</v>
      </c>
      <c r="D207" t="s">
        <v>1090</v>
      </c>
      <c r="E207" t="s">
        <v>808</v>
      </c>
      <c r="F207" t="s">
        <v>1196</v>
      </c>
      <c r="G207" t="str">
        <f t="shared" si="9"/>
        <v>Ntpfl_7</v>
      </c>
      <c r="H207">
        <f t="shared" si="10"/>
        <v>206</v>
      </c>
      <c r="I207" t="str">
        <f t="shared" si="11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206</v>
      </c>
    </row>
    <row r="208" spans="1:9" x14ac:dyDescent="0.25">
      <c r="A208" t="str">
        <f>Dados!E211</f>
        <v>Cod.Saz. - FL 07</v>
      </c>
      <c r="B208" t="str">
        <f>Dados!D211</f>
        <v>Sazpfl_7</v>
      </c>
      <c r="C208">
        <f>Dados!F211</f>
        <v>207</v>
      </c>
      <c r="D208" t="s">
        <v>197</v>
      </c>
      <c r="E208" t="s">
        <v>809</v>
      </c>
      <c r="F208" t="s">
        <v>1169</v>
      </c>
      <c r="G208" t="str">
        <f t="shared" si="9"/>
        <v>Sazpfl_7</v>
      </c>
      <c r="H208">
        <f t="shared" si="10"/>
        <v>207</v>
      </c>
      <c r="I208" t="str">
        <f t="shared" si="11"/>
        <v>Update Mapa Set Descricao = 'Quando marcado indica que o produto é sazonal. ' Where Ordem = 207</v>
      </c>
    </row>
    <row r="209" spans="1:9" x14ac:dyDescent="0.25">
      <c r="A209" t="str">
        <f>Dados!E212</f>
        <v>Sub Grupo - FL 07</v>
      </c>
      <c r="B209" t="str">
        <f>Dados!D212</f>
        <v>Sbgpfl_7</v>
      </c>
      <c r="C209">
        <f>Dados!F212</f>
        <v>208</v>
      </c>
      <c r="D209" t="s">
        <v>200</v>
      </c>
      <c r="E209" t="s">
        <v>810</v>
      </c>
      <c r="F209" t="s">
        <v>1231</v>
      </c>
      <c r="G209" t="str">
        <f t="shared" si="9"/>
        <v>Sbgpfl_7</v>
      </c>
      <c r="H209">
        <f t="shared" si="10"/>
        <v>208</v>
      </c>
      <c r="I209" t="str">
        <f t="shared" si="11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208</v>
      </c>
    </row>
    <row r="210" spans="1:9" x14ac:dyDescent="0.25">
      <c r="A210" t="str">
        <f>Dados!E213</f>
        <v>Sit. - FL 07</v>
      </c>
      <c r="B210" t="str">
        <f>Dados!D213</f>
        <v>Sitpfl_7</v>
      </c>
      <c r="C210">
        <f>Dados!F213</f>
        <v>209</v>
      </c>
      <c r="D210" t="s">
        <v>203</v>
      </c>
      <c r="E210" t="s">
        <v>811</v>
      </c>
      <c r="F210" t="s">
        <v>1197</v>
      </c>
      <c r="G210" t="str">
        <f t="shared" si="9"/>
        <v>Sitpfl_7</v>
      </c>
      <c r="H210">
        <f t="shared" si="10"/>
        <v>209</v>
      </c>
      <c r="I210" t="str">
        <f t="shared" si="11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209</v>
      </c>
    </row>
    <row r="211" spans="1:9" x14ac:dyDescent="0.25">
      <c r="A211" t="str">
        <f>Dados!E214</f>
        <v>Susp. - FL 07</v>
      </c>
      <c r="B211" t="str">
        <f>Dados!D214</f>
        <v>Susppfl_7</v>
      </c>
      <c r="C211">
        <f>Dados!F214</f>
        <v>210</v>
      </c>
      <c r="D211" t="s">
        <v>206</v>
      </c>
      <c r="E211" t="s">
        <v>812</v>
      </c>
      <c r="F211" t="s">
        <v>1232</v>
      </c>
      <c r="G211" t="str">
        <f t="shared" si="9"/>
        <v>Susppfl_7</v>
      </c>
      <c r="H211">
        <f t="shared" si="10"/>
        <v>210</v>
      </c>
      <c r="I211" t="str">
        <f t="shared" si="11"/>
        <v>Update Mapa Set Descricao = 'Informe se o produto está suspenso para geração de pedidos, indicando as opções ("S") sim ou não (branco). ;Este processo de suspensão também pode ser feito na tela SUSPR.' Where Ordem = 210</v>
      </c>
    </row>
    <row r="212" spans="1:9" x14ac:dyDescent="0.25">
      <c r="A212" t="str">
        <f>Dados!E215</f>
        <v>Mot.Susp. - FL 07</v>
      </c>
      <c r="B212" t="str">
        <f>Dados!D215</f>
        <v>Msuppfl_7</v>
      </c>
      <c r="C212">
        <f>Dados!F215</f>
        <v>211</v>
      </c>
      <c r="D212" t="s">
        <v>209</v>
      </c>
      <c r="E212" t="s">
        <v>813</v>
      </c>
      <c r="F212" t="s">
        <v>1198</v>
      </c>
      <c r="G212" t="str">
        <f t="shared" si="9"/>
        <v>Msuppfl_7</v>
      </c>
      <c r="H212">
        <f t="shared" si="10"/>
        <v>211</v>
      </c>
      <c r="I212" t="str">
        <f t="shared" si="11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211</v>
      </c>
    </row>
    <row r="213" spans="1:9" x14ac:dyDescent="0.25">
      <c r="A213" t="str">
        <f>Dados!E216</f>
        <v>Classe Distr. - FL 07</v>
      </c>
      <c r="B213" t="str">
        <f>Dados!D216</f>
        <v>Claspfl_7</v>
      </c>
      <c r="C213">
        <f>Dados!F216</f>
        <v>212</v>
      </c>
      <c r="D213" t="s">
        <v>212</v>
      </c>
      <c r="E213" t="s">
        <v>1047</v>
      </c>
      <c r="F213" t="s">
        <v>1233</v>
      </c>
      <c r="G213" t="str">
        <f t="shared" si="9"/>
        <v>Claspfl_7</v>
      </c>
      <c r="H213">
        <f t="shared" si="10"/>
        <v>212</v>
      </c>
      <c r="I213" t="str">
        <f t="shared" si="11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212</v>
      </c>
    </row>
    <row r="214" spans="1:9" x14ac:dyDescent="0.25">
      <c r="A214" t="str">
        <f>Dados!E217</f>
        <v>Cesta - FL 07</v>
      </c>
      <c r="B214" t="str">
        <f>Dados!D217</f>
        <v>Cestpfl_7</v>
      </c>
      <c r="C214">
        <f>Dados!F217</f>
        <v>213</v>
      </c>
      <c r="D214" t="s">
        <v>215</v>
      </c>
      <c r="E214" t="s">
        <v>814</v>
      </c>
      <c r="F214" t="s">
        <v>1234</v>
      </c>
      <c r="G214" t="str">
        <f t="shared" si="9"/>
        <v>Cestpfl_7</v>
      </c>
      <c r="H214">
        <f t="shared" si="10"/>
        <v>213</v>
      </c>
      <c r="I214" t="str">
        <f t="shared" si="11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213</v>
      </c>
    </row>
    <row r="215" spans="1:9" x14ac:dyDescent="0.25">
      <c r="A215" t="str">
        <f>Dados!E218</f>
        <v>Compra Única - FL 07</v>
      </c>
      <c r="B215" t="str">
        <f>Dados!D218</f>
        <v>Cmpupfl_7</v>
      </c>
      <c r="C215">
        <f>Dados!F218</f>
        <v>214</v>
      </c>
      <c r="D215" t="s">
        <v>1115</v>
      </c>
      <c r="E215" t="s">
        <v>1099</v>
      </c>
      <c r="F215" t="s">
        <v>1174</v>
      </c>
      <c r="G215" t="str">
        <f t="shared" si="9"/>
        <v>Cmpupfl_7</v>
      </c>
      <c r="H215">
        <f t="shared" si="10"/>
        <v>214</v>
      </c>
      <c r="I215" t="str">
        <f t="shared" si="11"/>
        <v>Update Mapa Set Descricao = 'Indique se o produto trata-se de uma compra única.  ' Where Ordem = 214</v>
      </c>
    </row>
    <row r="216" spans="1:9" x14ac:dyDescent="0.25">
      <c r="A216" t="str">
        <f>Dados!E219</f>
        <v>Referência - FL 07</v>
      </c>
      <c r="B216" t="str">
        <f>Dados!D219</f>
        <v>Referpfl_7</v>
      </c>
      <c r="C216">
        <f>Dados!F219</f>
        <v>215</v>
      </c>
      <c r="D216" t="s">
        <v>1091</v>
      </c>
      <c r="E216" t="s">
        <v>815</v>
      </c>
      <c r="F216" t="s">
        <v>1175</v>
      </c>
      <c r="G216" t="str">
        <f t="shared" si="9"/>
        <v>Referpfl_7</v>
      </c>
      <c r="H216">
        <f t="shared" si="10"/>
        <v>215</v>
      </c>
      <c r="I216" t="str">
        <f t="shared" si="11"/>
        <v>Update Mapa Set Descricao = 'Indique o código de referência do fornecedor do produto (VSK)' Where Ordem = 215</v>
      </c>
    </row>
    <row r="217" spans="1:9" x14ac:dyDescent="0.25">
      <c r="A217" t="str">
        <f>Dados!E220</f>
        <v>Filial 8</v>
      </c>
      <c r="B217">
        <f>Dados!D220</f>
        <v>0</v>
      </c>
      <c r="C217">
        <f>Dados!F220</f>
        <v>216</v>
      </c>
      <c r="D217" t="s">
        <v>1092</v>
      </c>
      <c r="E217" t="s">
        <v>611</v>
      </c>
      <c r="F217" t="s">
        <v>1122</v>
      </c>
      <c r="G217">
        <f t="shared" si="9"/>
        <v>0</v>
      </c>
      <c r="H217">
        <f t="shared" si="10"/>
        <v>216</v>
      </c>
      <c r="I217" t="str">
        <f t="shared" si="11"/>
        <v>Update Mapa Set Descricao = 'Não preencher' Where Ordem = 216</v>
      </c>
    </row>
    <row r="218" spans="1:9" x14ac:dyDescent="0.25">
      <c r="A218" t="str">
        <f>Dados!E221</f>
        <v>Ação - FL 08</v>
      </c>
      <c r="B218" t="str">
        <f>Dados!D221</f>
        <v>Opcpfl_8</v>
      </c>
      <c r="C218">
        <f>Dados!F221</f>
        <v>217</v>
      </c>
      <c r="D218" t="s">
        <v>177</v>
      </c>
      <c r="E218" t="s">
        <v>816</v>
      </c>
      <c r="F218" t="s">
        <v>1180</v>
      </c>
      <c r="G218" t="str">
        <f t="shared" si="9"/>
        <v>Opcpfl_8</v>
      </c>
      <c r="H218">
        <f t="shared" si="10"/>
        <v>217</v>
      </c>
      <c r="I218" t="str">
        <f t="shared" si="11"/>
        <v>Update Mapa Set Descricao = 'Indica a ação a ser executada;I - Inclusão;A - Alteração;D - Deleção' Where Ordem = 217</v>
      </c>
    </row>
    <row r="219" spans="1:9" x14ac:dyDescent="0.25">
      <c r="A219" t="str">
        <f>Dados!E222</f>
        <v>Filial - FL 08</v>
      </c>
      <c r="B219" t="str">
        <f>Dados!D222</f>
        <v>Filpfl_8</v>
      </c>
      <c r="C219">
        <f>Dados!F222</f>
        <v>218</v>
      </c>
      <c r="D219" t="s">
        <v>1086</v>
      </c>
      <c r="E219" t="s">
        <v>817</v>
      </c>
      <c r="F219" t="s">
        <v>1226</v>
      </c>
      <c r="G219" t="str">
        <f t="shared" si="9"/>
        <v>Filpfl_8</v>
      </c>
      <c r="H219">
        <f t="shared" si="10"/>
        <v>218</v>
      </c>
      <c r="I219" t="str">
        <f t="shared" si="11"/>
        <v>Update Mapa Set Descricao = 'Informe o código da filial. Para cada estado, o produto poderá ter apenas um código de filial. ;Para todos os estados em que exista pelo menos uma loja válida, será necessário incluir a filial.' Where Ordem = 218</v>
      </c>
    </row>
    <row r="220" spans="1:9" x14ac:dyDescent="0.25">
      <c r="A220" t="str">
        <f>Dados!E223</f>
        <v>Margem - FL 08</v>
      </c>
      <c r="B220" t="str">
        <f>Dados!D223</f>
        <v>Marpfl_8</v>
      </c>
      <c r="C220">
        <f>Dados!F223</f>
        <v>219</v>
      </c>
      <c r="D220" t="s">
        <v>183</v>
      </c>
      <c r="E220" t="s">
        <v>818</v>
      </c>
      <c r="F220" t="s">
        <v>1227</v>
      </c>
      <c r="G220" t="str">
        <f t="shared" si="9"/>
        <v>Marpfl_8</v>
      </c>
      <c r="H220">
        <f t="shared" si="10"/>
        <v>219</v>
      </c>
      <c r="I220" t="str">
        <f t="shared" si="11"/>
        <v>Update Mapa Set Descricao = 'Informe a margem de lucro teórica para o Estado do depósito indicado no campo filial. ;Informe este campo sem vírgula e com uma (01) casa decimal.' Where Ordem = 219</v>
      </c>
    </row>
    <row r="221" spans="1:9" x14ac:dyDescent="0.25">
      <c r="A221" t="str">
        <f>Dados!E224</f>
        <v>Fornec. - FL 08</v>
      </c>
      <c r="B221" t="str">
        <f>Dados!D224</f>
        <v>Fornpfl_8</v>
      </c>
      <c r="C221">
        <f>Dados!F224</f>
        <v>220</v>
      </c>
      <c r="D221" t="s">
        <v>1087</v>
      </c>
      <c r="E221" t="s">
        <v>819</v>
      </c>
      <c r="F221" t="s">
        <v>1228</v>
      </c>
      <c r="G221" t="str">
        <f t="shared" si="9"/>
        <v>Fornpfl_8</v>
      </c>
      <c r="H221">
        <f t="shared" si="10"/>
        <v>220</v>
      </c>
      <c r="I221" t="str">
        <f t="shared" si="11"/>
        <v>Update Mapa Set Descricao = 'Informe o código do fornecedor do produto que abastecerá o depósito ou as lojas do Estado do depósito indicado no campo filial. ;Não pode utilizar o fornecedor genérico.' Where Ordem = 220</v>
      </c>
    </row>
    <row r="222" spans="1:9" x14ac:dyDescent="0.25">
      <c r="A222" t="str">
        <f>Dados!E225</f>
        <v>Loc.Entg. - FL 08</v>
      </c>
      <c r="B222" t="str">
        <f>Dados!D225</f>
        <v>Locpfl_8</v>
      </c>
      <c r="C222">
        <f>Dados!F225</f>
        <v>221</v>
      </c>
      <c r="D222" t="s">
        <v>188</v>
      </c>
      <c r="E222" t="s">
        <v>820</v>
      </c>
      <c r="F222" t="s">
        <v>1195</v>
      </c>
      <c r="G222" t="str">
        <f t="shared" si="9"/>
        <v>Locpfl_8</v>
      </c>
      <c r="H222">
        <f t="shared" si="10"/>
        <v>221</v>
      </c>
      <c r="I222" t="str">
        <f t="shared" si="11"/>
        <v>Update Mapa Set Descricao = 'Informe a modalidade de entrega do produto para o Estado do depósito indicado no campo filial. Opções: ; 0 - estocado, ; 1 - direto loja ou ; 2 - cross-dock' Where Ordem = 221</v>
      </c>
    </row>
    <row r="223" spans="1:9" x14ac:dyDescent="0.25">
      <c r="A223" t="str">
        <f>Dados!E226</f>
        <v>Impt. - FL 08</v>
      </c>
      <c r="B223" t="str">
        <f>Dados!D226</f>
        <v>Imppfl_8</v>
      </c>
      <c r="C223">
        <f>Dados!F226</f>
        <v>222</v>
      </c>
      <c r="D223" t="s">
        <v>1088</v>
      </c>
      <c r="E223" t="s">
        <v>821</v>
      </c>
      <c r="F223" t="s">
        <v>1229</v>
      </c>
      <c r="G223" t="str">
        <f t="shared" si="9"/>
        <v>Imppfl_8</v>
      </c>
      <c r="H223">
        <f t="shared" si="10"/>
        <v>222</v>
      </c>
      <c r="I223" t="str">
        <f t="shared" si="11"/>
        <v>Update Mapa Set Descricao = 'Informe se o produto é importado. Opções: ;"E" - Produto Importado Externo ou ;"N" - Produto Nacional.' Where Ordem = 222</v>
      </c>
    </row>
    <row r="224" spans="1:9" x14ac:dyDescent="0.25">
      <c r="A224" t="str">
        <f>Dados!E227</f>
        <v>UF Fabr. - FL 08</v>
      </c>
      <c r="B224" t="str">
        <f>Dados!D227</f>
        <v>Ufpfl_8</v>
      </c>
      <c r="C224">
        <f>Dados!F227</f>
        <v>223</v>
      </c>
      <c r="D224" t="s">
        <v>1089</v>
      </c>
      <c r="E224" t="s">
        <v>822</v>
      </c>
      <c r="F224" t="s">
        <v>1230</v>
      </c>
      <c r="G224" t="str">
        <f t="shared" si="9"/>
        <v>Ufpfl_8</v>
      </c>
      <c r="H224">
        <f t="shared" si="10"/>
        <v>223</v>
      </c>
      <c r="I224" t="str">
        <f t="shared" si="11"/>
        <v>Update Mapa Set Descricao = 'Informe o Estado de fabricação do produto, deve ser o Estado do CNPJ do ;fornecedor indicado no campo “Fornec” informar o Estado ou “IP” para produtos importados.' Where Ordem = 223</v>
      </c>
    </row>
    <row r="225" spans="1:9" x14ac:dyDescent="0.25">
      <c r="A225" t="str">
        <f>Dados!E228</f>
        <v>Natz. - FL 08</v>
      </c>
      <c r="B225" t="str">
        <f>Dados!D228</f>
        <v>Ntpfl_8</v>
      </c>
      <c r="C225">
        <f>Dados!F228</f>
        <v>224</v>
      </c>
      <c r="D225" t="s">
        <v>1090</v>
      </c>
      <c r="E225" t="s">
        <v>823</v>
      </c>
      <c r="F225" t="s">
        <v>1196</v>
      </c>
      <c r="G225" t="str">
        <f t="shared" si="9"/>
        <v>Ntpfl_8</v>
      </c>
      <c r="H225">
        <f t="shared" si="10"/>
        <v>224</v>
      </c>
      <c r="I225" t="str">
        <f t="shared" si="11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224</v>
      </c>
    </row>
    <row r="226" spans="1:9" x14ac:dyDescent="0.25">
      <c r="A226" t="str">
        <f>Dados!E229</f>
        <v>Cod.Saz. - FL 08</v>
      </c>
      <c r="B226" t="str">
        <f>Dados!D229</f>
        <v>Sazpfl_8</v>
      </c>
      <c r="C226">
        <f>Dados!F229</f>
        <v>225</v>
      </c>
      <c r="D226" t="s">
        <v>197</v>
      </c>
      <c r="E226" t="s">
        <v>824</v>
      </c>
      <c r="F226" t="s">
        <v>1169</v>
      </c>
      <c r="G226" t="str">
        <f t="shared" si="9"/>
        <v>Sazpfl_8</v>
      </c>
      <c r="H226">
        <f t="shared" si="10"/>
        <v>225</v>
      </c>
      <c r="I226" t="str">
        <f t="shared" si="11"/>
        <v>Update Mapa Set Descricao = 'Quando marcado indica que o produto é sazonal. ' Where Ordem = 225</v>
      </c>
    </row>
    <row r="227" spans="1:9" x14ac:dyDescent="0.25">
      <c r="A227" t="str">
        <f>Dados!E230</f>
        <v>Sub Grupo - FL 08</v>
      </c>
      <c r="B227" t="str">
        <f>Dados!D230</f>
        <v>Sbgpfl_8</v>
      </c>
      <c r="C227">
        <f>Dados!F230</f>
        <v>226</v>
      </c>
      <c r="D227" t="s">
        <v>200</v>
      </c>
      <c r="E227" t="s">
        <v>825</v>
      </c>
      <c r="F227" t="s">
        <v>1231</v>
      </c>
      <c r="G227" t="str">
        <f t="shared" si="9"/>
        <v>Sbgpfl_8</v>
      </c>
      <c r="H227">
        <f t="shared" si="10"/>
        <v>226</v>
      </c>
      <c r="I227" t="str">
        <f t="shared" si="11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226</v>
      </c>
    </row>
    <row r="228" spans="1:9" x14ac:dyDescent="0.25">
      <c r="A228" t="str">
        <f>Dados!E231</f>
        <v>Sit. - FL 08</v>
      </c>
      <c r="B228" t="str">
        <f>Dados!D231</f>
        <v>Sitpfl_8</v>
      </c>
      <c r="C228">
        <f>Dados!F231</f>
        <v>227</v>
      </c>
      <c r="D228" t="s">
        <v>203</v>
      </c>
      <c r="E228" t="s">
        <v>826</v>
      </c>
      <c r="F228" t="s">
        <v>1197</v>
      </c>
      <c r="G228" t="str">
        <f t="shared" si="9"/>
        <v>Sitpfl_8</v>
      </c>
      <c r="H228">
        <f t="shared" si="10"/>
        <v>227</v>
      </c>
      <c r="I228" t="str">
        <f t="shared" si="11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227</v>
      </c>
    </row>
    <row r="229" spans="1:9" x14ac:dyDescent="0.25">
      <c r="A229" t="str">
        <f>Dados!E232</f>
        <v>Susp. - FL 08</v>
      </c>
      <c r="B229" t="str">
        <f>Dados!D232</f>
        <v>Susppfl_8</v>
      </c>
      <c r="C229">
        <f>Dados!F232</f>
        <v>228</v>
      </c>
      <c r="D229" t="s">
        <v>206</v>
      </c>
      <c r="E229" t="s">
        <v>827</v>
      </c>
      <c r="F229" t="s">
        <v>1232</v>
      </c>
      <c r="G229" t="str">
        <f t="shared" si="9"/>
        <v>Susppfl_8</v>
      </c>
      <c r="H229">
        <f t="shared" si="10"/>
        <v>228</v>
      </c>
      <c r="I229" t="str">
        <f t="shared" si="11"/>
        <v>Update Mapa Set Descricao = 'Informe se o produto está suspenso para geração de pedidos, indicando as opções ("S") sim ou não (branco). ;Este processo de suspensão também pode ser feito na tela SUSPR.' Where Ordem = 228</v>
      </c>
    </row>
    <row r="230" spans="1:9" x14ac:dyDescent="0.25">
      <c r="A230" t="str">
        <f>Dados!E233</f>
        <v>Mot.Susp. - FL 08</v>
      </c>
      <c r="B230" t="str">
        <f>Dados!D233</f>
        <v>Msuppfl_8</v>
      </c>
      <c r="C230">
        <f>Dados!F233</f>
        <v>229</v>
      </c>
      <c r="D230" t="s">
        <v>209</v>
      </c>
      <c r="E230" t="s">
        <v>828</v>
      </c>
      <c r="F230" t="s">
        <v>1198</v>
      </c>
      <c r="G230" t="str">
        <f t="shared" si="9"/>
        <v>Msuppfl_8</v>
      </c>
      <c r="H230">
        <f t="shared" si="10"/>
        <v>229</v>
      </c>
      <c r="I230" t="str">
        <f t="shared" si="11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229</v>
      </c>
    </row>
    <row r="231" spans="1:9" x14ac:dyDescent="0.25">
      <c r="A231" t="str">
        <f>Dados!E234</f>
        <v>Classe Distr. - FL 08</v>
      </c>
      <c r="B231" t="str">
        <f>Dados!D234</f>
        <v>Claspfl_8</v>
      </c>
      <c r="C231">
        <f>Dados!F234</f>
        <v>230</v>
      </c>
      <c r="D231" t="s">
        <v>212</v>
      </c>
      <c r="E231" t="s">
        <v>1048</v>
      </c>
      <c r="F231" t="s">
        <v>1233</v>
      </c>
      <c r="G231" t="str">
        <f t="shared" si="9"/>
        <v>Claspfl_8</v>
      </c>
      <c r="H231">
        <f t="shared" si="10"/>
        <v>230</v>
      </c>
      <c r="I231" t="str">
        <f t="shared" si="11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230</v>
      </c>
    </row>
    <row r="232" spans="1:9" x14ac:dyDescent="0.25">
      <c r="A232" t="str">
        <f>Dados!E235</f>
        <v>Cesta - FL 08</v>
      </c>
      <c r="B232" t="str">
        <f>Dados!D235</f>
        <v>Cestpfl_8</v>
      </c>
      <c r="C232">
        <f>Dados!F235</f>
        <v>231</v>
      </c>
      <c r="D232" t="s">
        <v>215</v>
      </c>
      <c r="E232" t="s">
        <v>829</v>
      </c>
      <c r="F232" t="s">
        <v>1234</v>
      </c>
      <c r="G232" t="str">
        <f t="shared" si="9"/>
        <v>Cestpfl_8</v>
      </c>
      <c r="H232">
        <f t="shared" si="10"/>
        <v>231</v>
      </c>
      <c r="I232" t="str">
        <f t="shared" si="11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231</v>
      </c>
    </row>
    <row r="233" spans="1:9" x14ac:dyDescent="0.25">
      <c r="A233" t="str">
        <f>Dados!E236</f>
        <v>Compra Única - FL 08</v>
      </c>
      <c r="B233" t="str">
        <f>Dados!D236</f>
        <v>Cmpupfl_8</v>
      </c>
      <c r="C233">
        <f>Dados!F236</f>
        <v>232</v>
      </c>
      <c r="D233" t="s">
        <v>1115</v>
      </c>
      <c r="E233" t="s">
        <v>1100</v>
      </c>
      <c r="F233" t="s">
        <v>1174</v>
      </c>
      <c r="G233" t="str">
        <f t="shared" si="9"/>
        <v>Cmpupfl_8</v>
      </c>
      <c r="H233">
        <f t="shared" si="10"/>
        <v>232</v>
      </c>
      <c r="I233" t="str">
        <f t="shared" si="11"/>
        <v>Update Mapa Set Descricao = 'Indique se o produto trata-se de uma compra única.  ' Where Ordem = 232</v>
      </c>
    </row>
    <row r="234" spans="1:9" x14ac:dyDescent="0.25">
      <c r="A234" t="str">
        <f>Dados!E237</f>
        <v>Referência - FL 08</v>
      </c>
      <c r="B234" t="str">
        <f>Dados!D237</f>
        <v>Referpfl_8</v>
      </c>
      <c r="C234">
        <f>Dados!F237</f>
        <v>233</v>
      </c>
      <c r="D234" t="s">
        <v>1091</v>
      </c>
      <c r="E234" t="s">
        <v>830</v>
      </c>
      <c r="F234" t="s">
        <v>1175</v>
      </c>
      <c r="G234" t="str">
        <f t="shared" si="9"/>
        <v>Referpfl_8</v>
      </c>
      <c r="H234">
        <f t="shared" si="10"/>
        <v>233</v>
      </c>
      <c r="I234" t="str">
        <f t="shared" si="11"/>
        <v>Update Mapa Set Descricao = 'Indique o código de referência do fornecedor do produto (VSK)' Where Ordem = 233</v>
      </c>
    </row>
    <row r="235" spans="1:9" x14ac:dyDescent="0.25">
      <c r="A235" t="str">
        <f>Dados!E238</f>
        <v>Filial 9</v>
      </c>
      <c r="B235">
        <f>Dados!D238</f>
        <v>0</v>
      </c>
      <c r="C235">
        <f>Dados!F238</f>
        <v>234</v>
      </c>
      <c r="D235" t="s">
        <v>1092</v>
      </c>
      <c r="E235" t="s">
        <v>612</v>
      </c>
      <c r="F235" t="s">
        <v>1122</v>
      </c>
      <c r="G235">
        <f t="shared" si="9"/>
        <v>0</v>
      </c>
      <c r="H235">
        <f t="shared" si="10"/>
        <v>234</v>
      </c>
      <c r="I235" t="str">
        <f t="shared" si="11"/>
        <v>Update Mapa Set Descricao = 'Não preencher' Where Ordem = 234</v>
      </c>
    </row>
    <row r="236" spans="1:9" x14ac:dyDescent="0.25">
      <c r="A236" t="str">
        <f>Dados!E239</f>
        <v>Ação - FL 09</v>
      </c>
      <c r="B236" t="str">
        <f>Dados!D239</f>
        <v>Opcpfl_9</v>
      </c>
      <c r="C236">
        <f>Dados!F239</f>
        <v>235</v>
      </c>
      <c r="D236" t="s">
        <v>177</v>
      </c>
      <c r="E236" t="s">
        <v>831</v>
      </c>
      <c r="F236" t="s">
        <v>1180</v>
      </c>
      <c r="G236" t="str">
        <f t="shared" si="9"/>
        <v>Opcpfl_9</v>
      </c>
      <c r="H236">
        <f t="shared" si="10"/>
        <v>235</v>
      </c>
      <c r="I236" t="str">
        <f t="shared" si="11"/>
        <v>Update Mapa Set Descricao = 'Indica a ação a ser executada;I - Inclusão;A - Alteração;D - Deleção' Where Ordem = 235</v>
      </c>
    </row>
    <row r="237" spans="1:9" x14ac:dyDescent="0.25">
      <c r="A237" t="str">
        <f>Dados!E240</f>
        <v>Filial - FL 09</v>
      </c>
      <c r="B237" t="str">
        <f>Dados!D240</f>
        <v>Filpfl_9</v>
      </c>
      <c r="C237">
        <f>Dados!F240</f>
        <v>236</v>
      </c>
      <c r="D237" t="s">
        <v>1086</v>
      </c>
      <c r="E237" t="s">
        <v>832</v>
      </c>
      <c r="F237" t="s">
        <v>1226</v>
      </c>
      <c r="G237" t="str">
        <f t="shared" si="9"/>
        <v>Filpfl_9</v>
      </c>
      <c r="H237">
        <f t="shared" si="10"/>
        <v>236</v>
      </c>
      <c r="I237" t="str">
        <f t="shared" si="11"/>
        <v>Update Mapa Set Descricao = 'Informe o código da filial. Para cada estado, o produto poderá ter apenas um código de filial. ;Para todos os estados em que exista pelo menos uma loja válida, será necessário incluir a filial.' Where Ordem = 236</v>
      </c>
    </row>
    <row r="238" spans="1:9" x14ac:dyDescent="0.25">
      <c r="A238" t="str">
        <f>Dados!E241</f>
        <v>Margem - FL 09</v>
      </c>
      <c r="B238" t="str">
        <f>Dados!D241</f>
        <v>Marpfl_9</v>
      </c>
      <c r="C238">
        <f>Dados!F241</f>
        <v>237</v>
      </c>
      <c r="D238" t="s">
        <v>183</v>
      </c>
      <c r="E238" t="s">
        <v>833</v>
      </c>
      <c r="F238" t="s">
        <v>1227</v>
      </c>
      <c r="G238" t="str">
        <f t="shared" si="9"/>
        <v>Marpfl_9</v>
      </c>
      <c r="H238">
        <f t="shared" si="10"/>
        <v>237</v>
      </c>
      <c r="I238" t="str">
        <f t="shared" si="11"/>
        <v>Update Mapa Set Descricao = 'Informe a margem de lucro teórica para o Estado do depósito indicado no campo filial. ;Informe este campo sem vírgula e com uma (01) casa decimal.' Where Ordem = 237</v>
      </c>
    </row>
    <row r="239" spans="1:9" x14ac:dyDescent="0.25">
      <c r="A239" t="str">
        <f>Dados!E242</f>
        <v>Fornec. - FL 09</v>
      </c>
      <c r="B239" t="str">
        <f>Dados!D242</f>
        <v>Fornpfl_9</v>
      </c>
      <c r="C239">
        <f>Dados!F242</f>
        <v>238</v>
      </c>
      <c r="D239" t="s">
        <v>1087</v>
      </c>
      <c r="E239" t="s">
        <v>834</v>
      </c>
      <c r="F239" t="s">
        <v>1228</v>
      </c>
      <c r="G239" t="str">
        <f t="shared" si="9"/>
        <v>Fornpfl_9</v>
      </c>
      <c r="H239">
        <f t="shared" si="10"/>
        <v>238</v>
      </c>
      <c r="I239" t="str">
        <f t="shared" si="11"/>
        <v>Update Mapa Set Descricao = 'Informe o código do fornecedor do produto que abastecerá o depósito ou as lojas do Estado do depósito indicado no campo filial. ;Não pode utilizar o fornecedor genérico.' Where Ordem = 238</v>
      </c>
    </row>
    <row r="240" spans="1:9" x14ac:dyDescent="0.25">
      <c r="A240" t="str">
        <f>Dados!E243</f>
        <v>Loc.Entg. - FL 09</v>
      </c>
      <c r="B240" t="str">
        <f>Dados!D243</f>
        <v>Locpfl_9</v>
      </c>
      <c r="C240">
        <f>Dados!F243</f>
        <v>239</v>
      </c>
      <c r="D240" t="s">
        <v>188</v>
      </c>
      <c r="E240" t="s">
        <v>835</v>
      </c>
      <c r="F240" t="s">
        <v>1195</v>
      </c>
      <c r="G240" t="str">
        <f t="shared" si="9"/>
        <v>Locpfl_9</v>
      </c>
      <c r="H240">
        <f t="shared" si="10"/>
        <v>239</v>
      </c>
      <c r="I240" t="str">
        <f t="shared" si="11"/>
        <v>Update Mapa Set Descricao = 'Informe a modalidade de entrega do produto para o Estado do depósito indicado no campo filial. Opções: ; 0 - estocado, ; 1 - direto loja ou ; 2 - cross-dock' Where Ordem = 239</v>
      </c>
    </row>
    <row r="241" spans="1:9" x14ac:dyDescent="0.25">
      <c r="A241" t="str">
        <f>Dados!E244</f>
        <v>Impt. - FL 09</v>
      </c>
      <c r="B241" t="str">
        <f>Dados!D244</f>
        <v>Imppfl_9</v>
      </c>
      <c r="C241">
        <f>Dados!F244</f>
        <v>240</v>
      </c>
      <c r="D241" t="s">
        <v>1088</v>
      </c>
      <c r="E241" t="s">
        <v>836</v>
      </c>
      <c r="F241" t="s">
        <v>1229</v>
      </c>
      <c r="G241" t="str">
        <f t="shared" si="9"/>
        <v>Imppfl_9</v>
      </c>
      <c r="H241">
        <f t="shared" si="10"/>
        <v>240</v>
      </c>
      <c r="I241" t="str">
        <f t="shared" si="11"/>
        <v>Update Mapa Set Descricao = 'Informe se o produto é importado. Opções: ;"E" - Produto Importado Externo ou ;"N" - Produto Nacional.' Where Ordem = 240</v>
      </c>
    </row>
    <row r="242" spans="1:9" x14ac:dyDescent="0.25">
      <c r="A242" t="str">
        <f>Dados!E245</f>
        <v>UF Fabr. - FL 09</v>
      </c>
      <c r="B242" t="str">
        <f>Dados!D245</f>
        <v>Ufpfl_9</v>
      </c>
      <c r="C242">
        <f>Dados!F245</f>
        <v>241</v>
      </c>
      <c r="D242" t="s">
        <v>1089</v>
      </c>
      <c r="E242" t="s">
        <v>837</v>
      </c>
      <c r="F242" t="s">
        <v>1230</v>
      </c>
      <c r="G242" t="str">
        <f t="shared" si="9"/>
        <v>Ufpfl_9</v>
      </c>
      <c r="H242">
        <f t="shared" si="10"/>
        <v>241</v>
      </c>
      <c r="I242" t="str">
        <f t="shared" si="11"/>
        <v>Update Mapa Set Descricao = 'Informe o Estado de fabricação do produto, deve ser o Estado do CNPJ do ;fornecedor indicado no campo “Fornec” informar o Estado ou “IP” para produtos importados.' Where Ordem = 241</v>
      </c>
    </row>
    <row r="243" spans="1:9" x14ac:dyDescent="0.25">
      <c r="A243" t="str">
        <f>Dados!E246</f>
        <v>Natz. - FL 09</v>
      </c>
      <c r="B243" t="str">
        <f>Dados!D246</f>
        <v>Ntpfl_9</v>
      </c>
      <c r="C243">
        <f>Dados!F246</f>
        <v>242</v>
      </c>
      <c r="D243" t="s">
        <v>1090</v>
      </c>
      <c r="E243" t="s">
        <v>838</v>
      </c>
      <c r="F243" t="s">
        <v>1196</v>
      </c>
      <c r="G243" t="str">
        <f t="shared" si="9"/>
        <v>Ntpfl_9</v>
      </c>
      <c r="H243">
        <f t="shared" si="10"/>
        <v>242</v>
      </c>
      <c r="I243" t="str">
        <f t="shared" si="11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242</v>
      </c>
    </row>
    <row r="244" spans="1:9" x14ac:dyDescent="0.25">
      <c r="A244" t="str">
        <f>Dados!E247</f>
        <v>Cod.Saz. - FL 09</v>
      </c>
      <c r="B244" t="str">
        <f>Dados!D247</f>
        <v>Sazpfl_9</v>
      </c>
      <c r="C244">
        <f>Dados!F247</f>
        <v>243</v>
      </c>
      <c r="D244" t="s">
        <v>197</v>
      </c>
      <c r="E244" t="s">
        <v>839</v>
      </c>
      <c r="F244" t="s">
        <v>1169</v>
      </c>
      <c r="G244" t="str">
        <f t="shared" si="9"/>
        <v>Sazpfl_9</v>
      </c>
      <c r="H244">
        <f t="shared" si="10"/>
        <v>243</v>
      </c>
      <c r="I244" t="str">
        <f t="shared" si="11"/>
        <v>Update Mapa Set Descricao = 'Quando marcado indica que o produto é sazonal. ' Where Ordem = 243</v>
      </c>
    </row>
    <row r="245" spans="1:9" x14ac:dyDescent="0.25">
      <c r="A245" t="str">
        <f>Dados!E248</f>
        <v>Sub Grupo - FL 09</v>
      </c>
      <c r="B245" t="str">
        <f>Dados!D248</f>
        <v>Sbgpfl_9</v>
      </c>
      <c r="C245">
        <f>Dados!F248</f>
        <v>244</v>
      </c>
      <c r="D245" t="s">
        <v>200</v>
      </c>
      <c r="E245" t="s">
        <v>840</v>
      </c>
      <c r="F245" t="s">
        <v>1231</v>
      </c>
      <c r="G245" t="str">
        <f t="shared" si="9"/>
        <v>Sbgpfl_9</v>
      </c>
      <c r="H245">
        <f t="shared" si="10"/>
        <v>244</v>
      </c>
      <c r="I245" t="str">
        <f t="shared" si="11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244</v>
      </c>
    </row>
    <row r="246" spans="1:9" x14ac:dyDescent="0.25">
      <c r="A246" t="str">
        <f>Dados!E249</f>
        <v>Sit. - FL 09</v>
      </c>
      <c r="B246" t="str">
        <f>Dados!D249</f>
        <v>Sitpfl_9</v>
      </c>
      <c r="C246">
        <f>Dados!F249</f>
        <v>245</v>
      </c>
      <c r="D246" t="s">
        <v>203</v>
      </c>
      <c r="E246" t="s">
        <v>841</v>
      </c>
      <c r="F246" t="s">
        <v>1197</v>
      </c>
      <c r="G246" t="str">
        <f t="shared" si="9"/>
        <v>Sitpfl_9</v>
      </c>
      <c r="H246">
        <f t="shared" si="10"/>
        <v>245</v>
      </c>
      <c r="I246" t="str">
        <f t="shared" si="11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245</v>
      </c>
    </row>
    <row r="247" spans="1:9" x14ac:dyDescent="0.25">
      <c r="A247" t="str">
        <f>Dados!E250</f>
        <v>Susp. - FL 09</v>
      </c>
      <c r="B247" t="str">
        <f>Dados!D250</f>
        <v>Susppfl_9</v>
      </c>
      <c r="C247">
        <f>Dados!F250</f>
        <v>246</v>
      </c>
      <c r="D247" t="s">
        <v>206</v>
      </c>
      <c r="E247" t="s">
        <v>842</v>
      </c>
      <c r="F247" t="s">
        <v>1232</v>
      </c>
      <c r="G247" t="str">
        <f t="shared" si="9"/>
        <v>Susppfl_9</v>
      </c>
      <c r="H247">
        <f t="shared" si="10"/>
        <v>246</v>
      </c>
      <c r="I247" t="str">
        <f t="shared" si="11"/>
        <v>Update Mapa Set Descricao = 'Informe se o produto está suspenso para geração de pedidos, indicando as opções ("S") sim ou não (branco). ;Este processo de suspensão também pode ser feito na tela SUSPR.' Where Ordem = 246</v>
      </c>
    </row>
    <row r="248" spans="1:9" x14ac:dyDescent="0.25">
      <c r="A248" t="str">
        <f>Dados!E251</f>
        <v>Mot.Susp. - FL 09</v>
      </c>
      <c r="B248" t="str">
        <f>Dados!D251</f>
        <v>Msuppfl_9</v>
      </c>
      <c r="C248">
        <f>Dados!F251</f>
        <v>247</v>
      </c>
      <c r="D248" t="s">
        <v>209</v>
      </c>
      <c r="E248" t="s">
        <v>843</v>
      </c>
      <c r="F248" t="s">
        <v>1198</v>
      </c>
      <c r="G248" t="str">
        <f t="shared" si="9"/>
        <v>Msuppfl_9</v>
      </c>
      <c r="H248">
        <f t="shared" si="10"/>
        <v>247</v>
      </c>
      <c r="I248" t="str">
        <f t="shared" si="11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247</v>
      </c>
    </row>
    <row r="249" spans="1:9" x14ac:dyDescent="0.25">
      <c r="A249" t="str">
        <f>Dados!E252</f>
        <v>Classe Distr. - FL 09</v>
      </c>
      <c r="B249" t="str">
        <f>Dados!D252</f>
        <v>Claspfl_9</v>
      </c>
      <c r="C249">
        <f>Dados!F252</f>
        <v>248</v>
      </c>
      <c r="D249" t="s">
        <v>212</v>
      </c>
      <c r="E249" t="s">
        <v>1049</v>
      </c>
      <c r="F249" t="s">
        <v>1233</v>
      </c>
      <c r="G249" t="str">
        <f t="shared" si="9"/>
        <v>Claspfl_9</v>
      </c>
      <c r="H249">
        <f t="shared" si="10"/>
        <v>248</v>
      </c>
      <c r="I249" t="str">
        <f t="shared" si="11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248</v>
      </c>
    </row>
    <row r="250" spans="1:9" x14ac:dyDescent="0.25">
      <c r="A250" t="str">
        <f>Dados!E253</f>
        <v>Cesta - FL 09</v>
      </c>
      <c r="B250" t="str">
        <f>Dados!D253</f>
        <v>Cestpfl_9</v>
      </c>
      <c r="C250">
        <f>Dados!F253</f>
        <v>249</v>
      </c>
      <c r="D250" t="s">
        <v>215</v>
      </c>
      <c r="E250" t="s">
        <v>844</v>
      </c>
      <c r="F250" t="s">
        <v>1234</v>
      </c>
      <c r="G250" t="str">
        <f t="shared" si="9"/>
        <v>Cestpfl_9</v>
      </c>
      <c r="H250">
        <f t="shared" si="10"/>
        <v>249</v>
      </c>
      <c r="I250" t="str">
        <f t="shared" si="11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249</v>
      </c>
    </row>
    <row r="251" spans="1:9" x14ac:dyDescent="0.25">
      <c r="A251" t="str">
        <f>Dados!E254</f>
        <v>Compra Única - FL 09</v>
      </c>
      <c r="B251" t="str">
        <f>Dados!D254</f>
        <v>Cmpupfl_9</v>
      </c>
      <c r="C251">
        <f>Dados!F254</f>
        <v>250</v>
      </c>
      <c r="D251" t="s">
        <v>1115</v>
      </c>
      <c r="E251" t="s">
        <v>1101</v>
      </c>
      <c r="F251" t="s">
        <v>1174</v>
      </c>
      <c r="G251" t="str">
        <f t="shared" si="9"/>
        <v>Cmpupfl_9</v>
      </c>
      <c r="H251">
        <f t="shared" si="10"/>
        <v>250</v>
      </c>
      <c r="I251" t="str">
        <f t="shared" si="11"/>
        <v>Update Mapa Set Descricao = 'Indique se o produto trata-se de uma compra única.  ' Where Ordem = 250</v>
      </c>
    </row>
    <row r="252" spans="1:9" x14ac:dyDescent="0.25">
      <c r="A252" t="str">
        <f>Dados!E255</f>
        <v>Referência - FL 09</v>
      </c>
      <c r="B252" t="str">
        <f>Dados!D255</f>
        <v>Referpfl_9</v>
      </c>
      <c r="C252">
        <f>Dados!F255</f>
        <v>251</v>
      </c>
      <c r="D252" t="s">
        <v>1091</v>
      </c>
      <c r="E252" t="s">
        <v>845</v>
      </c>
      <c r="F252" t="s">
        <v>1175</v>
      </c>
      <c r="G252" t="str">
        <f t="shared" si="9"/>
        <v>Referpfl_9</v>
      </c>
      <c r="H252">
        <f t="shared" si="10"/>
        <v>251</v>
      </c>
      <c r="I252" t="str">
        <f t="shared" si="11"/>
        <v>Update Mapa Set Descricao = 'Indique o código de referência do fornecedor do produto (VSK)' Where Ordem = 251</v>
      </c>
    </row>
    <row r="253" spans="1:9" x14ac:dyDescent="0.25">
      <c r="A253" t="str">
        <f>Dados!E256</f>
        <v>Filial 10</v>
      </c>
      <c r="B253">
        <f>Dados!D256</f>
        <v>0</v>
      </c>
      <c r="C253">
        <f>Dados!F256</f>
        <v>252</v>
      </c>
      <c r="D253" t="s">
        <v>1092</v>
      </c>
      <c r="E253" t="s">
        <v>613</v>
      </c>
      <c r="F253" t="s">
        <v>1122</v>
      </c>
      <c r="G253">
        <f t="shared" si="9"/>
        <v>0</v>
      </c>
      <c r="H253">
        <f t="shared" si="10"/>
        <v>252</v>
      </c>
      <c r="I253" t="str">
        <f t="shared" si="11"/>
        <v>Update Mapa Set Descricao = 'Não preencher' Where Ordem = 252</v>
      </c>
    </row>
    <row r="254" spans="1:9" x14ac:dyDescent="0.25">
      <c r="A254" t="str">
        <f>Dados!E257</f>
        <v>Ação - FL 10</v>
      </c>
      <c r="B254" t="str">
        <f>Dados!D257</f>
        <v>Opcpfl_10</v>
      </c>
      <c r="C254">
        <f>Dados!F257</f>
        <v>253</v>
      </c>
      <c r="D254" t="s">
        <v>177</v>
      </c>
      <c r="E254" t="s">
        <v>846</v>
      </c>
      <c r="F254" t="s">
        <v>1180</v>
      </c>
      <c r="G254" t="str">
        <f t="shared" si="9"/>
        <v>Opcpfl_10</v>
      </c>
      <c r="H254">
        <f t="shared" si="10"/>
        <v>253</v>
      </c>
      <c r="I254" t="str">
        <f t="shared" si="11"/>
        <v>Update Mapa Set Descricao = 'Indica a ação a ser executada;I - Inclusão;A - Alteração;D - Deleção' Where Ordem = 253</v>
      </c>
    </row>
    <row r="255" spans="1:9" x14ac:dyDescent="0.25">
      <c r="A255" t="str">
        <f>Dados!E258</f>
        <v>Filial - FL 10</v>
      </c>
      <c r="B255" t="str">
        <f>Dados!D258</f>
        <v>Filpfl_10</v>
      </c>
      <c r="C255">
        <f>Dados!F258</f>
        <v>254</v>
      </c>
      <c r="D255" t="s">
        <v>1086</v>
      </c>
      <c r="E255" t="s">
        <v>847</v>
      </c>
      <c r="F255" t="s">
        <v>1226</v>
      </c>
      <c r="G255" t="str">
        <f t="shared" si="9"/>
        <v>Filpfl_10</v>
      </c>
      <c r="H255">
        <f t="shared" si="10"/>
        <v>254</v>
      </c>
      <c r="I255" t="str">
        <f t="shared" si="11"/>
        <v>Update Mapa Set Descricao = 'Informe o código da filial. Para cada estado, o produto poderá ter apenas um código de filial. ;Para todos os estados em que exista pelo menos uma loja válida, será necessário incluir a filial.' Where Ordem = 254</v>
      </c>
    </row>
    <row r="256" spans="1:9" x14ac:dyDescent="0.25">
      <c r="A256" t="str">
        <f>Dados!E259</f>
        <v>Margem - FL 10</v>
      </c>
      <c r="B256" t="str">
        <f>Dados!D259</f>
        <v>Marpfl_10</v>
      </c>
      <c r="C256">
        <f>Dados!F259</f>
        <v>255</v>
      </c>
      <c r="D256" t="s">
        <v>183</v>
      </c>
      <c r="E256" t="s">
        <v>848</v>
      </c>
      <c r="F256" t="s">
        <v>1227</v>
      </c>
      <c r="G256" t="str">
        <f t="shared" si="9"/>
        <v>Marpfl_10</v>
      </c>
      <c r="H256">
        <f t="shared" si="10"/>
        <v>255</v>
      </c>
      <c r="I256" t="str">
        <f t="shared" si="11"/>
        <v>Update Mapa Set Descricao = 'Informe a margem de lucro teórica para o Estado do depósito indicado no campo filial. ;Informe este campo sem vírgula e com uma (01) casa decimal.' Where Ordem = 255</v>
      </c>
    </row>
    <row r="257" spans="1:9" x14ac:dyDescent="0.25">
      <c r="A257" t="str">
        <f>Dados!E260</f>
        <v>Fornec. - FL 10</v>
      </c>
      <c r="B257" t="str">
        <f>Dados!D260</f>
        <v>Fornpfl_10</v>
      </c>
      <c r="C257">
        <f>Dados!F260</f>
        <v>256</v>
      </c>
      <c r="D257" t="s">
        <v>1087</v>
      </c>
      <c r="E257" t="s">
        <v>849</v>
      </c>
      <c r="F257" t="s">
        <v>1228</v>
      </c>
      <c r="G257" t="str">
        <f t="shared" si="9"/>
        <v>Fornpfl_10</v>
      </c>
      <c r="H257">
        <f t="shared" si="10"/>
        <v>256</v>
      </c>
      <c r="I257" t="str">
        <f t="shared" si="11"/>
        <v>Update Mapa Set Descricao = 'Informe o código do fornecedor do produto que abastecerá o depósito ou as lojas do Estado do depósito indicado no campo filial. ;Não pode utilizar o fornecedor genérico.' Where Ordem = 256</v>
      </c>
    </row>
    <row r="258" spans="1:9" x14ac:dyDescent="0.25">
      <c r="A258" t="str">
        <f>Dados!E261</f>
        <v>Loc.Entg. - FL 10</v>
      </c>
      <c r="B258" t="str">
        <f>Dados!D261</f>
        <v>Locpfl_10</v>
      </c>
      <c r="C258">
        <f>Dados!F261</f>
        <v>257</v>
      </c>
      <c r="D258" t="s">
        <v>188</v>
      </c>
      <c r="E258" t="s">
        <v>850</v>
      </c>
      <c r="F258" t="s">
        <v>1195</v>
      </c>
      <c r="G258" t="str">
        <f t="shared" si="9"/>
        <v>Locpfl_10</v>
      </c>
      <c r="H258">
        <f t="shared" si="10"/>
        <v>257</v>
      </c>
      <c r="I258" t="str">
        <f t="shared" si="11"/>
        <v>Update Mapa Set Descricao = 'Informe a modalidade de entrega do produto para o Estado do depósito indicado no campo filial. Opções: ; 0 - estocado, ; 1 - direto loja ou ; 2 - cross-dock' Where Ordem = 257</v>
      </c>
    </row>
    <row r="259" spans="1:9" x14ac:dyDescent="0.25">
      <c r="A259" t="str">
        <f>Dados!E262</f>
        <v>Impt. - FL 10</v>
      </c>
      <c r="B259" t="str">
        <f>Dados!D262</f>
        <v>Imppfl_10</v>
      </c>
      <c r="C259">
        <f>Dados!F262</f>
        <v>258</v>
      </c>
      <c r="D259" t="s">
        <v>1088</v>
      </c>
      <c r="E259" t="s">
        <v>851</v>
      </c>
      <c r="F259" t="s">
        <v>1229</v>
      </c>
      <c r="G259" t="str">
        <f t="shared" ref="G259:G322" si="12">VLOOKUP(E259,$A$2:$C$486,2,FALSE)</f>
        <v>Imppfl_10</v>
      </c>
      <c r="H259">
        <f t="shared" ref="H259:H322" si="13">VLOOKUP(E259,$A$2:$C$486,3,FALSE)</f>
        <v>258</v>
      </c>
      <c r="I259" t="str">
        <f t="shared" ref="I259:I322" si="14">"Update Mapa Set Descricao = '" &amp; F259 &amp; "' Where Ordem = " &amp; H259</f>
        <v>Update Mapa Set Descricao = 'Informe se o produto é importado. Opções: ;"E" - Produto Importado Externo ou ;"N" - Produto Nacional.' Where Ordem = 258</v>
      </c>
    </row>
    <row r="260" spans="1:9" x14ac:dyDescent="0.25">
      <c r="A260" t="str">
        <f>Dados!E263</f>
        <v>UF Fabr. - FL 10</v>
      </c>
      <c r="B260" t="str">
        <f>Dados!D263</f>
        <v>Ufpfl_10</v>
      </c>
      <c r="C260">
        <f>Dados!F263</f>
        <v>259</v>
      </c>
      <c r="D260" t="s">
        <v>1089</v>
      </c>
      <c r="E260" t="s">
        <v>852</v>
      </c>
      <c r="F260" t="s">
        <v>1230</v>
      </c>
      <c r="G260" t="str">
        <f t="shared" si="12"/>
        <v>Ufpfl_10</v>
      </c>
      <c r="H260">
        <f t="shared" si="13"/>
        <v>259</v>
      </c>
      <c r="I260" t="str">
        <f t="shared" si="14"/>
        <v>Update Mapa Set Descricao = 'Informe o Estado de fabricação do produto, deve ser o Estado do CNPJ do ;fornecedor indicado no campo “Fornec” informar o Estado ou “IP” para produtos importados.' Where Ordem = 259</v>
      </c>
    </row>
    <row r="261" spans="1:9" x14ac:dyDescent="0.25">
      <c r="A261" t="str">
        <f>Dados!E264</f>
        <v>Natz. - FL 10</v>
      </c>
      <c r="B261" t="str">
        <f>Dados!D264</f>
        <v>Ntpfl_10</v>
      </c>
      <c r="C261">
        <f>Dados!F264</f>
        <v>260</v>
      </c>
      <c r="D261" t="s">
        <v>1090</v>
      </c>
      <c r="E261" t="s">
        <v>853</v>
      </c>
      <c r="F261" t="s">
        <v>1196</v>
      </c>
      <c r="G261" t="str">
        <f t="shared" si="12"/>
        <v>Ntpfl_10</v>
      </c>
      <c r="H261">
        <f t="shared" si="13"/>
        <v>260</v>
      </c>
      <c r="I261" t="str">
        <f t="shared" si="14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260</v>
      </c>
    </row>
    <row r="262" spans="1:9" x14ac:dyDescent="0.25">
      <c r="A262" t="str">
        <f>Dados!E265</f>
        <v>Cod.Saz. - FL 10</v>
      </c>
      <c r="B262" t="str">
        <f>Dados!D265</f>
        <v>Sazpfl_10</v>
      </c>
      <c r="C262">
        <f>Dados!F265</f>
        <v>261</v>
      </c>
      <c r="D262" t="s">
        <v>197</v>
      </c>
      <c r="E262" t="s">
        <v>854</v>
      </c>
      <c r="F262" t="s">
        <v>1169</v>
      </c>
      <c r="G262" t="str">
        <f t="shared" si="12"/>
        <v>Sazpfl_10</v>
      </c>
      <c r="H262">
        <f t="shared" si="13"/>
        <v>261</v>
      </c>
      <c r="I262" t="str">
        <f t="shared" si="14"/>
        <v>Update Mapa Set Descricao = 'Quando marcado indica que o produto é sazonal. ' Where Ordem = 261</v>
      </c>
    </row>
    <row r="263" spans="1:9" x14ac:dyDescent="0.25">
      <c r="A263" t="str">
        <f>Dados!E266</f>
        <v>Sub Grupo - FL 10</v>
      </c>
      <c r="B263" t="str">
        <f>Dados!D266</f>
        <v>Sbgpfl_10</v>
      </c>
      <c r="C263">
        <f>Dados!F266</f>
        <v>262</v>
      </c>
      <c r="D263" t="s">
        <v>200</v>
      </c>
      <c r="E263" t="s">
        <v>855</v>
      </c>
      <c r="F263" t="s">
        <v>1231</v>
      </c>
      <c r="G263" t="str">
        <f t="shared" si="12"/>
        <v>Sbgpfl_10</v>
      </c>
      <c r="H263">
        <f t="shared" si="13"/>
        <v>262</v>
      </c>
      <c r="I263" t="str">
        <f t="shared" si="14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262</v>
      </c>
    </row>
    <row r="264" spans="1:9" x14ac:dyDescent="0.25">
      <c r="A264" t="str">
        <f>Dados!E267</f>
        <v>Sit. - FL 10</v>
      </c>
      <c r="B264" t="str">
        <f>Dados!D267</f>
        <v>Sitpfl_10</v>
      </c>
      <c r="C264">
        <f>Dados!F267</f>
        <v>263</v>
      </c>
      <c r="D264" t="s">
        <v>203</v>
      </c>
      <c r="E264" t="s">
        <v>856</v>
      </c>
      <c r="F264" t="s">
        <v>1197</v>
      </c>
      <c r="G264" t="str">
        <f t="shared" si="12"/>
        <v>Sitpfl_10</v>
      </c>
      <c r="H264">
        <f t="shared" si="13"/>
        <v>263</v>
      </c>
      <c r="I264" t="str">
        <f t="shared" si="14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263</v>
      </c>
    </row>
    <row r="265" spans="1:9" x14ac:dyDescent="0.25">
      <c r="A265" t="str">
        <f>Dados!E268</f>
        <v>Susp. - FL 10</v>
      </c>
      <c r="B265" t="str">
        <f>Dados!D268</f>
        <v>Susppfl_10</v>
      </c>
      <c r="C265">
        <f>Dados!F268</f>
        <v>264</v>
      </c>
      <c r="D265" t="s">
        <v>206</v>
      </c>
      <c r="E265" t="s">
        <v>857</v>
      </c>
      <c r="F265" t="s">
        <v>1232</v>
      </c>
      <c r="G265" t="str">
        <f t="shared" si="12"/>
        <v>Susppfl_10</v>
      </c>
      <c r="H265">
        <f t="shared" si="13"/>
        <v>264</v>
      </c>
      <c r="I265" t="str">
        <f t="shared" si="14"/>
        <v>Update Mapa Set Descricao = 'Informe se o produto está suspenso para geração de pedidos, indicando as opções ("S") sim ou não (branco). ;Este processo de suspensão também pode ser feito na tela SUSPR.' Where Ordem = 264</v>
      </c>
    </row>
    <row r="266" spans="1:9" x14ac:dyDescent="0.25">
      <c r="A266" t="str">
        <f>Dados!E269</f>
        <v>Mot.Susp. - FL 10</v>
      </c>
      <c r="B266" t="str">
        <f>Dados!D269</f>
        <v>Msuppfl_10</v>
      </c>
      <c r="C266">
        <f>Dados!F269</f>
        <v>265</v>
      </c>
      <c r="D266" t="s">
        <v>209</v>
      </c>
      <c r="E266" t="s">
        <v>858</v>
      </c>
      <c r="F266" t="s">
        <v>1198</v>
      </c>
      <c r="G266" t="str">
        <f t="shared" si="12"/>
        <v>Msuppfl_10</v>
      </c>
      <c r="H266">
        <f t="shared" si="13"/>
        <v>265</v>
      </c>
      <c r="I266" t="str">
        <f t="shared" si="14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265</v>
      </c>
    </row>
    <row r="267" spans="1:9" x14ac:dyDescent="0.25">
      <c r="A267" t="str">
        <f>Dados!E270</f>
        <v>Classe Distr. - FL 10</v>
      </c>
      <c r="B267" t="str">
        <f>Dados!D270</f>
        <v>Claspfl_10</v>
      </c>
      <c r="C267">
        <f>Dados!F270</f>
        <v>266</v>
      </c>
      <c r="D267" t="s">
        <v>212</v>
      </c>
      <c r="E267" t="s">
        <v>1050</v>
      </c>
      <c r="F267" t="s">
        <v>1233</v>
      </c>
      <c r="G267" t="str">
        <f t="shared" si="12"/>
        <v>Claspfl_10</v>
      </c>
      <c r="H267">
        <f t="shared" si="13"/>
        <v>266</v>
      </c>
      <c r="I267" t="str">
        <f t="shared" si="14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266</v>
      </c>
    </row>
    <row r="268" spans="1:9" x14ac:dyDescent="0.25">
      <c r="A268" t="str">
        <f>Dados!E271</f>
        <v>Cesta - FL 10</v>
      </c>
      <c r="B268" t="str">
        <f>Dados!D271</f>
        <v>Cestpfl_10</v>
      </c>
      <c r="C268">
        <f>Dados!F271</f>
        <v>267</v>
      </c>
      <c r="D268" t="s">
        <v>215</v>
      </c>
      <c r="E268" t="s">
        <v>859</v>
      </c>
      <c r="F268" t="s">
        <v>1234</v>
      </c>
      <c r="G268" t="str">
        <f t="shared" si="12"/>
        <v>Cestpfl_10</v>
      </c>
      <c r="H268">
        <f t="shared" si="13"/>
        <v>267</v>
      </c>
      <c r="I268" t="str">
        <f t="shared" si="14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267</v>
      </c>
    </row>
    <row r="269" spans="1:9" x14ac:dyDescent="0.25">
      <c r="A269" t="str">
        <f>Dados!E272</f>
        <v>Compra Única - FL 10</v>
      </c>
      <c r="B269" t="str">
        <f>Dados!D272</f>
        <v>Cmpupfl_10</v>
      </c>
      <c r="C269">
        <f>Dados!F272</f>
        <v>268</v>
      </c>
      <c r="D269" t="s">
        <v>1115</v>
      </c>
      <c r="E269" t="s">
        <v>1102</v>
      </c>
      <c r="F269" t="s">
        <v>1174</v>
      </c>
      <c r="G269" t="str">
        <f t="shared" si="12"/>
        <v>Cmpupfl_10</v>
      </c>
      <c r="H269">
        <f t="shared" si="13"/>
        <v>268</v>
      </c>
      <c r="I269" t="str">
        <f t="shared" si="14"/>
        <v>Update Mapa Set Descricao = 'Indique se o produto trata-se de uma compra única.  ' Where Ordem = 268</v>
      </c>
    </row>
    <row r="270" spans="1:9" x14ac:dyDescent="0.25">
      <c r="A270" t="str">
        <f>Dados!E273</f>
        <v>Referência - FL 10</v>
      </c>
      <c r="B270" t="str">
        <f>Dados!D273</f>
        <v>Referpfl_10</v>
      </c>
      <c r="C270">
        <f>Dados!F273</f>
        <v>269</v>
      </c>
      <c r="D270" t="s">
        <v>1091</v>
      </c>
      <c r="E270" t="s">
        <v>860</v>
      </c>
      <c r="F270" t="s">
        <v>1175</v>
      </c>
      <c r="G270" t="str">
        <f t="shared" si="12"/>
        <v>Referpfl_10</v>
      </c>
      <c r="H270">
        <f t="shared" si="13"/>
        <v>269</v>
      </c>
      <c r="I270" t="str">
        <f t="shared" si="14"/>
        <v>Update Mapa Set Descricao = 'Indique o código de referência do fornecedor do produto (VSK)' Where Ordem = 269</v>
      </c>
    </row>
    <row r="271" spans="1:9" x14ac:dyDescent="0.25">
      <c r="A271" t="str">
        <f>Dados!E274</f>
        <v>Filial 11</v>
      </c>
      <c r="B271">
        <f>Dados!D274</f>
        <v>0</v>
      </c>
      <c r="C271">
        <f>Dados!F274</f>
        <v>270</v>
      </c>
      <c r="D271" t="s">
        <v>1092</v>
      </c>
      <c r="E271" t="s">
        <v>614</v>
      </c>
      <c r="F271" t="s">
        <v>1122</v>
      </c>
      <c r="G271">
        <f t="shared" si="12"/>
        <v>0</v>
      </c>
      <c r="H271">
        <f t="shared" si="13"/>
        <v>270</v>
      </c>
      <c r="I271" t="str">
        <f t="shared" si="14"/>
        <v>Update Mapa Set Descricao = 'Não preencher' Where Ordem = 270</v>
      </c>
    </row>
    <row r="272" spans="1:9" x14ac:dyDescent="0.25">
      <c r="A272" t="str">
        <f>Dados!E275</f>
        <v>Ação - FL 11</v>
      </c>
      <c r="B272" t="str">
        <f>Dados!D275</f>
        <v>Opcpfl_11</v>
      </c>
      <c r="C272">
        <f>Dados!F275</f>
        <v>271</v>
      </c>
      <c r="D272" t="s">
        <v>177</v>
      </c>
      <c r="E272" t="s">
        <v>861</v>
      </c>
      <c r="F272" t="s">
        <v>1180</v>
      </c>
      <c r="G272" t="str">
        <f t="shared" si="12"/>
        <v>Opcpfl_11</v>
      </c>
      <c r="H272">
        <f t="shared" si="13"/>
        <v>271</v>
      </c>
      <c r="I272" t="str">
        <f t="shared" si="14"/>
        <v>Update Mapa Set Descricao = 'Indica a ação a ser executada;I - Inclusão;A - Alteração;D - Deleção' Where Ordem = 271</v>
      </c>
    </row>
    <row r="273" spans="1:9" x14ac:dyDescent="0.25">
      <c r="A273" t="str">
        <f>Dados!E276</f>
        <v>Filial - FL 11</v>
      </c>
      <c r="B273" t="str">
        <f>Dados!D276</f>
        <v>Filpfl_11</v>
      </c>
      <c r="C273">
        <f>Dados!F276</f>
        <v>272</v>
      </c>
      <c r="D273" t="s">
        <v>1086</v>
      </c>
      <c r="E273" t="s">
        <v>862</v>
      </c>
      <c r="F273" t="s">
        <v>1226</v>
      </c>
      <c r="G273" t="str">
        <f t="shared" si="12"/>
        <v>Filpfl_11</v>
      </c>
      <c r="H273">
        <f t="shared" si="13"/>
        <v>272</v>
      </c>
      <c r="I273" t="str">
        <f t="shared" si="14"/>
        <v>Update Mapa Set Descricao = 'Informe o código da filial. Para cada estado, o produto poderá ter apenas um código de filial. ;Para todos os estados em que exista pelo menos uma loja válida, será necessário incluir a filial.' Where Ordem = 272</v>
      </c>
    </row>
    <row r="274" spans="1:9" x14ac:dyDescent="0.25">
      <c r="A274" t="str">
        <f>Dados!E277</f>
        <v>Margem - FL 11</v>
      </c>
      <c r="B274" t="str">
        <f>Dados!D277</f>
        <v>Marpfl_11</v>
      </c>
      <c r="C274">
        <f>Dados!F277</f>
        <v>273</v>
      </c>
      <c r="D274" t="s">
        <v>183</v>
      </c>
      <c r="E274" t="s">
        <v>863</v>
      </c>
      <c r="F274" t="s">
        <v>1227</v>
      </c>
      <c r="G274" t="str">
        <f t="shared" si="12"/>
        <v>Marpfl_11</v>
      </c>
      <c r="H274">
        <f t="shared" si="13"/>
        <v>273</v>
      </c>
      <c r="I274" t="str">
        <f t="shared" si="14"/>
        <v>Update Mapa Set Descricao = 'Informe a margem de lucro teórica para o Estado do depósito indicado no campo filial. ;Informe este campo sem vírgula e com uma (01) casa decimal.' Where Ordem = 273</v>
      </c>
    </row>
    <row r="275" spans="1:9" x14ac:dyDescent="0.25">
      <c r="A275" t="str">
        <f>Dados!E278</f>
        <v>Fornec. - FL 11</v>
      </c>
      <c r="B275" t="str">
        <f>Dados!D278</f>
        <v>Fornpfl_11</v>
      </c>
      <c r="C275">
        <f>Dados!F278</f>
        <v>274</v>
      </c>
      <c r="D275" t="s">
        <v>1087</v>
      </c>
      <c r="E275" t="s">
        <v>864</v>
      </c>
      <c r="F275" t="s">
        <v>1228</v>
      </c>
      <c r="G275" t="str">
        <f t="shared" si="12"/>
        <v>Fornpfl_11</v>
      </c>
      <c r="H275">
        <f t="shared" si="13"/>
        <v>274</v>
      </c>
      <c r="I275" t="str">
        <f t="shared" si="14"/>
        <v>Update Mapa Set Descricao = 'Informe o código do fornecedor do produto que abastecerá o depósito ou as lojas do Estado do depósito indicado no campo filial. ;Não pode utilizar o fornecedor genérico.' Where Ordem = 274</v>
      </c>
    </row>
    <row r="276" spans="1:9" x14ac:dyDescent="0.25">
      <c r="A276" t="str">
        <f>Dados!E279</f>
        <v>Loc.Entg. - FL 11</v>
      </c>
      <c r="B276" t="str">
        <f>Dados!D279</f>
        <v>Locpfl_11</v>
      </c>
      <c r="C276">
        <f>Dados!F279</f>
        <v>275</v>
      </c>
      <c r="D276" t="s">
        <v>188</v>
      </c>
      <c r="E276" t="s">
        <v>865</v>
      </c>
      <c r="F276" t="s">
        <v>1195</v>
      </c>
      <c r="G276" t="str">
        <f t="shared" si="12"/>
        <v>Locpfl_11</v>
      </c>
      <c r="H276">
        <f t="shared" si="13"/>
        <v>275</v>
      </c>
      <c r="I276" t="str">
        <f t="shared" si="14"/>
        <v>Update Mapa Set Descricao = 'Informe a modalidade de entrega do produto para o Estado do depósito indicado no campo filial. Opções: ; 0 - estocado, ; 1 - direto loja ou ; 2 - cross-dock' Where Ordem = 275</v>
      </c>
    </row>
    <row r="277" spans="1:9" x14ac:dyDescent="0.25">
      <c r="A277" t="str">
        <f>Dados!E280</f>
        <v>Impt. - FL 11</v>
      </c>
      <c r="B277" t="str">
        <f>Dados!D280</f>
        <v>Imppfl_11</v>
      </c>
      <c r="C277">
        <f>Dados!F280</f>
        <v>276</v>
      </c>
      <c r="D277" t="s">
        <v>1088</v>
      </c>
      <c r="E277" t="s">
        <v>866</v>
      </c>
      <c r="F277" t="s">
        <v>1229</v>
      </c>
      <c r="G277" t="str">
        <f t="shared" si="12"/>
        <v>Imppfl_11</v>
      </c>
      <c r="H277">
        <f t="shared" si="13"/>
        <v>276</v>
      </c>
      <c r="I277" t="str">
        <f t="shared" si="14"/>
        <v>Update Mapa Set Descricao = 'Informe se o produto é importado. Opções: ;"E" - Produto Importado Externo ou ;"N" - Produto Nacional.' Where Ordem = 276</v>
      </c>
    </row>
    <row r="278" spans="1:9" x14ac:dyDescent="0.25">
      <c r="A278" t="str">
        <f>Dados!E281</f>
        <v>UF Fabr. - FL 11</v>
      </c>
      <c r="B278" t="str">
        <f>Dados!D281</f>
        <v>Ufpfl_11</v>
      </c>
      <c r="C278">
        <f>Dados!F281</f>
        <v>277</v>
      </c>
      <c r="D278" t="s">
        <v>1089</v>
      </c>
      <c r="E278" t="s">
        <v>867</v>
      </c>
      <c r="F278" t="s">
        <v>1230</v>
      </c>
      <c r="G278" t="str">
        <f t="shared" si="12"/>
        <v>Ufpfl_11</v>
      </c>
      <c r="H278">
        <f t="shared" si="13"/>
        <v>277</v>
      </c>
      <c r="I278" t="str">
        <f t="shared" si="14"/>
        <v>Update Mapa Set Descricao = 'Informe o Estado de fabricação do produto, deve ser o Estado do CNPJ do ;fornecedor indicado no campo “Fornec” informar o Estado ou “IP” para produtos importados.' Where Ordem = 277</v>
      </c>
    </row>
    <row r="279" spans="1:9" x14ac:dyDescent="0.25">
      <c r="A279" t="str">
        <f>Dados!E282</f>
        <v>Natz. - FL 11</v>
      </c>
      <c r="B279" t="str">
        <f>Dados!D282</f>
        <v>Ntpfl_11</v>
      </c>
      <c r="C279">
        <f>Dados!F282</f>
        <v>278</v>
      </c>
      <c r="D279" t="s">
        <v>1090</v>
      </c>
      <c r="E279" t="s">
        <v>868</v>
      </c>
      <c r="F279" t="s">
        <v>1196</v>
      </c>
      <c r="G279" t="str">
        <f t="shared" si="12"/>
        <v>Ntpfl_11</v>
      </c>
      <c r="H279">
        <f t="shared" si="13"/>
        <v>278</v>
      </c>
      <c r="I279" t="str">
        <f t="shared" si="14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278</v>
      </c>
    </row>
    <row r="280" spans="1:9" x14ac:dyDescent="0.25">
      <c r="A280" t="str">
        <f>Dados!E283</f>
        <v>Cod.Saz. - FL 11</v>
      </c>
      <c r="B280" t="str">
        <f>Dados!D283</f>
        <v>Sazpfl_11</v>
      </c>
      <c r="C280">
        <f>Dados!F283</f>
        <v>279</v>
      </c>
      <c r="D280" t="s">
        <v>197</v>
      </c>
      <c r="E280" t="s">
        <v>869</v>
      </c>
      <c r="F280" t="s">
        <v>1169</v>
      </c>
      <c r="G280" t="str">
        <f t="shared" si="12"/>
        <v>Sazpfl_11</v>
      </c>
      <c r="H280">
        <f t="shared" si="13"/>
        <v>279</v>
      </c>
      <c r="I280" t="str">
        <f t="shared" si="14"/>
        <v>Update Mapa Set Descricao = 'Quando marcado indica que o produto é sazonal. ' Where Ordem = 279</v>
      </c>
    </row>
    <row r="281" spans="1:9" x14ac:dyDescent="0.25">
      <c r="A281" t="str">
        <f>Dados!E284</f>
        <v>Sub Grupo - FL 11</v>
      </c>
      <c r="B281" t="str">
        <f>Dados!D284</f>
        <v>Sbgpfl_11</v>
      </c>
      <c r="C281">
        <f>Dados!F284</f>
        <v>280</v>
      </c>
      <c r="D281" t="s">
        <v>200</v>
      </c>
      <c r="E281" t="s">
        <v>870</v>
      </c>
      <c r="F281" t="s">
        <v>1231</v>
      </c>
      <c r="G281" t="str">
        <f t="shared" si="12"/>
        <v>Sbgpfl_11</v>
      </c>
      <c r="H281">
        <f t="shared" si="13"/>
        <v>280</v>
      </c>
      <c r="I281" t="str">
        <f t="shared" si="14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280</v>
      </c>
    </row>
    <row r="282" spans="1:9" x14ac:dyDescent="0.25">
      <c r="A282" t="str">
        <f>Dados!E285</f>
        <v>Sit. - FL 11</v>
      </c>
      <c r="B282" t="str">
        <f>Dados!D285</f>
        <v>Sitpfl_11</v>
      </c>
      <c r="C282">
        <f>Dados!F285</f>
        <v>281</v>
      </c>
      <c r="D282" t="s">
        <v>203</v>
      </c>
      <c r="E282" t="s">
        <v>871</v>
      </c>
      <c r="F282" t="s">
        <v>1197</v>
      </c>
      <c r="G282" t="str">
        <f t="shared" si="12"/>
        <v>Sitpfl_11</v>
      </c>
      <c r="H282">
        <f t="shared" si="13"/>
        <v>281</v>
      </c>
      <c r="I282" t="str">
        <f t="shared" si="14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281</v>
      </c>
    </row>
    <row r="283" spans="1:9" x14ac:dyDescent="0.25">
      <c r="A283" t="str">
        <f>Dados!E286</f>
        <v>Susp. - FL 11</v>
      </c>
      <c r="B283" t="str">
        <f>Dados!D286</f>
        <v>Susppfl_11</v>
      </c>
      <c r="C283">
        <f>Dados!F286</f>
        <v>282</v>
      </c>
      <c r="D283" t="s">
        <v>206</v>
      </c>
      <c r="E283" t="s">
        <v>872</v>
      </c>
      <c r="F283" t="s">
        <v>1232</v>
      </c>
      <c r="G283" t="str">
        <f t="shared" si="12"/>
        <v>Susppfl_11</v>
      </c>
      <c r="H283">
        <f t="shared" si="13"/>
        <v>282</v>
      </c>
      <c r="I283" t="str">
        <f t="shared" si="14"/>
        <v>Update Mapa Set Descricao = 'Informe se o produto está suspenso para geração de pedidos, indicando as opções ("S") sim ou não (branco). ;Este processo de suspensão também pode ser feito na tela SUSPR.' Where Ordem = 282</v>
      </c>
    </row>
    <row r="284" spans="1:9" x14ac:dyDescent="0.25">
      <c r="A284" t="str">
        <f>Dados!E287</f>
        <v>Mot.Susp. - FL 11</v>
      </c>
      <c r="B284" t="str">
        <f>Dados!D287</f>
        <v>Msuppfl_11</v>
      </c>
      <c r="C284">
        <f>Dados!F287</f>
        <v>283</v>
      </c>
      <c r="D284" t="s">
        <v>209</v>
      </c>
      <c r="E284" t="s">
        <v>873</v>
      </c>
      <c r="F284" t="s">
        <v>1198</v>
      </c>
      <c r="G284" t="str">
        <f t="shared" si="12"/>
        <v>Msuppfl_11</v>
      </c>
      <c r="H284">
        <f t="shared" si="13"/>
        <v>283</v>
      </c>
      <c r="I284" t="str">
        <f t="shared" si="14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283</v>
      </c>
    </row>
    <row r="285" spans="1:9" x14ac:dyDescent="0.25">
      <c r="A285" t="str">
        <f>Dados!E288</f>
        <v>Classe Distr. - FL 11</v>
      </c>
      <c r="B285" t="str">
        <f>Dados!D288</f>
        <v>Claspfl_11</v>
      </c>
      <c r="C285">
        <f>Dados!F288</f>
        <v>284</v>
      </c>
      <c r="D285" t="s">
        <v>212</v>
      </c>
      <c r="E285" t="s">
        <v>1051</v>
      </c>
      <c r="F285" t="s">
        <v>1233</v>
      </c>
      <c r="G285" t="str">
        <f t="shared" si="12"/>
        <v>Claspfl_11</v>
      </c>
      <c r="H285">
        <f t="shared" si="13"/>
        <v>284</v>
      </c>
      <c r="I285" t="str">
        <f t="shared" si="14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284</v>
      </c>
    </row>
    <row r="286" spans="1:9" x14ac:dyDescent="0.25">
      <c r="A286" t="str">
        <f>Dados!E289</f>
        <v>Cesta - FL 11</v>
      </c>
      <c r="B286" t="str">
        <f>Dados!D289</f>
        <v>Cestpfl_11</v>
      </c>
      <c r="C286">
        <f>Dados!F289</f>
        <v>285</v>
      </c>
      <c r="D286" t="s">
        <v>215</v>
      </c>
      <c r="E286" t="s">
        <v>874</v>
      </c>
      <c r="F286" t="s">
        <v>1234</v>
      </c>
      <c r="G286" t="str">
        <f t="shared" si="12"/>
        <v>Cestpfl_11</v>
      </c>
      <c r="H286">
        <f t="shared" si="13"/>
        <v>285</v>
      </c>
      <c r="I286" t="str">
        <f t="shared" si="14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285</v>
      </c>
    </row>
    <row r="287" spans="1:9" x14ac:dyDescent="0.25">
      <c r="A287" t="str">
        <f>Dados!E290</f>
        <v>Compra Única - FL 11</v>
      </c>
      <c r="B287" t="str">
        <f>Dados!D290</f>
        <v>Cmpupfl_11</v>
      </c>
      <c r="C287">
        <f>Dados!F290</f>
        <v>286</v>
      </c>
      <c r="D287" t="s">
        <v>1115</v>
      </c>
      <c r="E287" t="s">
        <v>1103</v>
      </c>
      <c r="F287" t="s">
        <v>1174</v>
      </c>
      <c r="G287" t="str">
        <f t="shared" si="12"/>
        <v>Cmpupfl_11</v>
      </c>
      <c r="H287">
        <f t="shared" si="13"/>
        <v>286</v>
      </c>
      <c r="I287" t="str">
        <f t="shared" si="14"/>
        <v>Update Mapa Set Descricao = 'Indique se o produto trata-se de uma compra única.  ' Where Ordem = 286</v>
      </c>
    </row>
    <row r="288" spans="1:9" x14ac:dyDescent="0.25">
      <c r="A288" t="str">
        <f>Dados!E291</f>
        <v>Referência - FL 11</v>
      </c>
      <c r="B288" t="str">
        <f>Dados!D291</f>
        <v>Referpfl_11</v>
      </c>
      <c r="C288">
        <f>Dados!F291</f>
        <v>287</v>
      </c>
      <c r="D288" t="s">
        <v>1091</v>
      </c>
      <c r="E288" t="s">
        <v>875</v>
      </c>
      <c r="F288" t="s">
        <v>1175</v>
      </c>
      <c r="G288" t="str">
        <f t="shared" si="12"/>
        <v>Referpfl_11</v>
      </c>
      <c r="H288">
        <f t="shared" si="13"/>
        <v>287</v>
      </c>
      <c r="I288" t="str">
        <f t="shared" si="14"/>
        <v>Update Mapa Set Descricao = 'Indique o código de referência do fornecedor do produto (VSK)' Where Ordem = 287</v>
      </c>
    </row>
    <row r="289" spans="1:9" x14ac:dyDescent="0.25">
      <c r="A289" t="str">
        <f>Dados!E292</f>
        <v>Filial 12</v>
      </c>
      <c r="B289">
        <f>Dados!D292</f>
        <v>0</v>
      </c>
      <c r="C289">
        <f>Dados!F292</f>
        <v>288</v>
      </c>
      <c r="D289" t="s">
        <v>1092</v>
      </c>
      <c r="E289" t="s">
        <v>615</v>
      </c>
      <c r="F289" t="s">
        <v>1122</v>
      </c>
      <c r="G289">
        <f t="shared" si="12"/>
        <v>0</v>
      </c>
      <c r="H289">
        <f t="shared" si="13"/>
        <v>288</v>
      </c>
      <c r="I289" t="str">
        <f t="shared" si="14"/>
        <v>Update Mapa Set Descricao = 'Não preencher' Where Ordem = 288</v>
      </c>
    </row>
    <row r="290" spans="1:9" x14ac:dyDescent="0.25">
      <c r="A290" t="str">
        <f>Dados!E293</f>
        <v>Ação - FL 12</v>
      </c>
      <c r="B290" t="str">
        <f>Dados!D293</f>
        <v>Opcpfl_12</v>
      </c>
      <c r="C290">
        <f>Dados!F293</f>
        <v>289</v>
      </c>
      <c r="D290" t="s">
        <v>177</v>
      </c>
      <c r="E290" t="s">
        <v>876</v>
      </c>
      <c r="F290" t="s">
        <v>1180</v>
      </c>
      <c r="G290" t="str">
        <f t="shared" si="12"/>
        <v>Opcpfl_12</v>
      </c>
      <c r="H290">
        <f t="shared" si="13"/>
        <v>289</v>
      </c>
      <c r="I290" t="str">
        <f t="shared" si="14"/>
        <v>Update Mapa Set Descricao = 'Indica a ação a ser executada;I - Inclusão;A - Alteração;D - Deleção' Where Ordem = 289</v>
      </c>
    </row>
    <row r="291" spans="1:9" x14ac:dyDescent="0.25">
      <c r="A291" t="str">
        <f>Dados!E294</f>
        <v>Filial - FL 12</v>
      </c>
      <c r="B291" t="str">
        <f>Dados!D294</f>
        <v>Filpfl_12</v>
      </c>
      <c r="C291">
        <f>Dados!F294</f>
        <v>290</v>
      </c>
      <c r="D291" t="s">
        <v>1086</v>
      </c>
      <c r="E291" t="s">
        <v>877</v>
      </c>
      <c r="F291" t="s">
        <v>1226</v>
      </c>
      <c r="G291" t="str">
        <f t="shared" si="12"/>
        <v>Filpfl_12</v>
      </c>
      <c r="H291">
        <f t="shared" si="13"/>
        <v>290</v>
      </c>
      <c r="I291" t="str">
        <f t="shared" si="14"/>
        <v>Update Mapa Set Descricao = 'Informe o código da filial. Para cada estado, o produto poderá ter apenas um código de filial. ;Para todos os estados em que exista pelo menos uma loja válida, será necessário incluir a filial.' Where Ordem = 290</v>
      </c>
    </row>
    <row r="292" spans="1:9" x14ac:dyDescent="0.25">
      <c r="A292" t="str">
        <f>Dados!E295</f>
        <v>Margem - FL 12</v>
      </c>
      <c r="B292" t="str">
        <f>Dados!D295</f>
        <v>Marpfl_12</v>
      </c>
      <c r="C292">
        <f>Dados!F295</f>
        <v>291</v>
      </c>
      <c r="D292" t="s">
        <v>183</v>
      </c>
      <c r="E292" t="s">
        <v>878</v>
      </c>
      <c r="F292" t="s">
        <v>1227</v>
      </c>
      <c r="G292" t="str">
        <f t="shared" si="12"/>
        <v>Marpfl_12</v>
      </c>
      <c r="H292">
        <f t="shared" si="13"/>
        <v>291</v>
      </c>
      <c r="I292" t="str">
        <f t="shared" si="14"/>
        <v>Update Mapa Set Descricao = 'Informe a margem de lucro teórica para o Estado do depósito indicado no campo filial. ;Informe este campo sem vírgula e com uma (01) casa decimal.' Where Ordem = 291</v>
      </c>
    </row>
    <row r="293" spans="1:9" x14ac:dyDescent="0.25">
      <c r="A293" t="str">
        <f>Dados!E296</f>
        <v>Fornec. - FL 12</v>
      </c>
      <c r="B293" t="str">
        <f>Dados!D296</f>
        <v>Fornpfl_12</v>
      </c>
      <c r="C293">
        <f>Dados!F296</f>
        <v>292</v>
      </c>
      <c r="D293" t="s">
        <v>1087</v>
      </c>
      <c r="E293" t="s">
        <v>879</v>
      </c>
      <c r="F293" t="s">
        <v>1228</v>
      </c>
      <c r="G293" t="str">
        <f t="shared" si="12"/>
        <v>Fornpfl_12</v>
      </c>
      <c r="H293">
        <f t="shared" si="13"/>
        <v>292</v>
      </c>
      <c r="I293" t="str">
        <f t="shared" si="14"/>
        <v>Update Mapa Set Descricao = 'Informe o código do fornecedor do produto que abastecerá o depósito ou as lojas do Estado do depósito indicado no campo filial. ;Não pode utilizar o fornecedor genérico.' Where Ordem = 292</v>
      </c>
    </row>
    <row r="294" spans="1:9" x14ac:dyDescent="0.25">
      <c r="A294" t="str">
        <f>Dados!E297</f>
        <v>Loc.Entg. - FL 12</v>
      </c>
      <c r="B294" t="str">
        <f>Dados!D297</f>
        <v>Locpfl_12</v>
      </c>
      <c r="C294">
        <f>Dados!F297</f>
        <v>293</v>
      </c>
      <c r="D294" t="s">
        <v>188</v>
      </c>
      <c r="E294" t="s">
        <v>880</v>
      </c>
      <c r="F294" t="s">
        <v>1195</v>
      </c>
      <c r="G294" t="str">
        <f t="shared" si="12"/>
        <v>Locpfl_12</v>
      </c>
      <c r="H294">
        <f t="shared" si="13"/>
        <v>293</v>
      </c>
      <c r="I294" t="str">
        <f t="shared" si="14"/>
        <v>Update Mapa Set Descricao = 'Informe a modalidade de entrega do produto para o Estado do depósito indicado no campo filial. Opções: ; 0 - estocado, ; 1 - direto loja ou ; 2 - cross-dock' Where Ordem = 293</v>
      </c>
    </row>
    <row r="295" spans="1:9" x14ac:dyDescent="0.25">
      <c r="A295" t="str">
        <f>Dados!E298</f>
        <v>Impt. - FL 12</v>
      </c>
      <c r="B295" t="str">
        <f>Dados!D298</f>
        <v>Imppfl_12</v>
      </c>
      <c r="C295">
        <f>Dados!F298</f>
        <v>294</v>
      </c>
      <c r="D295" t="s">
        <v>1088</v>
      </c>
      <c r="E295" t="s">
        <v>881</v>
      </c>
      <c r="F295" t="s">
        <v>1229</v>
      </c>
      <c r="G295" t="str">
        <f t="shared" si="12"/>
        <v>Imppfl_12</v>
      </c>
      <c r="H295">
        <f t="shared" si="13"/>
        <v>294</v>
      </c>
      <c r="I295" t="str">
        <f t="shared" si="14"/>
        <v>Update Mapa Set Descricao = 'Informe se o produto é importado. Opções: ;"E" - Produto Importado Externo ou ;"N" - Produto Nacional.' Where Ordem = 294</v>
      </c>
    </row>
    <row r="296" spans="1:9" x14ac:dyDescent="0.25">
      <c r="A296" t="str">
        <f>Dados!E299</f>
        <v>UF Fabr. - FL 12</v>
      </c>
      <c r="B296" t="str">
        <f>Dados!D299</f>
        <v>Ufpfl_12</v>
      </c>
      <c r="C296">
        <f>Dados!F299</f>
        <v>295</v>
      </c>
      <c r="D296" t="s">
        <v>1089</v>
      </c>
      <c r="E296" t="s">
        <v>882</v>
      </c>
      <c r="F296" t="s">
        <v>1230</v>
      </c>
      <c r="G296" t="str">
        <f t="shared" si="12"/>
        <v>Ufpfl_12</v>
      </c>
      <c r="H296">
        <f t="shared" si="13"/>
        <v>295</v>
      </c>
      <c r="I296" t="str">
        <f t="shared" si="14"/>
        <v>Update Mapa Set Descricao = 'Informe o Estado de fabricação do produto, deve ser o Estado do CNPJ do ;fornecedor indicado no campo “Fornec” informar o Estado ou “IP” para produtos importados.' Where Ordem = 295</v>
      </c>
    </row>
    <row r="297" spans="1:9" x14ac:dyDescent="0.25">
      <c r="A297" t="str">
        <f>Dados!E300</f>
        <v>Natz. - FL 12</v>
      </c>
      <c r="B297" t="str">
        <f>Dados!D300</f>
        <v>Ntpfl_12</v>
      </c>
      <c r="C297">
        <f>Dados!F300</f>
        <v>296</v>
      </c>
      <c r="D297" t="s">
        <v>1090</v>
      </c>
      <c r="E297" t="s">
        <v>883</v>
      </c>
      <c r="F297" t="s">
        <v>1196</v>
      </c>
      <c r="G297" t="str">
        <f t="shared" si="12"/>
        <v>Ntpfl_12</v>
      </c>
      <c r="H297">
        <f t="shared" si="13"/>
        <v>296</v>
      </c>
      <c r="I297" t="str">
        <f t="shared" si="14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296</v>
      </c>
    </row>
    <row r="298" spans="1:9" x14ac:dyDescent="0.25">
      <c r="A298" t="str">
        <f>Dados!E301</f>
        <v>Cod.Saz. - FL 12</v>
      </c>
      <c r="B298" t="str">
        <f>Dados!D301</f>
        <v>Sazpfl_12</v>
      </c>
      <c r="C298">
        <f>Dados!F301</f>
        <v>297</v>
      </c>
      <c r="D298" t="s">
        <v>197</v>
      </c>
      <c r="E298" t="s">
        <v>884</v>
      </c>
      <c r="F298" t="s">
        <v>1169</v>
      </c>
      <c r="G298" t="str">
        <f t="shared" si="12"/>
        <v>Sazpfl_12</v>
      </c>
      <c r="H298">
        <f t="shared" si="13"/>
        <v>297</v>
      </c>
      <c r="I298" t="str">
        <f t="shared" si="14"/>
        <v>Update Mapa Set Descricao = 'Quando marcado indica que o produto é sazonal. ' Where Ordem = 297</v>
      </c>
    </row>
    <row r="299" spans="1:9" x14ac:dyDescent="0.25">
      <c r="A299" t="str">
        <f>Dados!E302</f>
        <v>Sub Grupo - FL 12</v>
      </c>
      <c r="B299" t="str">
        <f>Dados!D302</f>
        <v>Sbgpfl_12</v>
      </c>
      <c r="C299">
        <f>Dados!F302</f>
        <v>298</v>
      </c>
      <c r="D299" t="s">
        <v>200</v>
      </c>
      <c r="E299" t="s">
        <v>885</v>
      </c>
      <c r="F299" t="s">
        <v>1231</v>
      </c>
      <c r="G299" t="str">
        <f t="shared" si="12"/>
        <v>Sbgpfl_12</v>
      </c>
      <c r="H299">
        <f t="shared" si="13"/>
        <v>298</v>
      </c>
      <c r="I299" t="str">
        <f t="shared" si="14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298</v>
      </c>
    </row>
    <row r="300" spans="1:9" x14ac:dyDescent="0.25">
      <c r="A300" t="str">
        <f>Dados!E303</f>
        <v>Sit. - FL 12</v>
      </c>
      <c r="B300" t="str">
        <f>Dados!D303</f>
        <v>Sitpfl_12</v>
      </c>
      <c r="C300">
        <f>Dados!F303</f>
        <v>299</v>
      </c>
      <c r="D300" t="s">
        <v>203</v>
      </c>
      <c r="E300" t="s">
        <v>886</v>
      </c>
      <c r="F300" t="s">
        <v>1197</v>
      </c>
      <c r="G300" t="str">
        <f t="shared" si="12"/>
        <v>Sitpfl_12</v>
      </c>
      <c r="H300">
        <f t="shared" si="13"/>
        <v>299</v>
      </c>
      <c r="I300" t="str">
        <f t="shared" si="14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299</v>
      </c>
    </row>
    <row r="301" spans="1:9" x14ac:dyDescent="0.25">
      <c r="A301" t="str">
        <f>Dados!E304</f>
        <v>Susp. - FL 12</v>
      </c>
      <c r="B301" t="str">
        <f>Dados!D304</f>
        <v>Susppfl_12</v>
      </c>
      <c r="C301">
        <f>Dados!F304</f>
        <v>300</v>
      </c>
      <c r="D301" t="s">
        <v>206</v>
      </c>
      <c r="E301" t="s">
        <v>887</v>
      </c>
      <c r="F301" t="s">
        <v>1232</v>
      </c>
      <c r="G301" t="str">
        <f t="shared" si="12"/>
        <v>Susppfl_12</v>
      </c>
      <c r="H301">
        <f t="shared" si="13"/>
        <v>300</v>
      </c>
      <c r="I301" t="str">
        <f t="shared" si="14"/>
        <v>Update Mapa Set Descricao = 'Informe se o produto está suspenso para geração de pedidos, indicando as opções ("S") sim ou não (branco). ;Este processo de suspensão também pode ser feito na tela SUSPR.' Where Ordem = 300</v>
      </c>
    </row>
    <row r="302" spans="1:9" x14ac:dyDescent="0.25">
      <c r="A302" t="str">
        <f>Dados!E305</f>
        <v>Mot.Susp. - FL 12</v>
      </c>
      <c r="B302" t="str">
        <f>Dados!D305</f>
        <v>Msuppfl_12</v>
      </c>
      <c r="C302">
        <f>Dados!F305</f>
        <v>301</v>
      </c>
      <c r="D302" t="s">
        <v>209</v>
      </c>
      <c r="E302" t="s">
        <v>888</v>
      </c>
      <c r="F302" t="s">
        <v>1198</v>
      </c>
      <c r="G302" t="str">
        <f t="shared" si="12"/>
        <v>Msuppfl_12</v>
      </c>
      <c r="H302">
        <f t="shared" si="13"/>
        <v>301</v>
      </c>
      <c r="I302" t="str">
        <f t="shared" si="14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301</v>
      </c>
    </row>
    <row r="303" spans="1:9" x14ac:dyDescent="0.25">
      <c r="A303" t="str">
        <f>Dados!E306</f>
        <v>Classe Distr. - FL 12</v>
      </c>
      <c r="B303" t="str">
        <f>Dados!D306</f>
        <v>Claspfl_12</v>
      </c>
      <c r="C303">
        <f>Dados!F306</f>
        <v>302</v>
      </c>
      <c r="D303" t="s">
        <v>212</v>
      </c>
      <c r="E303" t="s">
        <v>1052</v>
      </c>
      <c r="F303" t="s">
        <v>1233</v>
      </c>
      <c r="G303" t="str">
        <f t="shared" si="12"/>
        <v>Claspfl_12</v>
      </c>
      <c r="H303">
        <f t="shared" si="13"/>
        <v>302</v>
      </c>
      <c r="I303" t="str">
        <f t="shared" si="14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302</v>
      </c>
    </row>
    <row r="304" spans="1:9" x14ac:dyDescent="0.25">
      <c r="A304" t="str">
        <f>Dados!E307</f>
        <v>Cesta - FL 12</v>
      </c>
      <c r="B304" t="str">
        <f>Dados!D307</f>
        <v>Cestpfl_12</v>
      </c>
      <c r="C304">
        <f>Dados!F307</f>
        <v>303</v>
      </c>
      <c r="D304" t="s">
        <v>215</v>
      </c>
      <c r="E304" t="s">
        <v>889</v>
      </c>
      <c r="F304" t="s">
        <v>1234</v>
      </c>
      <c r="G304" t="str">
        <f t="shared" si="12"/>
        <v>Cestpfl_12</v>
      </c>
      <c r="H304">
        <f t="shared" si="13"/>
        <v>303</v>
      </c>
      <c r="I304" t="str">
        <f t="shared" si="14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303</v>
      </c>
    </row>
    <row r="305" spans="1:9" x14ac:dyDescent="0.25">
      <c r="A305" t="str">
        <f>Dados!E308</f>
        <v>Compra Única - FL 12</v>
      </c>
      <c r="B305" t="str">
        <f>Dados!D308</f>
        <v>Cmpupfl_12</v>
      </c>
      <c r="C305">
        <f>Dados!F308</f>
        <v>304</v>
      </c>
      <c r="D305" t="s">
        <v>1115</v>
      </c>
      <c r="E305" t="s">
        <v>1104</v>
      </c>
      <c r="F305" t="s">
        <v>1174</v>
      </c>
      <c r="G305" t="str">
        <f t="shared" si="12"/>
        <v>Cmpupfl_12</v>
      </c>
      <c r="H305">
        <f t="shared" si="13"/>
        <v>304</v>
      </c>
      <c r="I305" t="str">
        <f t="shared" si="14"/>
        <v>Update Mapa Set Descricao = 'Indique se o produto trata-se de uma compra única.  ' Where Ordem = 304</v>
      </c>
    </row>
    <row r="306" spans="1:9" x14ac:dyDescent="0.25">
      <c r="A306" t="str">
        <f>Dados!E309</f>
        <v>Referência - FL 12</v>
      </c>
      <c r="B306" t="str">
        <f>Dados!D309</f>
        <v>Referpfl_12</v>
      </c>
      <c r="C306">
        <f>Dados!F309</f>
        <v>305</v>
      </c>
      <c r="D306" t="s">
        <v>1091</v>
      </c>
      <c r="E306" t="s">
        <v>890</v>
      </c>
      <c r="F306" t="s">
        <v>1175</v>
      </c>
      <c r="G306" t="str">
        <f t="shared" si="12"/>
        <v>Referpfl_12</v>
      </c>
      <c r="H306">
        <f t="shared" si="13"/>
        <v>305</v>
      </c>
      <c r="I306" t="str">
        <f t="shared" si="14"/>
        <v>Update Mapa Set Descricao = 'Indique o código de referência do fornecedor do produto (VSK)' Where Ordem = 305</v>
      </c>
    </row>
    <row r="307" spans="1:9" x14ac:dyDescent="0.25">
      <c r="A307" t="str">
        <f>Dados!E310</f>
        <v>Filial 13</v>
      </c>
      <c r="B307">
        <f>Dados!D310</f>
        <v>0</v>
      </c>
      <c r="C307">
        <f>Dados!F310</f>
        <v>306</v>
      </c>
      <c r="D307" t="s">
        <v>1092</v>
      </c>
      <c r="E307" t="s">
        <v>616</v>
      </c>
      <c r="F307" t="s">
        <v>1122</v>
      </c>
      <c r="G307">
        <f t="shared" si="12"/>
        <v>0</v>
      </c>
      <c r="H307">
        <f t="shared" si="13"/>
        <v>306</v>
      </c>
      <c r="I307" t="str">
        <f t="shared" si="14"/>
        <v>Update Mapa Set Descricao = 'Não preencher' Where Ordem = 306</v>
      </c>
    </row>
    <row r="308" spans="1:9" x14ac:dyDescent="0.25">
      <c r="A308" t="str">
        <f>Dados!E311</f>
        <v>Ação - FL 13</v>
      </c>
      <c r="B308" t="str">
        <f>Dados!D311</f>
        <v>Opcpfl_13</v>
      </c>
      <c r="C308">
        <f>Dados!F311</f>
        <v>307</v>
      </c>
      <c r="D308" t="s">
        <v>177</v>
      </c>
      <c r="E308" t="s">
        <v>891</v>
      </c>
      <c r="F308" t="s">
        <v>1180</v>
      </c>
      <c r="G308" t="str">
        <f t="shared" si="12"/>
        <v>Opcpfl_13</v>
      </c>
      <c r="H308">
        <f t="shared" si="13"/>
        <v>307</v>
      </c>
      <c r="I308" t="str">
        <f t="shared" si="14"/>
        <v>Update Mapa Set Descricao = 'Indica a ação a ser executada;I - Inclusão;A - Alteração;D - Deleção' Where Ordem = 307</v>
      </c>
    </row>
    <row r="309" spans="1:9" x14ac:dyDescent="0.25">
      <c r="A309" t="str">
        <f>Dados!E312</f>
        <v>Filial - FL 13</v>
      </c>
      <c r="B309" t="str">
        <f>Dados!D312</f>
        <v>Filpfl_13</v>
      </c>
      <c r="C309">
        <f>Dados!F312</f>
        <v>308</v>
      </c>
      <c r="D309" t="s">
        <v>1086</v>
      </c>
      <c r="E309" t="s">
        <v>892</v>
      </c>
      <c r="F309" t="s">
        <v>1226</v>
      </c>
      <c r="G309" t="str">
        <f t="shared" si="12"/>
        <v>Filpfl_13</v>
      </c>
      <c r="H309">
        <f t="shared" si="13"/>
        <v>308</v>
      </c>
      <c r="I309" t="str">
        <f t="shared" si="14"/>
        <v>Update Mapa Set Descricao = 'Informe o código da filial. Para cada estado, o produto poderá ter apenas um código de filial. ;Para todos os estados em que exista pelo menos uma loja válida, será necessário incluir a filial.' Where Ordem = 308</v>
      </c>
    </row>
    <row r="310" spans="1:9" x14ac:dyDescent="0.25">
      <c r="A310" t="str">
        <f>Dados!E313</f>
        <v>Margem - FL 13</v>
      </c>
      <c r="B310" t="str">
        <f>Dados!D313</f>
        <v>Marpfl_13</v>
      </c>
      <c r="C310">
        <f>Dados!F313</f>
        <v>309</v>
      </c>
      <c r="D310" t="s">
        <v>183</v>
      </c>
      <c r="E310" t="s">
        <v>893</v>
      </c>
      <c r="F310" t="s">
        <v>1227</v>
      </c>
      <c r="G310" t="str">
        <f t="shared" si="12"/>
        <v>Marpfl_13</v>
      </c>
      <c r="H310">
        <f t="shared" si="13"/>
        <v>309</v>
      </c>
      <c r="I310" t="str">
        <f t="shared" si="14"/>
        <v>Update Mapa Set Descricao = 'Informe a margem de lucro teórica para o Estado do depósito indicado no campo filial. ;Informe este campo sem vírgula e com uma (01) casa decimal.' Where Ordem = 309</v>
      </c>
    </row>
    <row r="311" spans="1:9" x14ac:dyDescent="0.25">
      <c r="A311" t="str">
        <f>Dados!E314</f>
        <v>Fornec. - FL 13</v>
      </c>
      <c r="B311" t="str">
        <f>Dados!D314</f>
        <v>Fornpfl_13</v>
      </c>
      <c r="C311">
        <f>Dados!F314</f>
        <v>310</v>
      </c>
      <c r="D311" t="s">
        <v>1087</v>
      </c>
      <c r="E311" t="s">
        <v>894</v>
      </c>
      <c r="F311" t="s">
        <v>1228</v>
      </c>
      <c r="G311" t="str">
        <f t="shared" si="12"/>
        <v>Fornpfl_13</v>
      </c>
      <c r="H311">
        <f t="shared" si="13"/>
        <v>310</v>
      </c>
      <c r="I311" t="str">
        <f t="shared" si="14"/>
        <v>Update Mapa Set Descricao = 'Informe o código do fornecedor do produto que abastecerá o depósito ou as lojas do Estado do depósito indicado no campo filial. ;Não pode utilizar o fornecedor genérico.' Where Ordem = 310</v>
      </c>
    </row>
    <row r="312" spans="1:9" x14ac:dyDescent="0.25">
      <c r="A312" t="str">
        <f>Dados!E315</f>
        <v>Loc.Entg. - FL 13</v>
      </c>
      <c r="B312" t="str">
        <f>Dados!D315</f>
        <v>Locpfl_13</v>
      </c>
      <c r="C312">
        <f>Dados!F315</f>
        <v>311</v>
      </c>
      <c r="D312" t="s">
        <v>188</v>
      </c>
      <c r="E312" t="s">
        <v>895</v>
      </c>
      <c r="F312" t="s">
        <v>1195</v>
      </c>
      <c r="G312" t="str">
        <f t="shared" si="12"/>
        <v>Locpfl_13</v>
      </c>
      <c r="H312">
        <f t="shared" si="13"/>
        <v>311</v>
      </c>
      <c r="I312" t="str">
        <f t="shared" si="14"/>
        <v>Update Mapa Set Descricao = 'Informe a modalidade de entrega do produto para o Estado do depósito indicado no campo filial. Opções: ; 0 - estocado, ; 1 - direto loja ou ; 2 - cross-dock' Where Ordem = 311</v>
      </c>
    </row>
    <row r="313" spans="1:9" x14ac:dyDescent="0.25">
      <c r="A313" t="str">
        <f>Dados!E316</f>
        <v>Impt. - FL 13</v>
      </c>
      <c r="B313" t="str">
        <f>Dados!D316</f>
        <v>Imppfl_13</v>
      </c>
      <c r="C313">
        <f>Dados!F316</f>
        <v>312</v>
      </c>
      <c r="D313" t="s">
        <v>1088</v>
      </c>
      <c r="E313" t="s">
        <v>896</v>
      </c>
      <c r="F313" t="s">
        <v>1229</v>
      </c>
      <c r="G313" t="str">
        <f t="shared" si="12"/>
        <v>Imppfl_13</v>
      </c>
      <c r="H313">
        <f t="shared" si="13"/>
        <v>312</v>
      </c>
      <c r="I313" t="str">
        <f t="shared" si="14"/>
        <v>Update Mapa Set Descricao = 'Informe se o produto é importado. Opções: ;"E" - Produto Importado Externo ou ;"N" - Produto Nacional.' Where Ordem = 312</v>
      </c>
    </row>
    <row r="314" spans="1:9" x14ac:dyDescent="0.25">
      <c r="A314" t="str">
        <f>Dados!E317</f>
        <v>UF Fabr. - FL 13</v>
      </c>
      <c r="B314" t="str">
        <f>Dados!D317</f>
        <v>Ufpfl_13</v>
      </c>
      <c r="C314">
        <f>Dados!F317</f>
        <v>313</v>
      </c>
      <c r="D314" t="s">
        <v>1089</v>
      </c>
      <c r="E314" t="s">
        <v>897</v>
      </c>
      <c r="F314" t="s">
        <v>1230</v>
      </c>
      <c r="G314" t="str">
        <f t="shared" si="12"/>
        <v>Ufpfl_13</v>
      </c>
      <c r="H314">
        <f t="shared" si="13"/>
        <v>313</v>
      </c>
      <c r="I314" t="str">
        <f t="shared" si="14"/>
        <v>Update Mapa Set Descricao = 'Informe o Estado de fabricação do produto, deve ser o Estado do CNPJ do ;fornecedor indicado no campo “Fornec” informar o Estado ou “IP” para produtos importados.' Where Ordem = 313</v>
      </c>
    </row>
    <row r="315" spans="1:9" x14ac:dyDescent="0.25">
      <c r="A315" t="str">
        <f>Dados!E318</f>
        <v>Natz. - FL 13</v>
      </c>
      <c r="B315" t="str">
        <f>Dados!D318</f>
        <v>Ntpfl_13</v>
      </c>
      <c r="C315">
        <f>Dados!F318</f>
        <v>314</v>
      </c>
      <c r="D315" t="s">
        <v>1090</v>
      </c>
      <c r="E315" t="s">
        <v>898</v>
      </c>
      <c r="F315" t="s">
        <v>1196</v>
      </c>
      <c r="G315" t="str">
        <f t="shared" si="12"/>
        <v>Ntpfl_13</v>
      </c>
      <c r="H315">
        <f t="shared" si="13"/>
        <v>314</v>
      </c>
      <c r="I315" t="str">
        <f t="shared" si="14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314</v>
      </c>
    </row>
    <row r="316" spans="1:9" x14ac:dyDescent="0.25">
      <c r="A316" t="str">
        <f>Dados!E319</f>
        <v>Cod.Saz. - FL 13</v>
      </c>
      <c r="B316" t="str">
        <f>Dados!D319</f>
        <v>Sazpfl_13</v>
      </c>
      <c r="C316">
        <f>Dados!F319</f>
        <v>315</v>
      </c>
      <c r="D316" t="s">
        <v>197</v>
      </c>
      <c r="E316" t="s">
        <v>899</v>
      </c>
      <c r="F316" t="s">
        <v>1169</v>
      </c>
      <c r="G316" t="str">
        <f t="shared" si="12"/>
        <v>Sazpfl_13</v>
      </c>
      <c r="H316">
        <f t="shared" si="13"/>
        <v>315</v>
      </c>
      <c r="I316" t="str">
        <f t="shared" si="14"/>
        <v>Update Mapa Set Descricao = 'Quando marcado indica que o produto é sazonal. ' Where Ordem = 315</v>
      </c>
    </row>
    <row r="317" spans="1:9" x14ac:dyDescent="0.25">
      <c r="A317" t="str">
        <f>Dados!E320</f>
        <v>Sub Grupo - FL 13</v>
      </c>
      <c r="B317" t="str">
        <f>Dados!D320</f>
        <v>Sbgpfl_13</v>
      </c>
      <c r="C317">
        <f>Dados!F320</f>
        <v>316</v>
      </c>
      <c r="D317" t="s">
        <v>200</v>
      </c>
      <c r="E317" t="s">
        <v>900</v>
      </c>
      <c r="F317" t="s">
        <v>1231</v>
      </c>
      <c r="G317" t="str">
        <f t="shared" si="12"/>
        <v>Sbgpfl_13</v>
      </c>
      <c r="H317">
        <f t="shared" si="13"/>
        <v>316</v>
      </c>
      <c r="I317" t="str">
        <f t="shared" si="14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316</v>
      </c>
    </row>
    <row r="318" spans="1:9" x14ac:dyDescent="0.25">
      <c r="A318" t="str">
        <f>Dados!E321</f>
        <v>Sit. - FL 13</v>
      </c>
      <c r="B318" t="str">
        <f>Dados!D321</f>
        <v>Sitpfl_13</v>
      </c>
      <c r="C318">
        <f>Dados!F321</f>
        <v>317</v>
      </c>
      <c r="D318" t="s">
        <v>203</v>
      </c>
      <c r="E318" t="s">
        <v>901</v>
      </c>
      <c r="F318" t="s">
        <v>1197</v>
      </c>
      <c r="G318" t="str">
        <f t="shared" si="12"/>
        <v>Sitpfl_13</v>
      </c>
      <c r="H318">
        <f t="shared" si="13"/>
        <v>317</v>
      </c>
      <c r="I318" t="str">
        <f t="shared" si="14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317</v>
      </c>
    </row>
    <row r="319" spans="1:9" x14ac:dyDescent="0.25">
      <c r="A319" t="str">
        <f>Dados!E322</f>
        <v>Susp. - FL 13</v>
      </c>
      <c r="B319" t="str">
        <f>Dados!D322</f>
        <v>Susppfl_13</v>
      </c>
      <c r="C319">
        <f>Dados!F322</f>
        <v>318</v>
      </c>
      <c r="D319" t="s">
        <v>206</v>
      </c>
      <c r="E319" t="s">
        <v>902</v>
      </c>
      <c r="F319" t="s">
        <v>1232</v>
      </c>
      <c r="G319" t="str">
        <f t="shared" si="12"/>
        <v>Susppfl_13</v>
      </c>
      <c r="H319">
        <f t="shared" si="13"/>
        <v>318</v>
      </c>
      <c r="I319" t="str">
        <f t="shared" si="14"/>
        <v>Update Mapa Set Descricao = 'Informe se o produto está suspenso para geração de pedidos, indicando as opções ("S") sim ou não (branco). ;Este processo de suspensão também pode ser feito na tela SUSPR.' Where Ordem = 318</v>
      </c>
    </row>
    <row r="320" spans="1:9" x14ac:dyDescent="0.25">
      <c r="A320" t="str">
        <f>Dados!E323</f>
        <v>Mot.Susp. - FL 13</v>
      </c>
      <c r="B320" t="str">
        <f>Dados!D323</f>
        <v>Msuppfl_13</v>
      </c>
      <c r="C320">
        <f>Dados!F323</f>
        <v>319</v>
      </c>
      <c r="D320" t="s">
        <v>209</v>
      </c>
      <c r="E320" t="s">
        <v>903</v>
      </c>
      <c r="F320" t="s">
        <v>1198</v>
      </c>
      <c r="G320" t="str">
        <f t="shared" si="12"/>
        <v>Msuppfl_13</v>
      </c>
      <c r="H320">
        <f t="shared" si="13"/>
        <v>319</v>
      </c>
      <c r="I320" t="str">
        <f t="shared" si="14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319</v>
      </c>
    </row>
    <row r="321" spans="1:9" x14ac:dyDescent="0.25">
      <c r="A321" t="str">
        <f>Dados!E324</f>
        <v>Classe Distr. - FL 13</v>
      </c>
      <c r="B321" t="str">
        <f>Dados!D324</f>
        <v>Claspfl_13</v>
      </c>
      <c r="C321">
        <f>Dados!F324</f>
        <v>320</v>
      </c>
      <c r="D321" t="s">
        <v>212</v>
      </c>
      <c r="E321" t="s">
        <v>1053</v>
      </c>
      <c r="F321" t="s">
        <v>1233</v>
      </c>
      <c r="G321" t="str">
        <f t="shared" si="12"/>
        <v>Claspfl_13</v>
      </c>
      <c r="H321">
        <f t="shared" si="13"/>
        <v>320</v>
      </c>
      <c r="I321" t="str">
        <f t="shared" si="14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320</v>
      </c>
    </row>
    <row r="322" spans="1:9" x14ac:dyDescent="0.25">
      <c r="A322" t="str">
        <f>Dados!E325</f>
        <v>Cesta - FL 13</v>
      </c>
      <c r="B322" t="str">
        <f>Dados!D325</f>
        <v>Cestpfl_13</v>
      </c>
      <c r="C322">
        <f>Dados!F325</f>
        <v>321</v>
      </c>
      <c r="D322" t="s">
        <v>215</v>
      </c>
      <c r="E322" t="s">
        <v>904</v>
      </c>
      <c r="F322" t="s">
        <v>1234</v>
      </c>
      <c r="G322" t="str">
        <f t="shared" si="12"/>
        <v>Cestpfl_13</v>
      </c>
      <c r="H322">
        <f t="shared" si="13"/>
        <v>321</v>
      </c>
      <c r="I322" t="str">
        <f t="shared" si="14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321</v>
      </c>
    </row>
    <row r="323" spans="1:9" x14ac:dyDescent="0.25">
      <c r="A323" t="str">
        <f>Dados!E326</f>
        <v>Compra Única - FL 13</v>
      </c>
      <c r="B323" t="str">
        <f>Dados!D326</f>
        <v>Cmpupfl_13</v>
      </c>
      <c r="C323">
        <f>Dados!F326</f>
        <v>322</v>
      </c>
      <c r="D323" t="s">
        <v>1115</v>
      </c>
      <c r="E323" t="s">
        <v>1105</v>
      </c>
      <c r="F323" t="s">
        <v>1174</v>
      </c>
      <c r="G323" t="str">
        <f t="shared" ref="G323:G386" si="15">VLOOKUP(E323,$A$2:$C$486,2,FALSE)</f>
        <v>Cmpupfl_13</v>
      </c>
      <c r="H323">
        <f t="shared" ref="H323:H386" si="16">VLOOKUP(E323,$A$2:$C$486,3,FALSE)</f>
        <v>322</v>
      </c>
      <c r="I323" t="str">
        <f t="shared" ref="I323:I386" si="17">"Update Mapa Set Descricao = '" &amp; F323 &amp; "' Where Ordem = " &amp; H323</f>
        <v>Update Mapa Set Descricao = 'Indique se o produto trata-se de uma compra única.  ' Where Ordem = 322</v>
      </c>
    </row>
    <row r="324" spans="1:9" x14ac:dyDescent="0.25">
      <c r="A324" t="str">
        <f>Dados!E327</f>
        <v>Referência - FL 13</v>
      </c>
      <c r="B324" t="str">
        <f>Dados!D327</f>
        <v>Referpfl_13</v>
      </c>
      <c r="C324">
        <f>Dados!F327</f>
        <v>323</v>
      </c>
      <c r="D324" t="s">
        <v>1091</v>
      </c>
      <c r="E324" t="s">
        <v>905</v>
      </c>
      <c r="F324" t="s">
        <v>1175</v>
      </c>
      <c r="G324" t="str">
        <f t="shared" si="15"/>
        <v>Referpfl_13</v>
      </c>
      <c r="H324">
        <f t="shared" si="16"/>
        <v>323</v>
      </c>
      <c r="I324" t="str">
        <f t="shared" si="17"/>
        <v>Update Mapa Set Descricao = 'Indique o código de referência do fornecedor do produto (VSK)' Where Ordem = 323</v>
      </c>
    </row>
    <row r="325" spans="1:9" x14ac:dyDescent="0.25">
      <c r="A325" t="str">
        <f>Dados!E328</f>
        <v>Filial 14</v>
      </c>
      <c r="B325">
        <f>Dados!D328</f>
        <v>0</v>
      </c>
      <c r="C325">
        <f>Dados!F328</f>
        <v>324</v>
      </c>
      <c r="D325" t="s">
        <v>1092</v>
      </c>
      <c r="E325" t="s">
        <v>617</v>
      </c>
      <c r="F325" t="s">
        <v>1122</v>
      </c>
      <c r="G325">
        <f t="shared" si="15"/>
        <v>0</v>
      </c>
      <c r="H325">
        <f t="shared" si="16"/>
        <v>324</v>
      </c>
      <c r="I325" t="str">
        <f t="shared" si="17"/>
        <v>Update Mapa Set Descricao = 'Não preencher' Where Ordem = 324</v>
      </c>
    </row>
    <row r="326" spans="1:9" x14ac:dyDescent="0.25">
      <c r="A326" t="str">
        <f>Dados!E329</f>
        <v>Ação - FL 14</v>
      </c>
      <c r="B326" t="str">
        <f>Dados!D329</f>
        <v>Opcpfl_14</v>
      </c>
      <c r="C326">
        <f>Dados!F329</f>
        <v>325</v>
      </c>
      <c r="D326" t="s">
        <v>177</v>
      </c>
      <c r="E326" t="s">
        <v>906</v>
      </c>
      <c r="F326" t="s">
        <v>1180</v>
      </c>
      <c r="G326" t="str">
        <f t="shared" si="15"/>
        <v>Opcpfl_14</v>
      </c>
      <c r="H326">
        <f t="shared" si="16"/>
        <v>325</v>
      </c>
      <c r="I326" t="str">
        <f t="shared" si="17"/>
        <v>Update Mapa Set Descricao = 'Indica a ação a ser executada;I - Inclusão;A - Alteração;D - Deleção' Where Ordem = 325</v>
      </c>
    </row>
    <row r="327" spans="1:9" x14ac:dyDescent="0.25">
      <c r="A327" t="str">
        <f>Dados!E330</f>
        <v>Filial - FL 14</v>
      </c>
      <c r="B327" t="str">
        <f>Dados!D330</f>
        <v>Filpfl_14</v>
      </c>
      <c r="C327">
        <f>Dados!F330</f>
        <v>326</v>
      </c>
      <c r="D327" t="s">
        <v>1086</v>
      </c>
      <c r="E327" t="s">
        <v>907</v>
      </c>
      <c r="F327" t="s">
        <v>1226</v>
      </c>
      <c r="G327" t="str">
        <f t="shared" si="15"/>
        <v>Filpfl_14</v>
      </c>
      <c r="H327">
        <f t="shared" si="16"/>
        <v>326</v>
      </c>
      <c r="I327" t="str">
        <f t="shared" si="17"/>
        <v>Update Mapa Set Descricao = 'Informe o código da filial. Para cada estado, o produto poderá ter apenas um código de filial. ;Para todos os estados em que exista pelo menos uma loja válida, será necessário incluir a filial.' Where Ordem = 326</v>
      </c>
    </row>
    <row r="328" spans="1:9" x14ac:dyDescent="0.25">
      <c r="A328" t="str">
        <f>Dados!E331</f>
        <v>Margem - FL 14</v>
      </c>
      <c r="B328" t="str">
        <f>Dados!D331</f>
        <v>Marpfl_14</v>
      </c>
      <c r="C328">
        <f>Dados!F331</f>
        <v>327</v>
      </c>
      <c r="D328" t="s">
        <v>183</v>
      </c>
      <c r="E328" t="s">
        <v>908</v>
      </c>
      <c r="F328" t="s">
        <v>1227</v>
      </c>
      <c r="G328" t="str">
        <f t="shared" si="15"/>
        <v>Marpfl_14</v>
      </c>
      <c r="H328">
        <f t="shared" si="16"/>
        <v>327</v>
      </c>
      <c r="I328" t="str">
        <f t="shared" si="17"/>
        <v>Update Mapa Set Descricao = 'Informe a margem de lucro teórica para o Estado do depósito indicado no campo filial. ;Informe este campo sem vírgula e com uma (01) casa decimal.' Where Ordem = 327</v>
      </c>
    </row>
    <row r="329" spans="1:9" x14ac:dyDescent="0.25">
      <c r="A329" t="str">
        <f>Dados!E332</f>
        <v>Fornec. - FL 14</v>
      </c>
      <c r="B329" t="str">
        <f>Dados!D332</f>
        <v>Fornpfl_14</v>
      </c>
      <c r="C329">
        <f>Dados!F332</f>
        <v>328</v>
      </c>
      <c r="D329" t="s">
        <v>1087</v>
      </c>
      <c r="E329" t="s">
        <v>909</v>
      </c>
      <c r="F329" t="s">
        <v>1228</v>
      </c>
      <c r="G329" t="str">
        <f t="shared" si="15"/>
        <v>Fornpfl_14</v>
      </c>
      <c r="H329">
        <f t="shared" si="16"/>
        <v>328</v>
      </c>
      <c r="I329" t="str">
        <f t="shared" si="17"/>
        <v>Update Mapa Set Descricao = 'Informe o código do fornecedor do produto que abastecerá o depósito ou as lojas do Estado do depósito indicado no campo filial. ;Não pode utilizar o fornecedor genérico.' Where Ordem = 328</v>
      </c>
    </row>
    <row r="330" spans="1:9" x14ac:dyDescent="0.25">
      <c r="A330" t="str">
        <f>Dados!E333</f>
        <v>Loc.Entg. - FL 14</v>
      </c>
      <c r="B330" t="str">
        <f>Dados!D333</f>
        <v>Locpfl_14</v>
      </c>
      <c r="C330">
        <f>Dados!F333</f>
        <v>329</v>
      </c>
      <c r="D330" t="s">
        <v>188</v>
      </c>
      <c r="E330" t="s">
        <v>910</v>
      </c>
      <c r="F330" t="s">
        <v>1195</v>
      </c>
      <c r="G330" t="str">
        <f t="shared" si="15"/>
        <v>Locpfl_14</v>
      </c>
      <c r="H330">
        <f t="shared" si="16"/>
        <v>329</v>
      </c>
      <c r="I330" t="str">
        <f t="shared" si="17"/>
        <v>Update Mapa Set Descricao = 'Informe a modalidade de entrega do produto para o Estado do depósito indicado no campo filial. Opções: ; 0 - estocado, ; 1 - direto loja ou ; 2 - cross-dock' Where Ordem = 329</v>
      </c>
    </row>
    <row r="331" spans="1:9" x14ac:dyDescent="0.25">
      <c r="A331" t="str">
        <f>Dados!E334</f>
        <v>Impt. - FL 14</v>
      </c>
      <c r="B331" t="str">
        <f>Dados!D334</f>
        <v>Imppfl_14</v>
      </c>
      <c r="C331">
        <f>Dados!F334</f>
        <v>330</v>
      </c>
      <c r="D331" t="s">
        <v>1088</v>
      </c>
      <c r="E331" t="s">
        <v>911</v>
      </c>
      <c r="F331" t="s">
        <v>1229</v>
      </c>
      <c r="G331" t="str">
        <f t="shared" si="15"/>
        <v>Imppfl_14</v>
      </c>
      <c r="H331">
        <f t="shared" si="16"/>
        <v>330</v>
      </c>
      <c r="I331" t="str">
        <f t="shared" si="17"/>
        <v>Update Mapa Set Descricao = 'Informe se o produto é importado. Opções: ;"E" - Produto Importado Externo ou ;"N" - Produto Nacional.' Where Ordem = 330</v>
      </c>
    </row>
    <row r="332" spans="1:9" x14ac:dyDescent="0.25">
      <c r="A332" t="str">
        <f>Dados!E335</f>
        <v>UF Fabr. - FL 14</v>
      </c>
      <c r="B332" t="str">
        <f>Dados!D335</f>
        <v>Ufpfl_14</v>
      </c>
      <c r="C332">
        <f>Dados!F335</f>
        <v>331</v>
      </c>
      <c r="D332" t="s">
        <v>1089</v>
      </c>
      <c r="E332" t="s">
        <v>912</v>
      </c>
      <c r="F332" t="s">
        <v>1230</v>
      </c>
      <c r="G332" t="str">
        <f t="shared" si="15"/>
        <v>Ufpfl_14</v>
      </c>
      <c r="H332">
        <f t="shared" si="16"/>
        <v>331</v>
      </c>
      <c r="I332" t="str">
        <f t="shared" si="17"/>
        <v>Update Mapa Set Descricao = 'Informe o Estado de fabricação do produto, deve ser o Estado do CNPJ do ;fornecedor indicado no campo “Fornec” informar o Estado ou “IP” para produtos importados.' Where Ordem = 331</v>
      </c>
    </row>
    <row r="333" spans="1:9" x14ac:dyDescent="0.25">
      <c r="A333" t="str">
        <f>Dados!E336</f>
        <v>Natz. - FL 14</v>
      </c>
      <c r="B333" t="str">
        <f>Dados!D336</f>
        <v>Ntpfl_14</v>
      </c>
      <c r="C333">
        <f>Dados!F336</f>
        <v>332</v>
      </c>
      <c r="D333" t="s">
        <v>1090</v>
      </c>
      <c r="E333" t="s">
        <v>913</v>
      </c>
      <c r="F333" t="s">
        <v>1196</v>
      </c>
      <c r="G333" t="str">
        <f t="shared" si="15"/>
        <v>Ntpfl_14</v>
      </c>
      <c r="H333">
        <f t="shared" si="16"/>
        <v>332</v>
      </c>
      <c r="I333" t="str">
        <f t="shared" si="17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332</v>
      </c>
    </row>
    <row r="334" spans="1:9" x14ac:dyDescent="0.25">
      <c r="A334" t="str">
        <f>Dados!E337</f>
        <v>Cod.Saz. - FL 14</v>
      </c>
      <c r="B334" t="str">
        <f>Dados!D337</f>
        <v>Sazpfl_14</v>
      </c>
      <c r="C334">
        <f>Dados!F337</f>
        <v>333</v>
      </c>
      <c r="D334" t="s">
        <v>197</v>
      </c>
      <c r="E334" t="s">
        <v>914</v>
      </c>
      <c r="F334" t="s">
        <v>1169</v>
      </c>
      <c r="G334" t="str">
        <f t="shared" si="15"/>
        <v>Sazpfl_14</v>
      </c>
      <c r="H334">
        <f t="shared" si="16"/>
        <v>333</v>
      </c>
      <c r="I334" t="str">
        <f t="shared" si="17"/>
        <v>Update Mapa Set Descricao = 'Quando marcado indica que o produto é sazonal. ' Where Ordem = 333</v>
      </c>
    </row>
    <row r="335" spans="1:9" x14ac:dyDescent="0.25">
      <c r="A335" t="str">
        <f>Dados!E338</f>
        <v>Sub Grupo - FL 14</v>
      </c>
      <c r="B335" t="str">
        <f>Dados!D338</f>
        <v>Sbgpfl_14</v>
      </c>
      <c r="C335">
        <f>Dados!F338</f>
        <v>334</v>
      </c>
      <c r="D335" t="s">
        <v>200</v>
      </c>
      <c r="E335" t="s">
        <v>915</v>
      </c>
      <c r="F335" t="s">
        <v>1231</v>
      </c>
      <c r="G335" t="str">
        <f t="shared" si="15"/>
        <v>Sbgpfl_14</v>
      </c>
      <c r="H335">
        <f t="shared" si="16"/>
        <v>334</v>
      </c>
      <c r="I335" t="str">
        <f t="shared" si="17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334</v>
      </c>
    </row>
    <row r="336" spans="1:9" x14ac:dyDescent="0.25">
      <c r="A336" t="str">
        <f>Dados!E339</f>
        <v>Sit. - FL 14</v>
      </c>
      <c r="B336" t="str">
        <f>Dados!D339</f>
        <v>Sitpfl_14</v>
      </c>
      <c r="C336">
        <f>Dados!F339</f>
        <v>335</v>
      </c>
      <c r="D336" t="s">
        <v>203</v>
      </c>
      <c r="E336" t="s">
        <v>916</v>
      </c>
      <c r="F336" t="s">
        <v>1197</v>
      </c>
      <c r="G336" t="str">
        <f t="shared" si="15"/>
        <v>Sitpfl_14</v>
      </c>
      <c r="H336">
        <f t="shared" si="16"/>
        <v>335</v>
      </c>
      <c r="I336" t="str">
        <f t="shared" si="17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335</v>
      </c>
    </row>
    <row r="337" spans="1:9" x14ac:dyDescent="0.25">
      <c r="A337" t="str">
        <f>Dados!E340</f>
        <v>Susp. - FL 14</v>
      </c>
      <c r="B337" t="str">
        <f>Dados!D340</f>
        <v>Susppfl_14</v>
      </c>
      <c r="C337">
        <f>Dados!F340</f>
        <v>336</v>
      </c>
      <c r="D337" t="s">
        <v>206</v>
      </c>
      <c r="E337" t="s">
        <v>917</v>
      </c>
      <c r="F337" t="s">
        <v>1232</v>
      </c>
      <c r="G337" t="str">
        <f t="shared" si="15"/>
        <v>Susppfl_14</v>
      </c>
      <c r="H337">
        <f t="shared" si="16"/>
        <v>336</v>
      </c>
      <c r="I337" t="str">
        <f t="shared" si="17"/>
        <v>Update Mapa Set Descricao = 'Informe se o produto está suspenso para geração de pedidos, indicando as opções ("S") sim ou não (branco). ;Este processo de suspensão também pode ser feito na tela SUSPR.' Where Ordem = 336</v>
      </c>
    </row>
    <row r="338" spans="1:9" x14ac:dyDescent="0.25">
      <c r="A338" t="str">
        <f>Dados!E341</f>
        <v>Mot.Susp. - FL 14</v>
      </c>
      <c r="B338" t="str">
        <f>Dados!D341</f>
        <v>Msuppfl_14</v>
      </c>
      <c r="C338">
        <f>Dados!F341</f>
        <v>337</v>
      </c>
      <c r="D338" t="s">
        <v>209</v>
      </c>
      <c r="E338" t="s">
        <v>918</v>
      </c>
      <c r="F338" t="s">
        <v>1198</v>
      </c>
      <c r="G338" t="str">
        <f t="shared" si="15"/>
        <v>Msuppfl_14</v>
      </c>
      <c r="H338">
        <f t="shared" si="16"/>
        <v>337</v>
      </c>
      <c r="I338" t="str">
        <f t="shared" si="17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337</v>
      </c>
    </row>
    <row r="339" spans="1:9" x14ac:dyDescent="0.25">
      <c r="A339" t="str">
        <f>Dados!E342</f>
        <v>Classe Distr. - FL 14</v>
      </c>
      <c r="B339" t="str">
        <f>Dados!D342</f>
        <v>Claspfl_14</v>
      </c>
      <c r="C339">
        <f>Dados!F342</f>
        <v>338</v>
      </c>
      <c r="D339" t="s">
        <v>212</v>
      </c>
      <c r="E339" t="s">
        <v>1054</v>
      </c>
      <c r="F339" t="s">
        <v>1233</v>
      </c>
      <c r="G339" t="str">
        <f t="shared" si="15"/>
        <v>Claspfl_14</v>
      </c>
      <c r="H339">
        <f t="shared" si="16"/>
        <v>338</v>
      </c>
      <c r="I339" t="str">
        <f t="shared" si="17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338</v>
      </c>
    </row>
    <row r="340" spans="1:9" x14ac:dyDescent="0.25">
      <c r="A340" t="str">
        <f>Dados!E343</f>
        <v>Cesta - FL 14</v>
      </c>
      <c r="B340" t="str">
        <f>Dados!D343</f>
        <v>Cestpfl_14</v>
      </c>
      <c r="C340">
        <f>Dados!F343</f>
        <v>339</v>
      </c>
      <c r="D340" t="s">
        <v>215</v>
      </c>
      <c r="E340" t="s">
        <v>919</v>
      </c>
      <c r="F340" t="s">
        <v>1234</v>
      </c>
      <c r="G340" t="str">
        <f t="shared" si="15"/>
        <v>Cestpfl_14</v>
      </c>
      <c r="H340">
        <f t="shared" si="16"/>
        <v>339</v>
      </c>
      <c r="I340" t="str">
        <f t="shared" si="17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339</v>
      </c>
    </row>
    <row r="341" spans="1:9" x14ac:dyDescent="0.25">
      <c r="A341" t="str">
        <f>Dados!E344</f>
        <v>Compra Única - FL 14</v>
      </c>
      <c r="B341" t="str">
        <f>Dados!D344</f>
        <v>Cmpupfl_14</v>
      </c>
      <c r="C341">
        <f>Dados!F344</f>
        <v>340</v>
      </c>
      <c r="D341" t="s">
        <v>1115</v>
      </c>
      <c r="E341" t="s">
        <v>1106</v>
      </c>
      <c r="F341" t="s">
        <v>1174</v>
      </c>
      <c r="G341" t="str">
        <f t="shared" si="15"/>
        <v>Cmpupfl_14</v>
      </c>
      <c r="H341">
        <f t="shared" si="16"/>
        <v>340</v>
      </c>
      <c r="I341" t="str">
        <f t="shared" si="17"/>
        <v>Update Mapa Set Descricao = 'Indique se o produto trata-se de uma compra única.  ' Where Ordem = 340</v>
      </c>
    </row>
    <row r="342" spans="1:9" x14ac:dyDescent="0.25">
      <c r="A342" t="str">
        <f>Dados!E345</f>
        <v>Referência - FL 14</v>
      </c>
      <c r="B342" t="str">
        <f>Dados!D345</f>
        <v>Referpfl_14</v>
      </c>
      <c r="C342">
        <f>Dados!F345</f>
        <v>341</v>
      </c>
      <c r="D342" t="s">
        <v>1091</v>
      </c>
      <c r="E342" t="s">
        <v>920</v>
      </c>
      <c r="F342" t="s">
        <v>1175</v>
      </c>
      <c r="G342" t="str">
        <f t="shared" si="15"/>
        <v>Referpfl_14</v>
      </c>
      <c r="H342">
        <f t="shared" si="16"/>
        <v>341</v>
      </c>
      <c r="I342" t="str">
        <f t="shared" si="17"/>
        <v>Update Mapa Set Descricao = 'Indique o código de referência do fornecedor do produto (VSK)' Where Ordem = 341</v>
      </c>
    </row>
    <row r="343" spans="1:9" x14ac:dyDescent="0.25">
      <c r="A343" t="str">
        <f>Dados!E346</f>
        <v>Filial 15</v>
      </c>
      <c r="B343">
        <f>Dados!D346</f>
        <v>0</v>
      </c>
      <c r="C343">
        <f>Dados!F346</f>
        <v>342</v>
      </c>
      <c r="D343" t="s">
        <v>1092</v>
      </c>
      <c r="E343" t="s">
        <v>618</v>
      </c>
      <c r="F343" t="s">
        <v>1122</v>
      </c>
      <c r="G343">
        <f t="shared" si="15"/>
        <v>0</v>
      </c>
      <c r="H343">
        <f t="shared" si="16"/>
        <v>342</v>
      </c>
      <c r="I343" t="str">
        <f t="shared" si="17"/>
        <v>Update Mapa Set Descricao = 'Não preencher' Where Ordem = 342</v>
      </c>
    </row>
    <row r="344" spans="1:9" x14ac:dyDescent="0.25">
      <c r="A344" t="str">
        <f>Dados!E347</f>
        <v>Ação - FL 15</v>
      </c>
      <c r="B344" t="str">
        <f>Dados!D347</f>
        <v>Opcpfl_15</v>
      </c>
      <c r="C344">
        <f>Dados!F347</f>
        <v>343</v>
      </c>
      <c r="D344" t="s">
        <v>177</v>
      </c>
      <c r="E344" t="s">
        <v>921</v>
      </c>
      <c r="F344" t="s">
        <v>1180</v>
      </c>
      <c r="G344" t="str">
        <f t="shared" si="15"/>
        <v>Opcpfl_15</v>
      </c>
      <c r="H344">
        <f t="shared" si="16"/>
        <v>343</v>
      </c>
      <c r="I344" t="str">
        <f t="shared" si="17"/>
        <v>Update Mapa Set Descricao = 'Indica a ação a ser executada;I - Inclusão;A - Alteração;D - Deleção' Where Ordem = 343</v>
      </c>
    </row>
    <row r="345" spans="1:9" x14ac:dyDescent="0.25">
      <c r="A345" t="str">
        <f>Dados!E348</f>
        <v>Filial - FL 15</v>
      </c>
      <c r="B345" t="str">
        <f>Dados!D348</f>
        <v>Filpfl_15</v>
      </c>
      <c r="C345">
        <f>Dados!F348</f>
        <v>344</v>
      </c>
      <c r="D345" t="s">
        <v>1086</v>
      </c>
      <c r="E345" t="s">
        <v>922</v>
      </c>
      <c r="F345" t="s">
        <v>1226</v>
      </c>
      <c r="G345" t="str">
        <f t="shared" si="15"/>
        <v>Filpfl_15</v>
      </c>
      <c r="H345">
        <f t="shared" si="16"/>
        <v>344</v>
      </c>
      <c r="I345" t="str">
        <f t="shared" si="17"/>
        <v>Update Mapa Set Descricao = 'Informe o código da filial. Para cada estado, o produto poderá ter apenas um código de filial. ;Para todos os estados em que exista pelo menos uma loja válida, será necessário incluir a filial.' Where Ordem = 344</v>
      </c>
    </row>
    <row r="346" spans="1:9" x14ac:dyDescent="0.25">
      <c r="A346" t="str">
        <f>Dados!E349</f>
        <v>Margem - FL 15</v>
      </c>
      <c r="B346" t="str">
        <f>Dados!D349</f>
        <v>Marpfl_15</v>
      </c>
      <c r="C346">
        <f>Dados!F349</f>
        <v>345</v>
      </c>
      <c r="D346" t="s">
        <v>183</v>
      </c>
      <c r="E346" t="s">
        <v>923</v>
      </c>
      <c r="F346" t="s">
        <v>1227</v>
      </c>
      <c r="G346" t="str">
        <f t="shared" si="15"/>
        <v>Marpfl_15</v>
      </c>
      <c r="H346">
        <f t="shared" si="16"/>
        <v>345</v>
      </c>
      <c r="I346" t="str">
        <f t="shared" si="17"/>
        <v>Update Mapa Set Descricao = 'Informe a margem de lucro teórica para o Estado do depósito indicado no campo filial. ;Informe este campo sem vírgula e com uma (01) casa decimal.' Where Ordem = 345</v>
      </c>
    </row>
    <row r="347" spans="1:9" x14ac:dyDescent="0.25">
      <c r="A347" t="str">
        <f>Dados!E350</f>
        <v>Fornec. - FL 15</v>
      </c>
      <c r="B347" t="str">
        <f>Dados!D350</f>
        <v>Fornpfl_15</v>
      </c>
      <c r="C347">
        <f>Dados!F350</f>
        <v>346</v>
      </c>
      <c r="D347" t="s">
        <v>1087</v>
      </c>
      <c r="E347" t="s">
        <v>924</v>
      </c>
      <c r="F347" t="s">
        <v>1228</v>
      </c>
      <c r="G347" t="str">
        <f t="shared" si="15"/>
        <v>Fornpfl_15</v>
      </c>
      <c r="H347">
        <f t="shared" si="16"/>
        <v>346</v>
      </c>
      <c r="I347" t="str">
        <f t="shared" si="17"/>
        <v>Update Mapa Set Descricao = 'Informe o código do fornecedor do produto que abastecerá o depósito ou as lojas do Estado do depósito indicado no campo filial. ;Não pode utilizar o fornecedor genérico.' Where Ordem = 346</v>
      </c>
    </row>
    <row r="348" spans="1:9" x14ac:dyDescent="0.25">
      <c r="A348" t="str">
        <f>Dados!E351</f>
        <v>Loc.Entg. - FL 15</v>
      </c>
      <c r="B348" t="str">
        <f>Dados!D351</f>
        <v>Locpfl_15</v>
      </c>
      <c r="C348">
        <f>Dados!F351</f>
        <v>347</v>
      </c>
      <c r="D348" t="s">
        <v>188</v>
      </c>
      <c r="E348" t="s">
        <v>925</v>
      </c>
      <c r="F348" t="s">
        <v>1195</v>
      </c>
      <c r="G348" t="str">
        <f t="shared" si="15"/>
        <v>Locpfl_15</v>
      </c>
      <c r="H348">
        <f t="shared" si="16"/>
        <v>347</v>
      </c>
      <c r="I348" t="str">
        <f t="shared" si="17"/>
        <v>Update Mapa Set Descricao = 'Informe a modalidade de entrega do produto para o Estado do depósito indicado no campo filial. Opções: ; 0 - estocado, ; 1 - direto loja ou ; 2 - cross-dock' Where Ordem = 347</v>
      </c>
    </row>
    <row r="349" spans="1:9" x14ac:dyDescent="0.25">
      <c r="A349" t="str">
        <f>Dados!E352</f>
        <v>Impt. - FL 15</v>
      </c>
      <c r="B349" t="str">
        <f>Dados!D352</f>
        <v>Imppfl_15</v>
      </c>
      <c r="C349">
        <f>Dados!F352</f>
        <v>348</v>
      </c>
      <c r="D349" t="s">
        <v>1088</v>
      </c>
      <c r="E349" t="s">
        <v>926</v>
      </c>
      <c r="F349" t="s">
        <v>1229</v>
      </c>
      <c r="G349" t="str">
        <f t="shared" si="15"/>
        <v>Imppfl_15</v>
      </c>
      <c r="H349">
        <f t="shared" si="16"/>
        <v>348</v>
      </c>
      <c r="I349" t="str">
        <f t="shared" si="17"/>
        <v>Update Mapa Set Descricao = 'Informe se o produto é importado. Opções: ;"E" - Produto Importado Externo ou ;"N" - Produto Nacional.' Where Ordem = 348</v>
      </c>
    </row>
    <row r="350" spans="1:9" x14ac:dyDescent="0.25">
      <c r="A350" t="str">
        <f>Dados!E353</f>
        <v>UF Fabr. - FL 15</v>
      </c>
      <c r="B350" t="str">
        <f>Dados!D353</f>
        <v>Ufpfl_15</v>
      </c>
      <c r="C350">
        <f>Dados!F353</f>
        <v>349</v>
      </c>
      <c r="D350" t="s">
        <v>1089</v>
      </c>
      <c r="E350" t="s">
        <v>927</v>
      </c>
      <c r="F350" t="s">
        <v>1230</v>
      </c>
      <c r="G350" t="str">
        <f t="shared" si="15"/>
        <v>Ufpfl_15</v>
      </c>
      <c r="H350">
        <f t="shared" si="16"/>
        <v>349</v>
      </c>
      <c r="I350" t="str">
        <f t="shared" si="17"/>
        <v>Update Mapa Set Descricao = 'Informe o Estado de fabricação do produto, deve ser o Estado do CNPJ do ;fornecedor indicado no campo “Fornec” informar o Estado ou “IP” para produtos importados.' Where Ordem = 349</v>
      </c>
    </row>
    <row r="351" spans="1:9" x14ac:dyDescent="0.25">
      <c r="A351" t="str">
        <f>Dados!E354</f>
        <v>Natz. - FL 15</v>
      </c>
      <c r="B351" t="str">
        <f>Dados!D354</f>
        <v>Ntpfl_15</v>
      </c>
      <c r="C351">
        <f>Dados!F354</f>
        <v>350</v>
      </c>
      <c r="D351" t="s">
        <v>1090</v>
      </c>
      <c r="E351" t="s">
        <v>928</v>
      </c>
      <c r="F351" t="s">
        <v>1196</v>
      </c>
      <c r="G351" t="str">
        <f t="shared" si="15"/>
        <v>Ntpfl_15</v>
      </c>
      <c r="H351">
        <f t="shared" si="16"/>
        <v>350</v>
      </c>
      <c r="I351" t="str">
        <f t="shared" si="17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350</v>
      </c>
    </row>
    <row r="352" spans="1:9" x14ac:dyDescent="0.25">
      <c r="A352" t="str">
        <f>Dados!E355</f>
        <v>Cod.Saz. - FL 15</v>
      </c>
      <c r="B352" t="str">
        <f>Dados!D355</f>
        <v>Sazpfl_15</v>
      </c>
      <c r="C352">
        <f>Dados!F355</f>
        <v>351</v>
      </c>
      <c r="D352" t="s">
        <v>197</v>
      </c>
      <c r="E352" t="s">
        <v>929</v>
      </c>
      <c r="F352" t="s">
        <v>1169</v>
      </c>
      <c r="G352" t="str">
        <f t="shared" si="15"/>
        <v>Sazpfl_15</v>
      </c>
      <c r="H352">
        <f t="shared" si="16"/>
        <v>351</v>
      </c>
      <c r="I352" t="str">
        <f t="shared" si="17"/>
        <v>Update Mapa Set Descricao = 'Quando marcado indica que o produto é sazonal. ' Where Ordem = 351</v>
      </c>
    </row>
    <row r="353" spans="1:9" x14ac:dyDescent="0.25">
      <c r="A353" t="str">
        <f>Dados!E356</f>
        <v>Sub Grupo - FL 15</v>
      </c>
      <c r="B353" t="str">
        <f>Dados!D356</f>
        <v>Sbgpfl_15</v>
      </c>
      <c r="C353">
        <f>Dados!F356</f>
        <v>352</v>
      </c>
      <c r="D353" t="s">
        <v>200</v>
      </c>
      <c r="E353" t="s">
        <v>930</v>
      </c>
      <c r="F353" t="s">
        <v>1231</v>
      </c>
      <c r="G353" t="str">
        <f t="shared" si="15"/>
        <v>Sbgpfl_15</v>
      </c>
      <c r="H353">
        <f t="shared" si="16"/>
        <v>352</v>
      </c>
      <c r="I353" t="str">
        <f t="shared" si="17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352</v>
      </c>
    </row>
    <row r="354" spans="1:9" x14ac:dyDescent="0.25">
      <c r="A354" t="str">
        <f>Dados!E357</f>
        <v>Sit. - FL 15</v>
      </c>
      <c r="B354" t="str">
        <f>Dados!D357</f>
        <v>Sitpfl_15</v>
      </c>
      <c r="C354">
        <f>Dados!F357</f>
        <v>353</v>
      </c>
      <c r="D354" t="s">
        <v>203</v>
      </c>
      <c r="E354" t="s">
        <v>931</v>
      </c>
      <c r="F354" t="s">
        <v>1197</v>
      </c>
      <c r="G354" t="str">
        <f t="shared" si="15"/>
        <v>Sitpfl_15</v>
      </c>
      <c r="H354">
        <f t="shared" si="16"/>
        <v>353</v>
      </c>
      <c r="I354" t="str">
        <f t="shared" si="17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353</v>
      </c>
    </row>
    <row r="355" spans="1:9" x14ac:dyDescent="0.25">
      <c r="A355" t="str">
        <f>Dados!E358</f>
        <v>Susp. - FL 15</v>
      </c>
      <c r="B355" t="str">
        <f>Dados!D358</f>
        <v>Susppfl_15</v>
      </c>
      <c r="C355">
        <f>Dados!F358</f>
        <v>354</v>
      </c>
      <c r="D355" t="s">
        <v>206</v>
      </c>
      <c r="E355" t="s">
        <v>932</v>
      </c>
      <c r="F355" t="s">
        <v>1232</v>
      </c>
      <c r="G355" t="str">
        <f t="shared" si="15"/>
        <v>Susppfl_15</v>
      </c>
      <c r="H355">
        <f t="shared" si="16"/>
        <v>354</v>
      </c>
      <c r="I355" t="str">
        <f t="shared" si="17"/>
        <v>Update Mapa Set Descricao = 'Informe se o produto está suspenso para geração de pedidos, indicando as opções ("S") sim ou não (branco). ;Este processo de suspensão também pode ser feito na tela SUSPR.' Where Ordem = 354</v>
      </c>
    </row>
    <row r="356" spans="1:9" x14ac:dyDescent="0.25">
      <c r="A356" t="str">
        <f>Dados!E359</f>
        <v>Mot.Susp. - FL 15</v>
      </c>
      <c r="B356" t="str">
        <f>Dados!D359</f>
        <v>Msuppfl_15</v>
      </c>
      <c r="C356">
        <f>Dados!F359</f>
        <v>355</v>
      </c>
      <c r="D356" t="s">
        <v>209</v>
      </c>
      <c r="E356" t="s">
        <v>933</v>
      </c>
      <c r="F356" t="s">
        <v>1198</v>
      </c>
      <c r="G356" t="str">
        <f t="shared" si="15"/>
        <v>Msuppfl_15</v>
      </c>
      <c r="H356">
        <f t="shared" si="16"/>
        <v>355</v>
      </c>
      <c r="I356" t="str">
        <f t="shared" si="17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355</v>
      </c>
    </row>
    <row r="357" spans="1:9" x14ac:dyDescent="0.25">
      <c r="A357" t="str">
        <f>Dados!E360</f>
        <v>Classe Distr. - FL 15</v>
      </c>
      <c r="B357" t="str">
        <f>Dados!D360</f>
        <v>Claspfl_15</v>
      </c>
      <c r="C357">
        <f>Dados!F360</f>
        <v>356</v>
      </c>
      <c r="D357" t="s">
        <v>212</v>
      </c>
      <c r="E357" t="s">
        <v>1055</v>
      </c>
      <c r="F357" t="s">
        <v>1233</v>
      </c>
      <c r="G357" t="str">
        <f t="shared" si="15"/>
        <v>Claspfl_15</v>
      </c>
      <c r="H357">
        <f t="shared" si="16"/>
        <v>356</v>
      </c>
      <c r="I357" t="str">
        <f t="shared" si="17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356</v>
      </c>
    </row>
    <row r="358" spans="1:9" x14ac:dyDescent="0.25">
      <c r="A358" t="str">
        <f>Dados!E361</f>
        <v>Cesta - FL 15</v>
      </c>
      <c r="B358" t="str">
        <f>Dados!D361</f>
        <v>Cestpfl_15</v>
      </c>
      <c r="C358">
        <f>Dados!F361</f>
        <v>357</v>
      </c>
      <c r="D358" t="s">
        <v>215</v>
      </c>
      <c r="E358" t="s">
        <v>934</v>
      </c>
      <c r="F358" t="s">
        <v>1234</v>
      </c>
      <c r="G358" t="str">
        <f t="shared" si="15"/>
        <v>Cestpfl_15</v>
      </c>
      <c r="H358">
        <f t="shared" si="16"/>
        <v>357</v>
      </c>
      <c r="I358" t="str">
        <f t="shared" si="17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357</v>
      </c>
    </row>
    <row r="359" spans="1:9" x14ac:dyDescent="0.25">
      <c r="A359" t="str">
        <f>Dados!E362</f>
        <v>Compra Única - FL 15</v>
      </c>
      <c r="B359" t="str">
        <f>Dados!D362</f>
        <v>Cmpupfl_15</v>
      </c>
      <c r="C359">
        <f>Dados!F362</f>
        <v>358</v>
      </c>
      <c r="D359" t="s">
        <v>1115</v>
      </c>
      <c r="E359" t="s">
        <v>1107</v>
      </c>
      <c r="F359" t="s">
        <v>1174</v>
      </c>
      <c r="G359" t="str">
        <f t="shared" si="15"/>
        <v>Cmpupfl_15</v>
      </c>
      <c r="H359">
        <f t="shared" si="16"/>
        <v>358</v>
      </c>
      <c r="I359" t="str">
        <f t="shared" si="17"/>
        <v>Update Mapa Set Descricao = 'Indique se o produto trata-se de uma compra única.  ' Where Ordem = 358</v>
      </c>
    </row>
    <row r="360" spans="1:9" x14ac:dyDescent="0.25">
      <c r="A360" t="str">
        <f>Dados!E363</f>
        <v>Referência - FL 15</v>
      </c>
      <c r="B360" t="str">
        <f>Dados!D363</f>
        <v>Referpfl_15</v>
      </c>
      <c r="C360">
        <f>Dados!F363</f>
        <v>359</v>
      </c>
      <c r="D360" t="s">
        <v>1091</v>
      </c>
      <c r="E360" t="s">
        <v>935</v>
      </c>
      <c r="F360" t="s">
        <v>1175</v>
      </c>
      <c r="G360" t="str">
        <f t="shared" si="15"/>
        <v>Referpfl_15</v>
      </c>
      <c r="H360">
        <f t="shared" si="16"/>
        <v>359</v>
      </c>
      <c r="I360" t="str">
        <f t="shared" si="17"/>
        <v>Update Mapa Set Descricao = 'Indique o código de referência do fornecedor do produto (VSK)' Where Ordem = 359</v>
      </c>
    </row>
    <row r="361" spans="1:9" x14ac:dyDescent="0.25">
      <c r="A361" t="str">
        <f>Dados!E364</f>
        <v>Filial 16</v>
      </c>
      <c r="B361">
        <f>Dados!D364</f>
        <v>0</v>
      </c>
      <c r="C361">
        <f>Dados!F364</f>
        <v>360</v>
      </c>
      <c r="D361" t="s">
        <v>1092</v>
      </c>
      <c r="E361" t="s">
        <v>619</v>
      </c>
      <c r="F361" t="s">
        <v>1122</v>
      </c>
      <c r="G361">
        <f t="shared" si="15"/>
        <v>0</v>
      </c>
      <c r="H361">
        <f t="shared" si="16"/>
        <v>360</v>
      </c>
      <c r="I361" t="str">
        <f t="shared" si="17"/>
        <v>Update Mapa Set Descricao = 'Não preencher' Where Ordem = 360</v>
      </c>
    </row>
    <row r="362" spans="1:9" x14ac:dyDescent="0.25">
      <c r="A362" t="str">
        <f>Dados!E365</f>
        <v>Ação - FL 16</v>
      </c>
      <c r="B362" t="str">
        <f>Dados!D365</f>
        <v>Opcpfl_16</v>
      </c>
      <c r="C362">
        <f>Dados!F365</f>
        <v>361</v>
      </c>
      <c r="D362" t="s">
        <v>177</v>
      </c>
      <c r="E362" t="s">
        <v>936</v>
      </c>
      <c r="F362" t="s">
        <v>1180</v>
      </c>
      <c r="G362" t="str">
        <f t="shared" si="15"/>
        <v>Opcpfl_16</v>
      </c>
      <c r="H362">
        <f t="shared" si="16"/>
        <v>361</v>
      </c>
      <c r="I362" t="str">
        <f t="shared" si="17"/>
        <v>Update Mapa Set Descricao = 'Indica a ação a ser executada;I - Inclusão;A - Alteração;D - Deleção' Where Ordem = 361</v>
      </c>
    </row>
    <row r="363" spans="1:9" x14ac:dyDescent="0.25">
      <c r="A363" t="str">
        <f>Dados!E366</f>
        <v>Filial - FL 16</v>
      </c>
      <c r="B363" t="str">
        <f>Dados!D366</f>
        <v>Filpfl_16</v>
      </c>
      <c r="C363">
        <f>Dados!F366</f>
        <v>362</v>
      </c>
      <c r="D363" t="s">
        <v>1086</v>
      </c>
      <c r="E363" t="s">
        <v>937</v>
      </c>
      <c r="F363" t="s">
        <v>1226</v>
      </c>
      <c r="G363" t="str">
        <f t="shared" si="15"/>
        <v>Filpfl_16</v>
      </c>
      <c r="H363">
        <f t="shared" si="16"/>
        <v>362</v>
      </c>
      <c r="I363" t="str">
        <f t="shared" si="17"/>
        <v>Update Mapa Set Descricao = 'Informe o código da filial. Para cada estado, o produto poderá ter apenas um código de filial. ;Para todos os estados em que exista pelo menos uma loja válida, será necessário incluir a filial.' Where Ordem = 362</v>
      </c>
    </row>
    <row r="364" spans="1:9" x14ac:dyDescent="0.25">
      <c r="A364" t="str">
        <f>Dados!E367</f>
        <v>Margem - FL 16</v>
      </c>
      <c r="B364" t="str">
        <f>Dados!D367</f>
        <v>Marpfl_16</v>
      </c>
      <c r="C364">
        <f>Dados!F367</f>
        <v>363</v>
      </c>
      <c r="D364" t="s">
        <v>183</v>
      </c>
      <c r="E364" t="s">
        <v>938</v>
      </c>
      <c r="F364" t="s">
        <v>1227</v>
      </c>
      <c r="G364" t="str">
        <f t="shared" si="15"/>
        <v>Marpfl_16</v>
      </c>
      <c r="H364">
        <f t="shared" si="16"/>
        <v>363</v>
      </c>
      <c r="I364" t="str">
        <f t="shared" si="17"/>
        <v>Update Mapa Set Descricao = 'Informe a margem de lucro teórica para o Estado do depósito indicado no campo filial. ;Informe este campo sem vírgula e com uma (01) casa decimal.' Where Ordem = 363</v>
      </c>
    </row>
    <row r="365" spans="1:9" x14ac:dyDescent="0.25">
      <c r="A365" t="str">
        <f>Dados!E368</f>
        <v>Fornec. - FL 16</v>
      </c>
      <c r="B365" t="str">
        <f>Dados!D368</f>
        <v>Fornpfl_16</v>
      </c>
      <c r="C365">
        <f>Dados!F368</f>
        <v>364</v>
      </c>
      <c r="D365" t="s">
        <v>1087</v>
      </c>
      <c r="E365" t="s">
        <v>939</v>
      </c>
      <c r="F365" t="s">
        <v>1228</v>
      </c>
      <c r="G365" t="str">
        <f t="shared" si="15"/>
        <v>Fornpfl_16</v>
      </c>
      <c r="H365">
        <f t="shared" si="16"/>
        <v>364</v>
      </c>
      <c r="I365" t="str">
        <f t="shared" si="17"/>
        <v>Update Mapa Set Descricao = 'Informe o código do fornecedor do produto que abastecerá o depósito ou as lojas do Estado do depósito indicado no campo filial. ;Não pode utilizar o fornecedor genérico.' Where Ordem = 364</v>
      </c>
    </row>
    <row r="366" spans="1:9" x14ac:dyDescent="0.25">
      <c r="A366" t="str">
        <f>Dados!E369</f>
        <v>Loc.Entg. - FL 16</v>
      </c>
      <c r="B366" t="str">
        <f>Dados!D369</f>
        <v>Locpfl_16</v>
      </c>
      <c r="C366">
        <f>Dados!F369</f>
        <v>365</v>
      </c>
      <c r="D366" t="s">
        <v>188</v>
      </c>
      <c r="E366" t="s">
        <v>940</v>
      </c>
      <c r="F366" t="s">
        <v>1195</v>
      </c>
      <c r="G366" t="str">
        <f t="shared" si="15"/>
        <v>Locpfl_16</v>
      </c>
      <c r="H366">
        <f t="shared" si="16"/>
        <v>365</v>
      </c>
      <c r="I366" t="str">
        <f t="shared" si="17"/>
        <v>Update Mapa Set Descricao = 'Informe a modalidade de entrega do produto para o Estado do depósito indicado no campo filial. Opções: ; 0 - estocado, ; 1 - direto loja ou ; 2 - cross-dock' Where Ordem = 365</v>
      </c>
    </row>
    <row r="367" spans="1:9" x14ac:dyDescent="0.25">
      <c r="A367" t="str">
        <f>Dados!E370</f>
        <v>Impt. - FL 16</v>
      </c>
      <c r="B367" t="str">
        <f>Dados!D370</f>
        <v>Imppfl_16</v>
      </c>
      <c r="C367">
        <f>Dados!F370</f>
        <v>366</v>
      </c>
      <c r="D367" t="s">
        <v>1088</v>
      </c>
      <c r="E367" t="s">
        <v>941</v>
      </c>
      <c r="F367" t="s">
        <v>1229</v>
      </c>
      <c r="G367" t="str">
        <f t="shared" si="15"/>
        <v>Imppfl_16</v>
      </c>
      <c r="H367">
        <f t="shared" si="16"/>
        <v>366</v>
      </c>
      <c r="I367" t="str">
        <f t="shared" si="17"/>
        <v>Update Mapa Set Descricao = 'Informe se o produto é importado. Opções: ;"E" - Produto Importado Externo ou ;"N" - Produto Nacional.' Where Ordem = 366</v>
      </c>
    </row>
    <row r="368" spans="1:9" x14ac:dyDescent="0.25">
      <c r="A368" t="str">
        <f>Dados!E371</f>
        <v>UF Fabr. - FL 16</v>
      </c>
      <c r="B368" t="str">
        <f>Dados!D371</f>
        <v>Ufpfl_16</v>
      </c>
      <c r="C368">
        <f>Dados!F371</f>
        <v>367</v>
      </c>
      <c r="D368" t="s">
        <v>1089</v>
      </c>
      <c r="E368" t="s">
        <v>942</v>
      </c>
      <c r="F368" t="s">
        <v>1230</v>
      </c>
      <c r="G368" t="str">
        <f t="shared" si="15"/>
        <v>Ufpfl_16</v>
      </c>
      <c r="H368">
        <f t="shared" si="16"/>
        <v>367</v>
      </c>
      <c r="I368" t="str">
        <f t="shared" si="17"/>
        <v>Update Mapa Set Descricao = 'Informe o Estado de fabricação do produto, deve ser o Estado do CNPJ do ;fornecedor indicado no campo “Fornec” informar o Estado ou “IP” para produtos importados.' Where Ordem = 367</v>
      </c>
    </row>
    <row r="369" spans="1:9" x14ac:dyDescent="0.25">
      <c r="A369" t="str">
        <f>Dados!E372</f>
        <v>Natz. - FL 16</v>
      </c>
      <c r="B369" t="str">
        <f>Dados!D372</f>
        <v>Ntpfl_16</v>
      </c>
      <c r="C369">
        <f>Dados!F372</f>
        <v>368</v>
      </c>
      <c r="D369" t="s">
        <v>1090</v>
      </c>
      <c r="E369" t="s">
        <v>943</v>
      </c>
      <c r="F369" t="s">
        <v>1196</v>
      </c>
      <c r="G369" t="str">
        <f t="shared" si="15"/>
        <v>Ntpfl_16</v>
      </c>
      <c r="H369">
        <f t="shared" si="16"/>
        <v>368</v>
      </c>
      <c r="I369" t="str">
        <f t="shared" si="17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368</v>
      </c>
    </row>
    <row r="370" spans="1:9" x14ac:dyDescent="0.25">
      <c r="A370" t="str">
        <f>Dados!E373</f>
        <v>Cod.Saz. - FL 16</v>
      </c>
      <c r="B370" t="str">
        <f>Dados!D373</f>
        <v>Sazpfl_16</v>
      </c>
      <c r="C370">
        <f>Dados!F373</f>
        <v>369</v>
      </c>
      <c r="D370" t="s">
        <v>197</v>
      </c>
      <c r="E370" t="s">
        <v>944</v>
      </c>
      <c r="F370" t="s">
        <v>1169</v>
      </c>
      <c r="G370" t="str">
        <f t="shared" si="15"/>
        <v>Sazpfl_16</v>
      </c>
      <c r="H370">
        <f t="shared" si="16"/>
        <v>369</v>
      </c>
      <c r="I370" t="str">
        <f t="shared" si="17"/>
        <v>Update Mapa Set Descricao = 'Quando marcado indica que o produto é sazonal. ' Where Ordem = 369</v>
      </c>
    </row>
    <row r="371" spans="1:9" x14ac:dyDescent="0.25">
      <c r="A371" t="str">
        <f>Dados!E374</f>
        <v>Sub Grupo - FL 16</v>
      </c>
      <c r="B371" t="str">
        <f>Dados!D374</f>
        <v>Sbgpfl_16</v>
      </c>
      <c r="C371">
        <f>Dados!F374</f>
        <v>370</v>
      </c>
      <c r="D371" t="s">
        <v>200</v>
      </c>
      <c r="E371" t="s">
        <v>945</v>
      </c>
      <c r="F371" t="s">
        <v>1231</v>
      </c>
      <c r="G371" t="str">
        <f t="shared" si="15"/>
        <v>Sbgpfl_16</v>
      </c>
      <c r="H371">
        <f t="shared" si="16"/>
        <v>370</v>
      </c>
      <c r="I371" t="str">
        <f t="shared" si="17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370</v>
      </c>
    </row>
    <row r="372" spans="1:9" x14ac:dyDescent="0.25">
      <c r="A372" t="str">
        <f>Dados!E375</f>
        <v>Sit. - FL 16</v>
      </c>
      <c r="B372" t="str">
        <f>Dados!D375</f>
        <v>Sitpfl_16</v>
      </c>
      <c r="C372">
        <f>Dados!F375</f>
        <v>371</v>
      </c>
      <c r="D372" t="s">
        <v>203</v>
      </c>
      <c r="E372" t="s">
        <v>946</v>
      </c>
      <c r="F372" t="s">
        <v>1197</v>
      </c>
      <c r="G372" t="str">
        <f t="shared" si="15"/>
        <v>Sitpfl_16</v>
      </c>
      <c r="H372">
        <f t="shared" si="16"/>
        <v>371</v>
      </c>
      <c r="I372" t="str">
        <f t="shared" si="17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371</v>
      </c>
    </row>
    <row r="373" spans="1:9" x14ac:dyDescent="0.25">
      <c r="A373" t="str">
        <f>Dados!E376</f>
        <v>Susp. - FL 16</v>
      </c>
      <c r="B373" t="str">
        <f>Dados!D376</f>
        <v>Susppfl_16</v>
      </c>
      <c r="C373">
        <f>Dados!F376</f>
        <v>372</v>
      </c>
      <c r="D373" t="s">
        <v>206</v>
      </c>
      <c r="E373" t="s">
        <v>947</v>
      </c>
      <c r="F373" t="s">
        <v>1232</v>
      </c>
      <c r="G373" t="str">
        <f t="shared" si="15"/>
        <v>Susppfl_16</v>
      </c>
      <c r="H373">
        <f t="shared" si="16"/>
        <v>372</v>
      </c>
      <c r="I373" t="str">
        <f t="shared" si="17"/>
        <v>Update Mapa Set Descricao = 'Informe se o produto está suspenso para geração de pedidos, indicando as opções ("S") sim ou não (branco). ;Este processo de suspensão também pode ser feito na tela SUSPR.' Where Ordem = 372</v>
      </c>
    </row>
    <row r="374" spans="1:9" x14ac:dyDescent="0.25">
      <c r="A374" t="str">
        <f>Dados!E377</f>
        <v>Mot.Susp. - FL 16</v>
      </c>
      <c r="B374" t="str">
        <f>Dados!D377</f>
        <v>Msuppfl_16</v>
      </c>
      <c r="C374">
        <f>Dados!F377</f>
        <v>373</v>
      </c>
      <c r="D374" t="s">
        <v>209</v>
      </c>
      <c r="E374" t="s">
        <v>948</v>
      </c>
      <c r="F374" t="s">
        <v>1198</v>
      </c>
      <c r="G374" t="str">
        <f t="shared" si="15"/>
        <v>Msuppfl_16</v>
      </c>
      <c r="H374">
        <f t="shared" si="16"/>
        <v>373</v>
      </c>
      <c r="I374" t="str">
        <f t="shared" si="17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373</v>
      </c>
    </row>
    <row r="375" spans="1:9" x14ac:dyDescent="0.25">
      <c r="A375" t="str">
        <f>Dados!E378</f>
        <v>Classe Distr. - FL 16</v>
      </c>
      <c r="B375" t="str">
        <f>Dados!D378</f>
        <v>Claspfl_16</v>
      </c>
      <c r="C375">
        <f>Dados!F378</f>
        <v>374</v>
      </c>
      <c r="D375" t="s">
        <v>212</v>
      </c>
      <c r="E375" t="s">
        <v>1056</v>
      </c>
      <c r="F375" t="s">
        <v>1233</v>
      </c>
      <c r="G375" t="str">
        <f t="shared" si="15"/>
        <v>Claspfl_16</v>
      </c>
      <c r="H375">
        <f t="shared" si="16"/>
        <v>374</v>
      </c>
      <c r="I375" t="str">
        <f t="shared" si="17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374</v>
      </c>
    </row>
    <row r="376" spans="1:9" x14ac:dyDescent="0.25">
      <c r="A376" t="str">
        <f>Dados!E379</f>
        <v>Cesta - FL 16</v>
      </c>
      <c r="B376" t="str">
        <f>Dados!D379</f>
        <v>Cestpfl_16</v>
      </c>
      <c r="C376">
        <f>Dados!F379</f>
        <v>375</v>
      </c>
      <c r="D376" t="s">
        <v>215</v>
      </c>
      <c r="E376" t="s">
        <v>949</v>
      </c>
      <c r="F376" t="s">
        <v>1234</v>
      </c>
      <c r="G376" t="str">
        <f t="shared" si="15"/>
        <v>Cestpfl_16</v>
      </c>
      <c r="H376">
        <f t="shared" si="16"/>
        <v>375</v>
      </c>
      <c r="I376" t="str">
        <f t="shared" si="17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375</v>
      </c>
    </row>
    <row r="377" spans="1:9" x14ac:dyDescent="0.25">
      <c r="A377" t="str">
        <f>Dados!E380</f>
        <v>Compra Única - FL 16</v>
      </c>
      <c r="B377" t="str">
        <f>Dados!D380</f>
        <v>Cmpupfl_16</v>
      </c>
      <c r="C377">
        <f>Dados!F380</f>
        <v>376</v>
      </c>
      <c r="D377" t="s">
        <v>1115</v>
      </c>
      <c r="E377" t="s">
        <v>1108</v>
      </c>
      <c r="F377" t="s">
        <v>1174</v>
      </c>
      <c r="G377" t="str">
        <f t="shared" si="15"/>
        <v>Cmpupfl_16</v>
      </c>
      <c r="H377">
        <f t="shared" si="16"/>
        <v>376</v>
      </c>
      <c r="I377" t="str">
        <f t="shared" si="17"/>
        <v>Update Mapa Set Descricao = 'Indique se o produto trata-se de uma compra única.  ' Where Ordem = 376</v>
      </c>
    </row>
    <row r="378" spans="1:9" x14ac:dyDescent="0.25">
      <c r="A378" t="str">
        <f>Dados!E381</f>
        <v>Referência - FL 16</v>
      </c>
      <c r="B378" t="str">
        <f>Dados!D381</f>
        <v>Referpfl_16</v>
      </c>
      <c r="C378">
        <f>Dados!F381</f>
        <v>377</v>
      </c>
      <c r="D378" t="s">
        <v>1091</v>
      </c>
      <c r="E378" t="s">
        <v>950</v>
      </c>
      <c r="F378" t="s">
        <v>1175</v>
      </c>
      <c r="G378" t="str">
        <f t="shared" si="15"/>
        <v>Referpfl_16</v>
      </c>
      <c r="H378">
        <f t="shared" si="16"/>
        <v>377</v>
      </c>
      <c r="I378" t="str">
        <f t="shared" si="17"/>
        <v>Update Mapa Set Descricao = 'Indique o código de referência do fornecedor do produto (VSK)' Where Ordem = 377</v>
      </c>
    </row>
    <row r="379" spans="1:9" x14ac:dyDescent="0.25">
      <c r="A379" t="str">
        <f>Dados!E382</f>
        <v>Filial 17</v>
      </c>
      <c r="B379">
        <f>Dados!D382</f>
        <v>0</v>
      </c>
      <c r="C379">
        <f>Dados!F382</f>
        <v>378</v>
      </c>
      <c r="D379" t="s">
        <v>1092</v>
      </c>
      <c r="E379" t="s">
        <v>620</v>
      </c>
      <c r="F379" t="s">
        <v>1122</v>
      </c>
      <c r="G379">
        <f t="shared" si="15"/>
        <v>0</v>
      </c>
      <c r="H379">
        <f t="shared" si="16"/>
        <v>378</v>
      </c>
      <c r="I379" t="str">
        <f t="shared" si="17"/>
        <v>Update Mapa Set Descricao = 'Não preencher' Where Ordem = 378</v>
      </c>
    </row>
    <row r="380" spans="1:9" x14ac:dyDescent="0.25">
      <c r="A380" t="str">
        <f>Dados!E383</f>
        <v>Ação - FL 17</v>
      </c>
      <c r="B380" t="str">
        <f>Dados!D383</f>
        <v>Opcpfl_17</v>
      </c>
      <c r="C380">
        <f>Dados!F383</f>
        <v>379</v>
      </c>
      <c r="D380" t="s">
        <v>177</v>
      </c>
      <c r="E380" t="s">
        <v>951</v>
      </c>
      <c r="F380" t="s">
        <v>1180</v>
      </c>
      <c r="G380" t="str">
        <f t="shared" si="15"/>
        <v>Opcpfl_17</v>
      </c>
      <c r="H380">
        <f t="shared" si="16"/>
        <v>379</v>
      </c>
      <c r="I380" t="str">
        <f t="shared" si="17"/>
        <v>Update Mapa Set Descricao = 'Indica a ação a ser executada;I - Inclusão;A - Alteração;D - Deleção' Where Ordem = 379</v>
      </c>
    </row>
    <row r="381" spans="1:9" x14ac:dyDescent="0.25">
      <c r="A381" t="str">
        <f>Dados!E384</f>
        <v>Filial - FL 17</v>
      </c>
      <c r="B381" t="str">
        <f>Dados!D384</f>
        <v>Filpfl_17</v>
      </c>
      <c r="C381">
        <f>Dados!F384</f>
        <v>380</v>
      </c>
      <c r="D381" t="s">
        <v>1086</v>
      </c>
      <c r="E381" t="s">
        <v>952</v>
      </c>
      <c r="F381" t="s">
        <v>1226</v>
      </c>
      <c r="G381" t="str">
        <f t="shared" si="15"/>
        <v>Filpfl_17</v>
      </c>
      <c r="H381">
        <f t="shared" si="16"/>
        <v>380</v>
      </c>
      <c r="I381" t="str">
        <f t="shared" si="17"/>
        <v>Update Mapa Set Descricao = 'Informe o código da filial. Para cada estado, o produto poderá ter apenas um código de filial. ;Para todos os estados em que exista pelo menos uma loja válida, será necessário incluir a filial.' Where Ordem = 380</v>
      </c>
    </row>
    <row r="382" spans="1:9" x14ac:dyDescent="0.25">
      <c r="A382" t="str">
        <f>Dados!E385</f>
        <v>Margem - FL 17</v>
      </c>
      <c r="B382" t="str">
        <f>Dados!D385</f>
        <v>Marpfl_17</v>
      </c>
      <c r="C382">
        <f>Dados!F385</f>
        <v>381</v>
      </c>
      <c r="D382" t="s">
        <v>183</v>
      </c>
      <c r="E382" t="s">
        <v>953</v>
      </c>
      <c r="F382" t="s">
        <v>1227</v>
      </c>
      <c r="G382" t="str">
        <f t="shared" si="15"/>
        <v>Marpfl_17</v>
      </c>
      <c r="H382">
        <f t="shared" si="16"/>
        <v>381</v>
      </c>
      <c r="I382" t="str">
        <f t="shared" si="17"/>
        <v>Update Mapa Set Descricao = 'Informe a margem de lucro teórica para o Estado do depósito indicado no campo filial. ;Informe este campo sem vírgula e com uma (01) casa decimal.' Where Ordem = 381</v>
      </c>
    </row>
    <row r="383" spans="1:9" x14ac:dyDescent="0.25">
      <c r="A383" t="str">
        <f>Dados!E386</f>
        <v>Fornec. - FL 17</v>
      </c>
      <c r="B383" t="str">
        <f>Dados!D386</f>
        <v>Fornpfl_17</v>
      </c>
      <c r="C383">
        <f>Dados!F386</f>
        <v>382</v>
      </c>
      <c r="D383" t="s">
        <v>1087</v>
      </c>
      <c r="E383" t="s">
        <v>954</v>
      </c>
      <c r="F383" t="s">
        <v>1228</v>
      </c>
      <c r="G383" t="str">
        <f t="shared" si="15"/>
        <v>Fornpfl_17</v>
      </c>
      <c r="H383">
        <f t="shared" si="16"/>
        <v>382</v>
      </c>
      <c r="I383" t="str">
        <f t="shared" si="17"/>
        <v>Update Mapa Set Descricao = 'Informe o código do fornecedor do produto que abastecerá o depósito ou as lojas do Estado do depósito indicado no campo filial. ;Não pode utilizar o fornecedor genérico.' Where Ordem = 382</v>
      </c>
    </row>
    <row r="384" spans="1:9" x14ac:dyDescent="0.25">
      <c r="A384" t="str">
        <f>Dados!E387</f>
        <v>Loc.Entg. - FL 17</v>
      </c>
      <c r="B384" t="str">
        <f>Dados!D387</f>
        <v>Locpfl_17</v>
      </c>
      <c r="C384">
        <f>Dados!F387</f>
        <v>383</v>
      </c>
      <c r="D384" t="s">
        <v>188</v>
      </c>
      <c r="E384" t="s">
        <v>955</v>
      </c>
      <c r="F384" t="s">
        <v>1195</v>
      </c>
      <c r="G384" t="str">
        <f t="shared" si="15"/>
        <v>Locpfl_17</v>
      </c>
      <c r="H384">
        <f t="shared" si="16"/>
        <v>383</v>
      </c>
      <c r="I384" t="str">
        <f t="shared" si="17"/>
        <v>Update Mapa Set Descricao = 'Informe a modalidade de entrega do produto para o Estado do depósito indicado no campo filial. Opções: ; 0 - estocado, ; 1 - direto loja ou ; 2 - cross-dock' Where Ordem = 383</v>
      </c>
    </row>
    <row r="385" spans="1:9" x14ac:dyDescent="0.25">
      <c r="A385" t="str">
        <f>Dados!E388</f>
        <v>Impt. - FL 17</v>
      </c>
      <c r="B385" t="str">
        <f>Dados!D388</f>
        <v>Imppfl_17</v>
      </c>
      <c r="C385">
        <f>Dados!F388</f>
        <v>384</v>
      </c>
      <c r="D385" t="s">
        <v>1088</v>
      </c>
      <c r="E385" t="s">
        <v>956</v>
      </c>
      <c r="F385" t="s">
        <v>1229</v>
      </c>
      <c r="G385" t="str">
        <f t="shared" si="15"/>
        <v>Imppfl_17</v>
      </c>
      <c r="H385">
        <f t="shared" si="16"/>
        <v>384</v>
      </c>
      <c r="I385" t="str">
        <f t="shared" si="17"/>
        <v>Update Mapa Set Descricao = 'Informe se o produto é importado. Opções: ;"E" - Produto Importado Externo ou ;"N" - Produto Nacional.' Where Ordem = 384</v>
      </c>
    </row>
    <row r="386" spans="1:9" x14ac:dyDescent="0.25">
      <c r="A386" t="str">
        <f>Dados!E389</f>
        <v>UF Fabr. - FL 17</v>
      </c>
      <c r="B386" t="str">
        <f>Dados!D389</f>
        <v>Ufpfl_17</v>
      </c>
      <c r="C386">
        <f>Dados!F389</f>
        <v>385</v>
      </c>
      <c r="D386" t="s">
        <v>1089</v>
      </c>
      <c r="E386" t="s">
        <v>957</v>
      </c>
      <c r="F386" t="s">
        <v>1230</v>
      </c>
      <c r="G386" t="str">
        <f t="shared" si="15"/>
        <v>Ufpfl_17</v>
      </c>
      <c r="H386">
        <f t="shared" si="16"/>
        <v>385</v>
      </c>
      <c r="I386" t="str">
        <f t="shared" si="17"/>
        <v>Update Mapa Set Descricao = 'Informe o Estado de fabricação do produto, deve ser o Estado do CNPJ do ;fornecedor indicado no campo “Fornec” informar o Estado ou “IP” para produtos importados.' Where Ordem = 385</v>
      </c>
    </row>
    <row r="387" spans="1:9" x14ac:dyDescent="0.25">
      <c r="A387" t="str">
        <f>Dados!E390</f>
        <v>Natz. - FL 17</v>
      </c>
      <c r="B387" t="str">
        <f>Dados!D390</f>
        <v>Ntpfl_17</v>
      </c>
      <c r="C387">
        <f>Dados!F390</f>
        <v>386</v>
      </c>
      <c r="D387" t="s">
        <v>1090</v>
      </c>
      <c r="E387" t="s">
        <v>958</v>
      </c>
      <c r="F387" t="s">
        <v>1196</v>
      </c>
      <c r="G387" t="str">
        <f t="shared" ref="G387:G450" si="18">VLOOKUP(E387,$A$2:$C$486,2,FALSE)</f>
        <v>Ntpfl_17</v>
      </c>
      <c r="H387">
        <f t="shared" ref="H387:H450" si="19">VLOOKUP(E387,$A$2:$C$486,3,FALSE)</f>
        <v>386</v>
      </c>
      <c r="I387" t="str">
        <f t="shared" ref="I387:I450" si="20">"Update Mapa Set Descricao = '" &amp; F387 &amp; "' Where Ordem = " &amp; H387</f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386</v>
      </c>
    </row>
    <row r="388" spans="1:9" x14ac:dyDescent="0.25">
      <c r="A388" t="str">
        <f>Dados!E391</f>
        <v>Cod.Saz. - FL 17</v>
      </c>
      <c r="B388" t="str">
        <f>Dados!D391</f>
        <v>Sazpfl_17</v>
      </c>
      <c r="C388">
        <f>Dados!F391</f>
        <v>387</v>
      </c>
      <c r="D388" t="s">
        <v>197</v>
      </c>
      <c r="E388" t="s">
        <v>959</v>
      </c>
      <c r="F388" t="s">
        <v>1169</v>
      </c>
      <c r="G388" t="str">
        <f t="shared" si="18"/>
        <v>Sazpfl_17</v>
      </c>
      <c r="H388">
        <f t="shared" si="19"/>
        <v>387</v>
      </c>
      <c r="I388" t="str">
        <f t="shared" si="20"/>
        <v>Update Mapa Set Descricao = 'Quando marcado indica que o produto é sazonal. ' Where Ordem = 387</v>
      </c>
    </row>
    <row r="389" spans="1:9" x14ac:dyDescent="0.25">
      <c r="A389" t="str">
        <f>Dados!E392</f>
        <v>Sub Grupo - FL 17</v>
      </c>
      <c r="B389" t="str">
        <f>Dados!D392</f>
        <v>Sbgpfl_17</v>
      </c>
      <c r="C389">
        <f>Dados!F392</f>
        <v>388</v>
      </c>
      <c r="D389" t="s">
        <v>200</v>
      </c>
      <c r="E389" t="s">
        <v>960</v>
      </c>
      <c r="F389" t="s">
        <v>1231</v>
      </c>
      <c r="G389" t="str">
        <f t="shared" si="18"/>
        <v>Sbgpfl_17</v>
      </c>
      <c r="H389">
        <f t="shared" si="19"/>
        <v>388</v>
      </c>
      <c r="I389" t="str">
        <f t="shared" si="20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388</v>
      </c>
    </row>
    <row r="390" spans="1:9" x14ac:dyDescent="0.25">
      <c r="A390" t="str">
        <f>Dados!E393</f>
        <v>Sit. - FL 17</v>
      </c>
      <c r="B390" t="str">
        <f>Dados!D393</f>
        <v>Sitpfl_17</v>
      </c>
      <c r="C390">
        <f>Dados!F393</f>
        <v>389</v>
      </c>
      <c r="D390" t="s">
        <v>203</v>
      </c>
      <c r="E390" t="s">
        <v>961</v>
      </c>
      <c r="F390" t="s">
        <v>1197</v>
      </c>
      <c r="G390" t="str">
        <f t="shared" si="18"/>
        <v>Sitpfl_17</v>
      </c>
      <c r="H390">
        <f t="shared" si="19"/>
        <v>389</v>
      </c>
      <c r="I390" t="str">
        <f t="shared" si="20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389</v>
      </c>
    </row>
    <row r="391" spans="1:9" x14ac:dyDescent="0.25">
      <c r="A391" t="str">
        <f>Dados!E394</f>
        <v>Susp. - FL 17</v>
      </c>
      <c r="B391" t="str">
        <f>Dados!D394</f>
        <v>Susppfl_17</v>
      </c>
      <c r="C391">
        <f>Dados!F394</f>
        <v>390</v>
      </c>
      <c r="D391" t="s">
        <v>206</v>
      </c>
      <c r="E391" t="s">
        <v>962</v>
      </c>
      <c r="F391" t="s">
        <v>1232</v>
      </c>
      <c r="G391" t="str">
        <f t="shared" si="18"/>
        <v>Susppfl_17</v>
      </c>
      <c r="H391">
        <f t="shared" si="19"/>
        <v>390</v>
      </c>
      <c r="I391" t="str">
        <f t="shared" si="20"/>
        <v>Update Mapa Set Descricao = 'Informe se o produto está suspenso para geração de pedidos, indicando as opções ("S") sim ou não (branco). ;Este processo de suspensão também pode ser feito na tela SUSPR.' Where Ordem = 390</v>
      </c>
    </row>
    <row r="392" spans="1:9" x14ac:dyDescent="0.25">
      <c r="A392" t="str">
        <f>Dados!E395</f>
        <v>Mot.Susp. - FL 17</v>
      </c>
      <c r="B392" t="str">
        <f>Dados!D395</f>
        <v>Msuppfl_17</v>
      </c>
      <c r="C392">
        <f>Dados!F395</f>
        <v>391</v>
      </c>
      <c r="D392" t="s">
        <v>209</v>
      </c>
      <c r="E392" t="s">
        <v>963</v>
      </c>
      <c r="F392" t="s">
        <v>1198</v>
      </c>
      <c r="G392" t="str">
        <f t="shared" si="18"/>
        <v>Msuppfl_17</v>
      </c>
      <c r="H392">
        <f t="shared" si="19"/>
        <v>391</v>
      </c>
      <c r="I392" t="str">
        <f t="shared" si="20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391</v>
      </c>
    </row>
    <row r="393" spans="1:9" x14ac:dyDescent="0.25">
      <c r="A393" t="str">
        <f>Dados!E396</f>
        <v>Classe Distr. - FL 17</v>
      </c>
      <c r="B393" t="str">
        <f>Dados!D396</f>
        <v>Claspfl_17</v>
      </c>
      <c r="C393">
        <f>Dados!F396</f>
        <v>392</v>
      </c>
      <c r="D393" t="s">
        <v>212</v>
      </c>
      <c r="E393" t="s">
        <v>1057</v>
      </c>
      <c r="F393" t="s">
        <v>1233</v>
      </c>
      <c r="G393" t="str">
        <f t="shared" si="18"/>
        <v>Claspfl_17</v>
      </c>
      <c r="H393">
        <f t="shared" si="19"/>
        <v>392</v>
      </c>
      <c r="I393" t="str">
        <f t="shared" si="20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392</v>
      </c>
    </row>
    <row r="394" spans="1:9" x14ac:dyDescent="0.25">
      <c r="A394" t="str">
        <f>Dados!E397</f>
        <v>Cesta - FL 17</v>
      </c>
      <c r="B394" t="str">
        <f>Dados!D397</f>
        <v>Cestpfl_17</v>
      </c>
      <c r="C394">
        <f>Dados!F397</f>
        <v>393</v>
      </c>
      <c r="D394" t="s">
        <v>215</v>
      </c>
      <c r="E394" t="s">
        <v>964</v>
      </c>
      <c r="F394" t="s">
        <v>1234</v>
      </c>
      <c r="G394" t="str">
        <f t="shared" si="18"/>
        <v>Cestpfl_17</v>
      </c>
      <c r="H394">
        <f t="shared" si="19"/>
        <v>393</v>
      </c>
      <c r="I394" t="str">
        <f t="shared" si="20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393</v>
      </c>
    </row>
    <row r="395" spans="1:9" x14ac:dyDescent="0.25">
      <c r="A395" t="str">
        <f>Dados!E398</f>
        <v>Compra Única - FL 17</v>
      </c>
      <c r="B395" t="str">
        <f>Dados!D398</f>
        <v>Cmpupfl_17</v>
      </c>
      <c r="C395">
        <f>Dados!F398</f>
        <v>394</v>
      </c>
      <c r="D395" t="s">
        <v>1115</v>
      </c>
      <c r="E395" t="s">
        <v>1109</v>
      </c>
      <c r="F395" t="s">
        <v>1174</v>
      </c>
      <c r="G395" t="str">
        <f t="shared" si="18"/>
        <v>Cmpupfl_17</v>
      </c>
      <c r="H395">
        <f t="shared" si="19"/>
        <v>394</v>
      </c>
      <c r="I395" t="str">
        <f t="shared" si="20"/>
        <v>Update Mapa Set Descricao = 'Indique se o produto trata-se de uma compra única.  ' Where Ordem = 394</v>
      </c>
    </row>
    <row r="396" spans="1:9" x14ac:dyDescent="0.25">
      <c r="A396" t="str">
        <f>Dados!E399</f>
        <v>Referência - FL 17</v>
      </c>
      <c r="B396" t="str">
        <f>Dados!D399</f>
        <v>Referpfl_17</v>
      </c>
      <c r="C396">
        <f>Dados!F399</f>
        <v>395</v>
      </c>
      <c r="D396" t="s">
        <v>1091</v>
      </c>
      <c r="E396" t="s">
        <v>965</v>
      </c>
      <c r="F396" t="s">
        <v>1175</v>
      </c>
      <c r="G396" t="str">
        <f t="shared" si="18"/>
        <v>Referpfl_17</v>
      </c>
      <c r="H396">
        <f t="shared" si="19"/>
        <v>395</v>
      </c>
      <c r="I396" t="str">
        <f t="shared" si="20"/>
        <v>Update Mapa Set Descricao = 'Indique o código de referência do fornecedor do produto (VSK)' Where Ordem = 395</v>
      </c>
    </row>
    <row r="397" spans="1:9" x14ac:dyDescent="0.25">
      <c r="A397" t="str">
        <f>Dados!E400</f>
        <v>Filial 18</v>
      </c>
      <c r="B397">
        <f>Dados!D400</f>
        <v>0</v>
      </c>
      <c r="C397">
        <f>Dados!F400</f>
        <v>396</v>
      </c>
      <c r="D397" t="s">
        <v>1092</v>
      </c>
      <c r="E397" t="s">
        <v>621</v>
      </c>
      <c r="F397" t="s">
        <v>1122</v>
      </c>
      <c r="G397">
        <f t="shared" si="18"/>
        <v>0</v>
      </c>
      <c r="H397">
        <f t="shared" si="19"/>
        <v>396</v>
      </c>
      <c r="I397" t="str">
        <f t="shared" si="20"/>
        <v>Update Mapa Set Descricao = 'Não preencher' Where Ordem = 396</v>
      </c>
    </row>
    <row r="398" spans="1:9" x14ac:dyDescent="0.25">
      <c r="A398" t="str">
        <f>Dados!E401</f>
        <v>Ação - FL 18</v>
      </c>
      <c r="B398" t="str">
        <f>Dados!D401</f>
        <v>Opcpfl_18</v>
      </c>
      <c r="C398">
        <f>Dados!F401</f>
        <v>397</v>
      </c>
      <c r="D398" t="s">
        <v>177</v>
      </c>
      <c r="E398" t="s">
        <v>966</v>
      </c>
      <c r="F398" t="s">
        <v>1180</v>
      </c>
      <c r="G398" t="str">
        <f t="shared" si="18"/>
        <v>Opcpfl_18</v>
      </c>
      <c r="H398">
        <f t="shared" si="19"/>
        <v>397</v>
      </c>
      <c r="I398" t="str">
        <f t="shared" si="20"/>
        <v>Update Mapa Set Descricao = 'Indica a ação a ser executada;I - Inclusão;A - Alteração;D - Deleção' Where Ordem = 397</v>
      </c>
    </row>
    <row r="399" spans="1:9" x14ac:dyDescent="0.25">
      <c r="A399" t="str">
        <f>Dados!E402</f>
        <v>Filial - FL 18</v>
      </c>
      <c r="B399" t="str">
        <f>Dados!D402</f>
        <v>Filpfl_18</v>
      </c>
      <c r="C399">
        <f>Dados!F402</f>
        <v>398</v>
      </c>
      <c r="D399" t="s">
        <v>1086</v>
      </c>
      <c r="E399" t="s">
        <v>967</v>
      </c>
      <c r="F399" t="s">
        <v>1226</v>
      </c>
      <c r="G399" t="str">
        <f t="shared" si="18"/>
        <v>Filpfl_18</v>
      </c>
      <c r="H399">
        <f t="shared" si="19"/>
        <v>398</v>
      </c>
      <c r="I399" t="str">
        <f t="shared" si="20"/>
        <v>Update Mapa Set Descricao = 'Informe o código da filial. Para cada estado, o produto poderá ter apenas um código de filial. ;Para todos os estados em que exista pelo menos uma loja válida, será necessário incluir a filial.' Where Ordem = 398</v>
      </c>
    </row>
    <row r="400" spans="1:9" x14ac:dyDescent="0.25">
      <c r="A400" t="str">
        <f>Dados!E403</f>
        <v>Margem - FL 18</v>
      </c>
      <c r="B400" t="str">
        <f>Dados!D403</f>
        <v>Marpfl_18</v>
      </c>
      <c r="C400">
        <f>Dados!F403</f>
        <v>399</v>
      </c>
      <c r="D400" t="s">
        <v>183</v>
      </c>
      <c r="E400" t="s">
        <v>968</v>
      </c>
      <c r="F400" t="s">
        <v>1227</v>
      </c>
      <c r="G400" t="str">
        <f t="shared" si="18"/>
        <v>Marpfl_18</v>
      </c>
      <c r="H400">
        <f t="shared" si="19"/>
        <v>399</v>
      </c>
      <c r="I400" t="str">
        <f t="shared" si="20"/>
        <v>Update Mapa Set Descricao = 'Informe a margem de lucro teórica para o Estado do depósito indicado no campo filial. ;Informe este campo sem vírgula e com uma (01) casa decimal.' Where Ordem = 399</v>
      </c>
    </row>
    <row r="401" spans="1:9" x14ac:dyDescent="0.25">
      <c r="A401" t="str">
        <f>Dados!E404</f>
        <v>Fornec. - FL 18</v>
      </c>
      <c r="B401" t="str">
        <f>Dados!D404</f>
        <v>Fornpfl_18</v>
      </c>
      <c r="C401">
        <f>Dados!F404</f>
        <v>400</v>
      </c>
      <c r="D401" t="s">
        <v>1087</v>
      </c>
      <c r="E401" t="s">
        <v>969</v>
      </c>
      <c r="F401" t="s">
        <v>1228</v>
      </c>
      <c r="G401" t="str">
        <f t="shared" si="18"/>
        <v>Fornpfl_18</v>
      </c>
      <c r="H401">
        <f t="shared" si="19"/>
        <v>400</v>
      </c>
      <c r="I401" t="str">
        <f t="shared" si="20"/>
        <v>Update Mapa Set Descricao = 'Informe o código do fornecedor do produto que abastecerá o depósito ou as lojas do Estado do depósito indicado no campo filial. ;Não pode utilizar o fornecedor genérico.' Where Ordem = 400</v>
      </c>
    </row>
    <row r="402" spans="1:9" x14ac:dyDescent="0.25">
      <c r="A402" t="str">
        <f>Dados!E405</f>
        <v>Loc.Entg. - FL 18</v>
      </c>
      <c r="B402" t="str">
        <f>Dados!D405</f>
        <v>Locpfl_18</v>
      </c>
      <c r="C402">
        <f>Dados!F405</f>
        <v>401</v>
      </c>
      <c r="D402" t="s">
        <v>188</v>
      </c>
      <c r="E402" t="s">
        <v>970</v>
      </c>
      <c r="F402" t="s">
        <v>1195</v>
      </c>
      <c r="G402" t="str">
        <f t="shared" si="18"/>
        <v>Locpfl_18</v>
      </c>
      <c r="H402">
        <f t="shared" si="19"/>
        <v>401</v>
      </c>
      <c r="I402" t="str">
        <f t="shared" si="20"/>
        <v>Update Mapa Set Descricao = 'Informe a modalidade de entrega do produto para o Estado do depósito indicado no campo filial. Opções: ; 0 - estocado, ; 1 - direto loja ou ; 2 - cross-dock' Where Ordem = 401</v>
      </c>
    </row>
    <row r="403" spans="1:9" x14ac:dyDescent="0.25">
      <c r="A403" t="str">
        <f>Dados!E406</f>
        <v>Impt. - FL 18</v>
      </c>
      <c r="B403" t="str">
        <f>Dados!D406</f>
        <v>Imppfl_18</v>
      </c>
      <c r="C403">
        <f>Dados!F406</f>
        <v>402</v>
      </c>
      <c r="D403" t="s">
        <v>1088</v>
      </c>
      <c r="E403" t="s">
        <v>971</v>
      </c>
      <c r="F403" t="s">
        <v>1229</v>
      </c>
      <c r="G403" t="str">
        <f t="shared" si="18"/>
        <v>Imppfl_18</v>
      </c>
      <c r="H403">
        <f t="shared" si="19"/>
        <v>402</v>
      </c>
      <c r="I403" t="str">
        <f t="shared" si="20"/>
        <v>Update Mapa Set Descricao = 'Informe se o produto é importado. Opções: ;"E" - Produto Importado Externo ou ;"N" - Produto Nacional.' Where Ordem = 402</v>
      </c>
    </row>
    <row r="404" spans="1:9" x14ac:dyDescent="0.25">
      <c r="A404" t="str">
        <f>Dados!E407</f>
        <v>UF Fabr. - FL 18</v>
      </c>
      <c r="B404" t="str">
        <f>Dados!D407</f>
        <v>Ufpfl_18</v>
      </c>
      <c r="C404">
        <f>Dados!F407</f>
        <v>403</v>
      </c>
      <c r="D404" t="s">
        <v>1089</v>
      </c>
      <c r="E404" t="s">
        <v>972</v>
      </c>
      <c r="F404" t="s">
        <v>1230</v>
      </c>
      <c r="G404" t="str">
        <f t="shared" si="18"/>
        <v>Ufpfl_18</v>
      </c>
      <c r="H404">
        <f t="shared" si="19"/>
        <v>403</v>
      </c>
      <c r="I404" t="str">
        <f t="shared" si="20"/>
        <v>Update Mapa Set Descricao = 'Informe o Estado de fabricação do produto, deve ser o Estado do CNPJ do ;fornecedor indicado no campo “Fornec” informar o Estado ou “IP” para produtos importados.' Where Ordem = 403</v>
      </c>
    </row>
    <row r="405" spans="1:9" x14ac:dyDescent="0.25">
      <c r="A405" t="str">
        <f>Dados!E408</f>
        <v>Natz. - FL 18</v>
      </c>
      <c r="B405" t="str">
        <f>Dados!D408</f>
        <v>Ntpfl_18</v>
      </c>
      <c r="C405">
        <f>Dados!F408</f>
        <v>404</v>
      </c>
      <c r="D405" t="s">
        <v>1090</v>
      </c>
      <c r="E405" t="s">
        <v>973</v>
      </c>
      <c r="F405" t="s">
        <v>1196</v>
      </c>
      <c r="G405" t="str">
        <f t="shared" si="18"/>
        <v>Ntpfl_18</v>
      </c>
      <c r="H405">
        <f t="shared" si="19"/>
        <v>404</v>
      </c>
      <c r="I405" t="str">
        <f t="shared" si="20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404</v>
      </c>
    </row>
    <row r="406" spans="1:9" x14ac:dyDescent="0.25">
      <c r="A406" t="str">
        <f>Dados!E409</f>
        <v>Cod.Saz. - FL 18</v>
      </c>
      <c r="B406" t="str">
        <f>Dados!D409</f>
        <v>Sazpfl_18</v>
      </c>
      <c r="C406">
        <f>Dados!F409</f>
        <v>405</v>
      </c>
      <c r="D406" t="s">
        <v>197</v>
      </c>
      <c r="E406" t="s">
        <v>974</v>
      </c>
      <c r="F406" t="s">
        <v>1169</v>
      </c>
      <c r="G406" t="str">
        <f t="shared" si="18"/>
        <v>Sazpfl_18</v>
      </c>
      <c r="H406">
        <f t="shared" si="19"/>
        <v>405</v>
      </c>
      <c r="I406" t="str">
        <f t="shared" si="20"/>
        <v>Update Mapa Set Descricao = 'Quando marcado indica que o produto é sazonal. ' Where Ordem = 405</v>
      </c>
    </row>
    <row r="407" spans="1:9" x14ac:dyDescent="0.25">
      <c r="A407" t="str">
        <f>Dados!E410</f>
        <v>Sub Grupo - FL 18</v>
      </c>
      <c r="B407" t="str">
        <f>Dados!D410</f>
        <v>Sbgpfl_18</v>
      </c>
      <c r="C407">
        <f>Dados!F410</f>
        <v>406</v>
      </c>
      <c r="D407" t="s">
        <v>200</v>
      </c>
      <c r="E407" t="s">
        <v>975</v>
      </c>
      <c r="F407" t="s">
        <v>1231</v>
      </c>
      <c r="G407" t="str">
        <f t="shared" si="18"/>
        <v>Sbgpfl_18</v>
      </c>
      <c r="H407">
        <f t="shared" si="19"/>
        <v>406</v>
      </c>
      <c r="I407" t="str">
        <f t="shared" si="20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406</v>
      </c>
    </row>
    <row r="408" spans="1:9" x14ac:dyDescent="0.25">
      <c r="A408" t="str">
        <f>Dados!E411</f>
        <v>Sit. - FL 18</v>
      </c>
      <c r="B408" t="str">
        <f>Dados!D411</f>
        <v>Sitpfl_18</v>
      </c>
      <c r="C408">
        <f>Dados!F411</f>
        <v>407</v>
      </c>
      <c r="D408" t="s">
        <v>203</v>
      </c>
      <c r="E408" t="s">
        <v>976</v>
      </c>
      <c r="F408" t="s">
        <v>1197</v>
      </c>
      <c r="G408" t="str">
        <f t="shared" si="18"/>
        <v>Sitpfl_18</v>
      </c>
      <c r="H408">
        <f t="shared" si="19"/>
        <v>407</v>
      </c>
      <c r="I408" t="str">
        <f t="shared" si="20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407</v>
      </c>
    </row>
    <row r="409" spans="1:9" x14ac:dyDescent="0.25">
      <c r="A409" t="str">
        <f>Dados!E412</f>
        <v>Susp. - FL 18</v>
      </c>
      <c r="B409" t="str">
        <f>Dados!D412</f>
        <v>Susppfl_18</v>
      </c>
      <c r="C409">
        <f>Dados!F412</f>
        <v>408</v>
      </c>
      <c r="D409" t="s">
        <v>206</v>
      </c>
      <c r="E409" t="s">
        <v>977</v>
      </c>
      <c r="F409" t="s">
        <v>1232</v>
      </c>
      <c r="G409" t="str">
        <f t="shared" si="18"/>
        <v>Susppfl_18</v>
      </c>
      <c r="H409">
        <f t="shared" si="19"/>
        <v>408</v>
      </c>
      <c r="I409" t="str">
        <f t="shared" si="20"/>
        <v>Update Mapa Set Descricao = 'Informe se o produto está suspenso para geração de pedidos, indicando as opções ("S") sim ou não (branco). ;Este processo de suspensão também pode ser feito na tela SUSPR.' Where Ordem = 408</v>
      </c>
    </row>
    <row r="410" spans="1:9" x14ac:dyDescent="0.25">
      <c r="A410" t="str">
        <f>Dados!E413</f>
        <v>Mot.Susp. - FL 18</v>
      </c>
      <c r="B410" t="str">
        <f>Dados!D413</f>
        <v>Msuppfl_18</v>
      </c>
      <c r="C410">
        <f>Dados!F413</f>
        <v>409</v>
      </c>
      <c r="D410" t="s">
        <v>209</v>
      </c>
      <c r="E410" t="s">
        <v>978</v>
      </c>
      <c r="F410" t="s">
        <v>1198</v>
      </c>
      <c r="G410" t="str">
        <f t="shared" si="18"/>
        <v>Msuppfl_18</v>
      </c>
      <c r="H410">
        <f t="shared" si="19"/>
        <v>409</v>
      </c>
      <c r="I410" t="str">
        <f t="shared" si="20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409</v>
      </c>
    </row>
    <row r="411" spans="1:9" x14ac:dyDescent="0.25">
      <c r="A411" t="str">
        <f>Dados!E414</f>
        <v>Classe Distr. - FL 18</v>
      </c>
      <c r="B411" t="str">
        <f>Dados!D414</f>
        <v>Claspfl_18</v>
      </c>
      <c r="C411">
        <f>Dados!F414</f>
        <v>410</v>
      </c>
      <c r="D411" t="s">
        <v>212</v>
      </c>
      <c r="E411" t="s">
        <v>1058</v>
      </c>
      <c r="F411" t="s">
        <v>1233</v>
      </c>
      <c r="G411" t="str">
        <f t="shared" si="18"/>
        <v>Claspfl_18</v>
      </c>
      <c r="H411">
        <f t="shared" si="19"/>
        <v>410</v>
      </c>
      <c r="I411" t="str">
        <f t="shared" si="20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410</v>
      </c>
    </row>
    <row r="412" spans="1:9" x14ac:dyDescent="0.25">
      <c r="A412" t="str">
        <f>Dados!E415</f>
        <v>Cesta - FL 18</v>
      </c>
      <c r="B412" t="str">
        <f>Dados!D415</f>
        <v>Cestpfl_18</v>
      </c>
      <c r="C412">
        <f>Dados!F415</f>
        <v>411</v>
      </c>
      <c r="D412" t="s">
        <v>215</v>
      </c>
      <c r="E412" t="s">
        <v>979</v>
      </c>
      <c r="F412" t="s">
        <v>1234</v>
      </c>
      <c r="G412" t="str">
        <f t="shared" si="18"/>
        <v>Cestpfl_18</v>
      </c>
      <c r="H412">
        <f t="shared" si="19"/>
        <v>411</v>
      </c>
      <c r="I412" t="str">
        <f t="shared" si="20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411</v>
      </c>
    </row>
    <row r="413" spans="1:9" x14ac:dyDescent="0.25">
      <c r="A413" t="str">
        <f>Dados!E416</f>
        <v>Compra Única - FL 18</v>
      </c>
      <c r="B413" t="str">
        <f>Dados!D416</f>
        <v>Cmpupfl_18</v>
      </c>
      <c r="C413">
        <f>Dados!F416</f>
        <v>412</v>
      </c>
      <c r="D413" t="s">
        <v>1115</v>
      </c>
      <c r="E413" t="s">
        <v>1110</v>
      </c>
      <c r="F413" t="s">
        <v>1174</v>
      </c>
      <c r="G413" t="str">
        <f t="shared" si="18"/>
        <v>Cmpupfl_18</v>
      </c>
      <c r="H413">
        <f t="shared" si="19"/>
        <v>412</v>
      </c>
      <c r="I413" t="str">
        <f t="shared" si="20"/>
        <v>Update Mapa Set Descricao = 'Indique se o produto trata-se de uma compra única.  ' Where Ordem = 412</v>
      </c>
    </row>
    <row r="414" spans="1:9" x14ac:dyDescent="0.25">
      <c r="A414" t="str">
        <f>Dados!E417</f>
        <v>Referência - FL 18</v>
      </c>
      <c r="B414" t="str">
        <f>Dados!D417</f>
        <v>Referpfl_18</v>
      </c>
      <c r="C414">
        <f>Dados!F417</f>
        <v>413</v>
      </c>
      <c r="D414" t="s">
        <v>1091</v>
      </c>
      <c r="E414" t="s">
        <v>980</v>
      </c>
      <c r="F414" t="s">
        <v>1175</v>
      </c>
      <c r="G414" t="str">
        <f t="shared" si="18"/>
        <v>Referpfl_18</v>
      </c>
      <c r="H414">
        <f t="shared" si="19"/>
        <v>413</v>
      </c>
      <c r="I414" t="str">
        <f t="shared" si="20"/>
        <v>Update Mapa Set Descricao = 'Indique o código de referência do fornecedor do produto (VSK)' Where Ordem = 413</v>
      </c>
    </row>
    <row r="415" spans="1:9" x14ac:dyDescent="0.25">
      <c r="A415" t="str">
        <f>Dados!E418</f>
        <v>Filial 19</v>
      </c>
      <c r="B415">
        <f>Dados!D418</f>
        <v>0</v>
      </c>
      <c r="C415">
        <f>Dados!F418</f>
        <v>414</v>
      </c>
      <c r="D415" t="s">
        <v>1092</v>
      </c>
      <c r="E415" t="s">
        <v>622</v>
      </c>
      <c r="F415" t="s">
        <v>1122</v>
      </c>
      <c r="G415">
        <f t="shared" si="18"/>
        <v>0</v>
      </c>
      <c r="H415">
        <f t="shared" si="19"/>
        <v>414</v>
      </c>
      <c r="I415" t="str">
        <f t="shared" si="20"/>
        <v>Update Mapa Set Descricao = 'Não preencher' Where Ordem = 414</v>
      </c>
    </row>
    <row r="416" spans="1:9" x14ac:dyDescent="0.25">
      <c r="A416" t="str">
        <f>Dados!E419</f>
        <v>Ação - FL 19</v>
      </c>
      <c r="B416" t="str">
        <f>Dados!D419</f>
        <v>Opcpfl_19</v>
      </c>
      <c r="C416">
        <f>Dados!F419</f>
        <v>415</v>
      </c>
      <c r="D416" t="s">
        <v>177</v>
      </c>
      <c r="E416" t="s">
        <v>981</v>
      </c>
      <c r="F416" t="s">
        <v>1180</v>
      </c>
      <c r="G416" t="str">
        <f t="shared" si="18"/>
        <v>Opcpfl_19</v>
      </c>
      <c r="H416">
        <f t="shared" si="19"/>
        <v>415</v>
      </c>
      <c r="I416" t="str">
        <f t="shared" si="20"/>
        <v>Update Mapa Set Descricao = 'Indica a ação a ser executada;I - Inclusão;A - Alteração;D - Deleção' Where Ordem = 415</v>
      </c>
    </row>
    <row r="417" spans="1:9" x14ac:dyDescent="0.25">
      <c r="A417" t="str">
        <f>Dados!E420</f>
        <v>Filial - FL 19</v>
      </c>
      <c r="B417" t="str">
        <f>Dados!D420</f>
        <v>Filpfl_19</v>
      </c>
      <c r="C417">
        <f>Dados!F420</f>
        <v>416</v>
      </c>
      <c r="D417" t="s">
        <v>1086</v>
      </c>
      <c r="E417" t="s">
        <v>982</v>
      </c>
      <c r="F417" t="s">
        <v>1226</v>
      </c>
      <c r="G417" t="str">
        <f t="shared" si="18"/>
        <v>Filpfl_19</v>
      </c>
      <c r="H417">
        <f t="shared" si="19"/>
        <v>416</v>
      </c>
      <c r="I417" t="str">
        <f t="shared" si="20"/>
        <v>Update Mapa Set Descricao = 'Informe o código da filial. Para cada estado, o produto poderá ter apenas um código de filial. ;Para todos os estados em que exista pelo menos uma loja válida, será necessário incluir a filial.' Where Ordem = 416</v>
      </c>
    </row>
    <row r="418" spans="1:9" x14ac:dyDescent="0.25">
      <c r="A418" t="str">
        <f>Dados!E421</f>
        <v>Margem - FL 19</v>
      </c>
      <c r="B418" t="str">
        <f>Dados!D421</f>
        <v>Marpfl_19</v>
      </c>
      <c r="C418">
        <f>Dados!F421</f>
        <v>417</v>
      </c>
      <c r="D418" t="s">
        <v>183</v>
      </c>
      <c r="E418" t="s">
        <v>983</v>
      </c>
      <c r="F418" t="s">
        <v>1227</v>
      </c>
      <c r="G418" t="str">
        <f t="shared" si="18"/>
        <v>Marpfl_19</v>
      </c>
      <c r="H418">
        <f t="shared" si="19"/>
        <v>417</v>
      </c>
      <c r="I418" t="str">
        <f t="shared" si="20"/>
        <v>Update Mapa Set Descricao = 'Informe a margem de lucro teórica para o Estado do depósito indicado no campo filial. ;Informe este campo sem vírgula e com uma (01) casa decimal.' Where Ordem = 417</v>
      </c>
    </row>
    <row r="419" spans="1:9" x14ac:dyDescent="0.25">
      <c r="A419" t="str">
        <f>Dados!E422</f>
        <v>Fornec. - FL 19</v>
      </c>
      <c r="B419" t="str">
        <f>Dados!D422</f>
        <v>Fornpfl_19</v>
      </c>
      <c r="C419">
        <f>Dados!F422</f>
        <v>418</v>
      </c>
      <c r="D419" t="s">
        <v>1087</v>
      </c>
      <c r="E419" t="s">
        <v>984</v>
      </c>
      <c r="F419" t="s">
        <v>1228</v>
      </c>
      <c r="G419" t="str">
        <f t="shared" si="18"/>
        <v>Fornpfl_19</v>
      </c>
      <c r="H419">
        <f t="shared" si="19"/>
        <v>418</v>
      </c>
      <c r="I419" t="str">
        <f t="shared" si="20"/>
        <v>Update Mapa Set Descricao = 'Informe o código do fornecedor do produto que abastecerá o depósito ou as lojas do Estado do depósito indicado no campo filial. ;Não pode utilizar o fornecedor genérico.' Where Ordem = 418</v>
      </c>
    </row>
    <row r="420" spans="1:9" x14ac:dyDescent="0.25">
      <c r="A420" t="str">
        <f>Dados!E423</f>
        <v>Loc.Entg. - FL 19</v>
      </c>
      <c r="B420" t="str">
        <f>Dados!D423</f>
        <v>Locpfl_19</v>
      </c>
      <c r="C420">
        <f>Dados!F423</f>
        <v>419</v>
      </c>
      <c r="D420" t="s">
        <v>188</v>
      </c>
      <c r="E420" t="s">
        <v>985</v>
      </c>
      <c r="F420" t="s">
        <v>1195</v>
      </c>
      <c r="G420" t="str">
        <f t="shared" si="18"/>
        <v>Locpfl_19</v>
      </c>
      <c r="H420">
        <f t="shared" si="19"/>
        <v>419</v>
      </c>
      <c r="I420" t="str">
        <f t="shared" si="20"/>
        <v>Update Mapa Set Descricao = 'Informe a modalidade de entrega do produto para o Estado do depósito indicado no campo filial. Opções: ; 0 - estocado, ; 1 - direto loja ou ; 2 - cross-dock' Where Ordem = 419</v>
      </c>
    </row>
    <row r="421" spans="1:9" x14ac:dyDescent="0.25">
      <c r="A421" t="str">
        <f>Dados!E424</f>
        <v>Impt. - FL 19</v>
      </c>
      <c r="B421" t="str">
        <f>Dados!D424</f>
        <v>Imppfl_19</v>
      </c>
      <c r="C421">
        <f>Dados!F424</f>
        <v>420</v>
      </c>
      <c r="D421" t="s">
        <v>1088</v>
      </c>
      <c r="E421" t="s">
        <v>986</v>
      </c>
      <c r="F421" t="s">
        <v>1229</v>
      </c>
      <c r="G421" t="str">
        <f t="shared" si="18"/>
        <v>Imppfl_19</v>
      </c>
      <c r="H421">
        <f t="shared" si="19"/>
        <v>420</v>
      </c>
      <c r="I421" t="str">
        <f t="shared" si="20"/>
        <v>Update Mapa Set Descricao = 'Informe se o produto é importado. Opções: ;"E" - Produto Importado Externo ou ;"N" - Produto Nacional.' Where Ordem = 420</v>
      </c>
    </row>
    <row r="422" spans="1:9" x14ac:dyDescent="0.25">
      <c r="A422" t="str">
        <f>Dados!E425</f>
        <v>UF Fabr. - FL 19</v>
      </c>
      <c r="B422" t="str">
        <f>Dados!D425</f>
        <v>Ufpfl_19</v>
      </c>
      <c r="C422">
        <f>Dados!F425</f>
        <v>421</v>
      </c>
      <c r="D422" t="s">
        <v>1089</v>
      </c>
      <c r="E422" t="s">
        <v>987</v>
      </c>
      <c r="F422" t="s">
        <v>1230</v>
      </c>
      <c r="G422" t="str">
        <f t="shared" si="18"/>
        <v>Ufpfl_19</v>
      </c>
      <c r="H422">
        <f t="shared" si="19"/>
        <v>421</v>
      </c>
      <c r="I422" t="str">
        <f t="shared" si="20"/>
        <v>Update Mapa Set Descricao = 'Informe o Estado de fabricação do produto, deve ser o Estado do CNPJ do ;fornecedor indicado no campo “Fornec” informar o Estado ou “IP” para produtos importados.' Where Ordem = 421</v>
      </c>
    </row>
    <row r="423" spans="1:9" x14ac:dyDescent="0.25">
      <c r="A423" t="str">
        <f>Dados!E426</f>
        <v>Natz. - FL 19</v>
      </c>
      <c r="B423" t="str">
        <f>Dados!D426</f>
        <v>Ntpfl_19</v>
      </c>
      <c r="C423">
        <f>Dados!F426</f>
        <v>422</v>
      </c>
      <c r="D423" t="s">
        <v>1090</v>
      </c>
      <c r="E423" t="s">
        <v>988</v>
      </c>
      <c r="F423" t="s">
        <v>1196</v>
      </c>
      <c r="G423" t="str">
        <f t="shared" si="18"/>
        <v>Ntpfl_19</v>
      </c>
      <c r="H423">
        <f t="shared" si="19"/>
        <v>422</v>
      </c>
      <c r="I423" t="str">
        <f t="shared" si="20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422</v>
      </c>
    </row>
    <row r="424" spans="1:9" x14ac:dyDescent="0.25">
      <c r="A424" t="str">
        <f>Dados!E427</f>
        <v>Cod.Saz. - FL 19</v>
      </c>
      <c r="B424" t="str">
        <f>Dados!D427</f>
        <v>Sazpfl_19</v>
      </c>
      <c r="C424">
        <f>Dados!F427</f>
        <v>423</v>
      </c>
      <c r="D424" t="s">
        <v>197</v>
      </c>
      <c r="E424" t="s">
        <v>989</v>
      </c>
      <c r="F424" t="s">
        <v>1169</v>
      </c>
      <c r="G424" t="str">
        <f t="shared" si="18"/>
        <v>Sazpfl_19</v>
      </c>
      <c r="H424">
        <f t="shared" si="19"/>
        <v>423</v>
      </c>
      <c r="I424" t="str">
        <f t="shared" si="20"/>
        <v>Update Mapa Set Descricao = 'Quando marcado indica que o produto é sazonal. ' Where Ordem = 423</v>
      </c>
    </row>
    <row r="425" spans="1:9" x14ac:dyDescent="0.25">
      <c r="A425" t="str">
        <f>Dados!E428</f>
        <v>Sub Grupo - FL 19</v>
      </c>
      <c r="B425" t="str">
        <f>Dados!D428</f>
        <v>Sbgpfl_19</v>
      </c>
      <c r="C425">
        <f>Dados!F428</f>
        <v>424</v>
      </c>
      <c r="D425" t="s">
        <v>200</v>
      </c>
      <c r="E425" t="s">
        <v>990</v>
      </c>
      <c r="F425" t="s">
        <v>1231</v>
      </c>
      <c r="G425" t="str">
        <f t="shared" si="18"/>
        <v>Sbgpfl_19</v>
      </c>
      <c r="H425">
        <f t="shared" si="19"/>
        <v>424</v>
      </c>
      <c r="I425" t="str">
        <f t="shared" si="20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424</v>
      </c>
    </row>
    <row r="426" spans="1:9" x14ac:dyDescent="0.25">
      <c r="A426" t="str">
        <f>Dados!E429</f>
        <v>Sit. - FL 19</v>
      </c>
      <c r="B426" t="str">
        <f>Dados!D429</f>
        <v>Sitpfl_19</v>
      </c>
      <c r="C426">
        <f>Dados!F429</f>
        <v>425</v>
      </c>
      <c r="D426" t="s">
        <v>203</v>
      </c>
      <c r="E426" t="s">
        <v>991</v>
      </c>
      <c r="F426" t="s">
        <v>1197</v>
      </c>
      <c r="G426" t="str">
        <f t="shared" si="18"/>
        <v>Sitpfl_19</v>
      </c>
      <c r="H426">
        <f t="shared" si="19"/>
        <v>425</v>
      </c>
      <c r="I426" t="str">
        <f t="shared" si="20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425</v>
      </c>
    </row>
    <row r="427" spans="1:9" x14ac:dyDescent="0.25">
      <c r="A427" t="str">
        <f>Dados!E430</f>
        <v>Susp. - FL 19</v>
      </c>
      <c r="B427" t="str">
        <f>Dados!D430</f>
        <v>Susppfl_19</v>
      </c>
      <c r="C427">
        <f>Dados!F430</f>
        <v>426</v>
      </c>
      <c r="D427" t="s">
        <v>206</v>
      </c>
      <c r="E427" t="s">
        <v>992</v>
      </c>
      <c r="F427" t="s">
        <v>1232</v>
      </c>
      <c r="G427" t="str">
        <f t="shared" si="18"/>
        <v>Susppfl_19</v>
      </c>
      <c r="H427">
        <f t="shared" si="19"/>
        <v>426</v>
      </c>
      <c r="I427" t="str">
        <f t="shared" si="20"/>
        <v>Update Mapa Set Descricao = 'Informe se o produto está suspenso para geração de pedidos, indicando as opções ("S") sim ou não (branco). ;Este processo de suspensão também pode ser feito na tela SUSPR.' Where Ordem = 426</v>
      </c>
    </row>
    <row r="428" spans="1:9" x14ac:dyDescent="0.25">
      <c r="A428" t="str">
        <f>Dados!E431</f>
        <v>Mot.Susp. - FL 19</v>
      </c>
      <c r="B428" t="str">
        <f>Dados!D431</f>
        <v>Msuppfl_19</v>
      </c>
      <c r="C428">
        <f>Dados!F431</f>
        <v>427</v>
      </c>
      <c r="D428" t="s">
        <v>209</v>
      </c>
      <c r="E428" t="s">
        <v>993</v>
      </c>
      <c r="F428" t="s">
        <v>1198</v>
      </c>
      <c r="G428" t="str">
        <f t="shared" si="18"/>
        <v>Msuppfl_19</v>
      </c>
      <c r="H428">
        <f t="shared" si="19"/>
        <v>427</v>
      </c>
      <c r="I428" t="str">
        <f t="shared" si="20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427</v>
      </c>
    </row>
    <row r="429" spans="1:9" x14ac:dyDescent="0.25">
      <c r="A429" t="str">
        <f>Dados!E432</f>
        <v>Classe Distr. - FL 19</v>
      </c>
      <c r="B429" t="str">
        <f>Dados!D432</f>
        <v>Claspfl_19</v>
      </c>
      <c r="C429">
        <f>Dados!F432</f>
        <v>428</v>
      </c>
      <c r="D429" t="s">
        <v>212</v>
      </c>
      <c r="E429" t="s">
        <v>1059</v>
      </c>
      <c r="F429" t="s">
        <v>1233</v>
      </c>
      <c r="G429" t="str">
        <f t="shared" si="18"/>
        <v>Claspfl_19</v>
      </c>
      <c r="H429">
        <f t="shared" si="19"/>
        <v>428</v>
      </c>
      <c r="I429" t="str">
        <f t="shared" si="20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428</v>
      </c>
    </row>
    <row r="430" spans="1:9" x14ac:dyDescent="0.25">
      <c r="A430" t="str">
        <f>Dados!E433</f>
        <v>Cesta - FL 19</v>
      </c>
      <c r="B430" t="str">
        <f>Dados!D433</f>
        <v>Cestpfl_19</v>
      </c>
      <c r="C430">
        <f>Dados!F433</f>
        <v>429</v>
      </c>
      <c r="D430" t="s">
        <v>215</v>
      </c>
      <c r="E430" t="s">
        <v>994</v>
      </c>
      <c r="F430" t="s">
        <v>1234</v>
      </c>
      <c r="G430" t="str">
        <f t="shared" si="18"/>
        <v>Cestpfl_19</v>
      </c>
      <c r="H430">
        <f t="shared" si="19"/>
        <v>429</v>
      </c>
      <c r="I430" t="str">
        <f t="shared" si="20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429</v>
      </c>
    </row>
    <row r="431" spans="1:9" x14ac:dyDescent="0.25">
      <c r="A431" t="str">
        <f>Dados!E434</f>
        <v>Compra Única - FL 19</v>
      </c>
      <c r="B431" t="str">
        <f>Dados!D434</f>
        <v>Cmpupfl_19</v>
      </c>
      <c r="C431">
        <f>Dados!F434</f>
        <v>430</v>
      </c>
      <c r="D431" t="s">
        <v>1115</v>
      </c>
      <c r="E431" t="s">
        <v>1111</v>
      </c>
      <c r="F431" t="s">
        <v>1174</v>
      </c>
      <c r="G431" t="str">
        <f t="shared" si="18"/>
        <v>Cmpupfl_19</v>
      </c>
      <c r="H431">
        <f t="shared" si="19"/>
        <v>430</v>
      </c>
      <c r="I431" t="str">
        <f t="shared" si="20"/>
        <v>Update Mapa Set Descricao = 'Indique se o produto trata-se de uma compra única.  ' Where Ordem = 430</v>
      </c>
    </row>
    <row r="432" spans="1:9" x14ac:dyDescent="0.25">
      <c r="A432" t="str">
        <f>Dados!E435</f>
        <v>Referência - FL 19</v>
      </c>
      <c r="B432" t="str">
        <f>Dados!D435</f>
        <v>Referpfl_19</v>
      </c>
      <c r="C432">
        <f>Dados!F435</f>
        <v>431</v>
      </c>
      <c r="D432" t="s">
        <v>1091</v>
      </c>
      <c r="E432" t="s">
        <v>995</v>
      </c>
      <c r="F432" t="s">
        <v>1175</v>
      </c>
      <c r="G432" t="str">
        <f t="shared" si="18"/>
        <v>Referpfl_19</v>
      </c>
      <c r="H432">
        <f t="shared" si="19"/>
        <v>431</v>
      </c>
      <c r="I432" t="str">
        <f t="shared" si="20"/>
        <v>Update Mapa Set Descricao = 'Indique o código de referência do fornecedor do produto (VSK)' Where Ordem = 431</v>
      </c>
    </row>
    <row r="433" spans="1:9" x14ac:dyDescent="0.25">
      <c r="A433" t="str">
        <f>Dados!E436</f>
        <v>Filial 20</v>
      </c>
      <c r="B433">
        <f>Dados!D436</f>
        <v>0</v>
      </c>
      <c r="C433">
        <f>Dados!F436</f>
        <v>432</v>
      </c>
      <c r="D433" t="s">
        <v>1092</v>
      </c>
      <c r="E433" t="s">
        <v>623</v>
      </c>
      <c r="F433" t="s">
        <v>1122</v>
      </c>
      <c r="G433">
        <f t="shared" si="18"/>
        <v>0</v>
      </c>
      <c r="H433">
        <f t="shared" si="19"/>
        <v>432</v>
      </c>
      <c r="I433" t="str">
        <f t="shared" si="20"/>
        <v>Update Mapa Set Descricao = 'Não preencher' Where Ordem = 432</v>
      </c>
    </row>
    <row r="434" spans="1:9" x14ac:dyDescent="0.25">
      <c r="A434" t="str">
        <f>Dados!E437</f>
        <v>Ação - FL 20</v>
      </c>
      <c r="B434" t="str">
        <f>Dados!D437</f>
        <v>Opcpfl_20</v>
      </c>
      <c r="C434">
        <f>Dados!F437</f>
        <v>433</v>
      </c>
      <c r="D434" t="s">
        <v>177</v>
      </c>
      <c r="E434" t="s">
        <v>996</v>
      </c>
      <c r="F434" t="s">
        <v>1180</v>
      </c>
      <c r="G434" t="str">
        <f t="shared" si="18"/>
        <v>Opcpfl_20</v>
      </c>
      <c r="H434">
        <f t="shared" si="19"/>
        <v>433</v>
      </c>
      <c r="I434" t="str">
        <f t="shared" si="20"/>
        <v>Update Mapa Set Descricao = 'Indica a ação a ser executada;I - Inclusão;A - Alteração;D - Deleção' Where Ordem = 433</v>
      </c>
    </row>
    <row r="435" spans="1:9" x14ac:dyDescent="0.25">
      <c r="A435" t="str">
        <f>Dados!E438</f>
        <v>Filial - FL 20</v>
      </c>
      <c r="B435" t="str">
        <f>Dados!D438</f>
        <v>Filpfl_20</v>
      </c>
      <c r="C435">
        <f>Dados!F438</f>
        <v>434</v>
      </c>
      <c r="D435" t="s">
        <v>1086</v>
      </c>
      <c r="E435" t="s">
        <v>997</v>
      </c>
      <c r="F435" t="s">
        <v>1226</v>
      </c>
      <c r="G435" t="str">
        <f t="shared" si="18"/>
        <v>Filpfl_20</v>
      </c>
      <c r="H435">
        <f t="shared" si="19"/>
        <v>434</v>
      </c>
      <c r="I435" t="str">
        <f t="shared" si="20"/>
        <v>Update Mapa Set Descricao = 'Informe o código da filial. Para cada estado, o produto poderá ter apenas um código de filial. ;Para todos os estados em que exista pelo menos uma loja válida, será necessário incluir a filial.' Where Ordem = 434</v>
      </c>
    </row>
    <row r="436" spans="1:9" x14ac:dyDescent="0.25">
      <c r="A436" t="str">
        <f>Dados!E439</f>
        <v>Margem - FL 20</v>
      </c>
      <c r="B436" t="str">
        <f>Dados!D439</f>
        <v>Marpfl_20</v>
      </c>
      <c r="C436">
        <f>Dados!F439</f>
        <v>435</v>
      </c>
      <c r="D436" t="s">
        <v>183</v>
      </c>
      <c r="E436" t="s">
        <v>998</v>
      </c>
      <c r="F436" t="s">
        <v>1227</v>
      </c>
      <c r="G436" t="str">
        <f t="shared" si="18"/>
        <v>Marpfl_20</v>
      </c>
      <c r="H436">
        <f t="shared" si="19"/>
        <v>435</v>
      </c>
      <c r="I436" t="str">
        <f t="shared" si="20"/>
        <v>Update Mapa Set Descricao = 'Informe a margem de lucro teórica para o Estado do depósito indicado no campo filial. ;Informe este campo sem vírgula e com uma (01) casa decimal.' Where Ordem = 435</v>
      </c>
    </row>
    <row r="437" spans="1:9" x14ac:dyDescent="0.25">
      <c r="A437" t="str">
        <f>Dados!E440</f>
        <v>Fornec. - FL 20</v>
      </c>
      <c r="B437" t="str">
        <f>Dados!D440</f>
        <v>Fornpfl_20</v>
      </c>
      <c r="C437">
        <f>Dados!F440</f>
        <v>436</v>
      </c>
      <c r="D437" t="s">
        <v>1087</v>
      </c>
      <c r="E437" t="s">
        <v>999</v>
      </c>
      <c r="F437" t="s">
        <v>1228</v>
      </c>
      <c r="G437" t="str">
        <f t="shared" si="18"/>
        <v>Fornpfl_20</v>
      </c>
      <c r="H437">
        <f t="shared" si="19"/>
        <v>436</v>
      </c>
      <c r="I437" t="str">
        <f t="shared" si="20"/>
        <v>Update Mapa Set Descricao = 'Informe o código do fornecedor do produto que abastecerá o depósito ou as lojas do Estado do depósito indicado no campo filial. ;Não pode utilizar o fornecedor genérico.' Where Ordem = 436</v>
      </c>
    </row>
    <row r="438" spans="1:9" x14ac:dyDescent="0.25">
      <c r="A438" t="str">
        <f>Dados!E441</f>
        <v>Loc.Entg. - FL 20</v>
      </c>
      <c r="B438" t="str">
        <f>Dados!D441</f>
        <v>Locpfl_20</v>
      </c>
      <c r="C438">
        <f>Dados!F441</f>
        <v>437</v>
      </c>
      <c r="D438" t="s">
        <v>188</v>
      </c>
      <c r="E438" t="s">
        <v>1000</v>
      </c>
      <c r="F438" t="s">
        <v>1195</v>
      </c>
      <c r="G438" t="str">
        <f t="shared" si="18"/>
        <v>Locpfl_20</v>
      </c>
      <c r="H438">
        <f t="shared" si="19"/>
        <v>437</v>
      </c>
      <c r="I438" t="str">
        <f t="shared" si="20"/>
        <v>Update Mapa Set Descricao = 'Informe a modalidade de entrega do produto para o Estado do depósito indicado no campo filial. Opções: ; 0 - estocado, ; 1 - direto loja ou ; 2 - cross-dock' Where Ordem = 437</v>
      </c>
    </row>
    <row r="439" spans="1:9" x14ac:dyDescent="0.25">
      <c r="A439" t="str">
        <f>Dados!E442</f>
        <v>Impt. - FL 20</v>
      </c>
      <c r="B439" t="str">
        <f>Dados!D442</f>
        <v>Imppfl_20</v>
      </c>
      <c r="C439">
        <f>Dados!F442</f>
        <v>438</v>
      </c>
      <c r="D439" t="s">
        <v>1088</v>
      </c>
      <c r="E439" t="s">
        <v>1001</v>
      </c>
      <c r="F439" t="s">
        <v>1229</v>
      </c>
      <c r="G439" t="str">
        <f t="shared" si="18"/>
        <v>Imppfl_20</v>
      </c>
      <c r="H439">
        <f t="shared" si="19"/>
        <v>438</v>
      </c>
      <c r="I439" t="str">
        <f t="shared" si="20"/>
        <v>Update Mapa Set Descricao = 'Informe se o produto é importado. Opções: ;"E" - Produto Importado Externo ou ;"N" - Produto Nacional.' Where Ordem = 438</v>
      </c>
    </row>
    <row r="440" spans="1:9" x14ac:dyDescent="0.25">
      <c r="A440" t="str">
        <f>Dados!E443</f>
        <v>UF Fabr. - FL 20</v>
      </c>
      <c r="B440" t="str">
        <f>Dados!D443</f>
        <v>Ufpfl_20</v>
      </c>
      <c r="C440">
        <f>Dados!F443</f>
        <v>439</v>
      </c>
      <c r="D440" t="s">
        <v>1089</v>
      </c>
      <c r="E440" t="s">
        <v>1002</v>
      </c>
      <c r="F440" t="s">
        <v>1230</v>
      </c>
      <c r="G440" t="str">
        <f t="shared" si="18"/>
        <v>Ufpfl_20</v>
      </c>
      <c r="H440">
        <f t="shared" si="19"/>
        <v>439</v>
      </c>
      <c r="I440" t="str">
        <f t="shared" si="20"/>
        <v>Update Mapa Set Descricao = 'Informe o Estado de fabricação do produto, deve ser o Estado do CNPJ do ;fornecedor indicado no campo “Fornec” informar o Estado ou “IP” para produtos importados.' Where Ordem = 439</v>
      </c>
    </row>
    <row r="441" spans="1:9" x14ac:dyDescent="0.25">
      <c r="A441" t="str">
        <f>Dados!E444</f>
        <v>Natz. - FL 20</v>
      </c>
      <c r="B441" t="str">
        <f>Dados!D444</f>
        <v>Ntpfl_20</v>
      </c>
      <c r="C441">
        <f>Dados!F444</f>
        <v>440</v>
      </c>
      <c r="D441" t="s">
        <v>1090</v>
      </c>
      <c r="E441" t="s">
        <v>1003</v>
      </c>
      <c r="F441" t="s">
        <v>1196</v>
      </c>
      <c r="G441" t="str">
        <f t="shared" si="18"/>
        <v>Ntpfl_20</v>
      </c>
      <c r="H441">
        <f t="shared" si="19"/>
        <v>440</v>
      </c>
      <c r="I441" t="str">
        <f t="shared" si="20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440</v>
      </c>
    </row>
    <row r="442" spans="1:9" x14ac:dyDescent="0.25">
      <c r="A442" t="str">
        <f>Dados!E445</f>
        <v>Cod.Saz. - FL 20</v>
      </c>
      <c r="B442" t="str">
        <f>Dados!D445</f>
        <v>Sazpfl_20</v>
      </c>
      <c r="C442">
        <f>Dados!F445</f>
        <v>441</v>
      </c>
      <c r="D442" t="s">
        <v>197</v>
      </c>
      <c r="E442" t="s">
        <v>1004</v>
      </c>
      <c r="F442" t="s">
        <v>1169</v>
      </c>
      <c r="G442" t="str">
        <f t="shared" si="18"/>
        <v>Sazpfl_20</v>
      </c>
      <c r="H442">
        <f t="shared" si="19"/>
        <v>441</v>
      </c>
      <c r="I442" t="str">
        <f t="shared" si="20"/>
        <v>Update Mapa Set Descricao = 'Quando marcado indica que o produto é sazonal. ' Where Ordem = 441</v>
      </c>
    </row>
    <row r="443" spans="1:9" x14ac:dyDescent="0.25">
      <c r="A443" t="str">
        <f>Dados!E446</f>
        <v>Sub Grupo - FL 20</v>
      </c>
      <c r="B443" t="str">
        <f>Dados!D446</f>
        <v>Sbgpfl_20</v>
      </c>
      <c r="C443">
        <f>Dados!F446</f>
        <v>442</v>
      </c>
      <c r="D443" t="s">
        <v>200</v>
      </c>
      <c r="E443" t="s">
        <v>1005</v>
      </c>
      <c r="F443" t="s">
        <v>1231</v>
      </c>
      <c r="G443" t="str">
        <f t="shared" si="18"/>
        <v>Sbgpfl_20</v>
      </c>
      <c r="H443">
        <f t="shared" si="19"/>
        <v>442</v>
      </c>
      <c r="I443" t="str">
        <f t="shared" si="20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442</v>
      </c>
    </row>
    <row r="444" spans="1:9" x14ac:dyDescent="0.25">
      <c r="A444" t="str">
        <f>Dados!E447</f>
        <v>Sit. - FL 20</v>
      </c>
      <c r="B444" t="str">
        <f>Dados!D447</f>
        <v>Sitpfl_20</v>
      </c>
      <c r="C444">
        <f>Dados!F447</f>
        <v>443</v>
      </c>
      <c r="D444" t="s">
        <v>203</v>
      </c>
      <c r="E444" t="s">
        <v>1006</v>
      </c>
      <c r="F444" t="s">
        <v>1197</v>
      </c>
      <c r="G444" t="str">
        <f t="shared" si="18"/>
        <v>Sitpfl_20</v>
      </c>
      <c r="H444">
        <f t="shared" si="19"/>
        <v>443</v>
      </c>
      <c r="I444" t="str">
        <f t="shared" si="20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443</v>
      </c>
    </row>
    <row r="445" spans="1:9" x14ac:dyDescent="0.25">
      <c r="A445" t="str">
        <f>Dados!E448</f>
        <v>Susp. - FL 20</v>
      </c>
      <c r="B445" t="str">
        <f>Dados!D448</f>
        <v>Susppfl_20</v>
      </c>
      <c r="C445">
        <f>Dados!F448</f>
        <v>444</v>
      </c>
      <c r="D445" t="s">
        <v>206</v>
      </c>
      <c r="E445" t="s">
        <v>1007</v>
      </c>
      <c r="F445" t="s">
        <v>1232</v>
      </c>
      <c r="G445" t="str">
        <f t="shared" si="18"/>
        <v>Susppfl_20</v>
      </c>
      <c r="H445">
        <f t="shared" si="19"/>
        <v>444</v>
      </c>
      <c r="I445" t="str">
        <f t="shared" si="20"/>
        <v>Update Mapa Set Descricao = 'Informe se o produto está suspenso para geração de pedidos, indicando as opções ("S") sim ou não (branco). ;Este processo de suspensão também pode ser feito na tela SUSPR.' Where Ordem = 444</v>
      </c>
    </row>
    <row r="446" spans="1:9" x14ac:dyDescent="0.25">
      <c r="A446" t="str">
        <f>Dados!E449</f>
        <v>Mot.Susp. - FL 20</v>
      </c>
      <c r="B446" t="str">
        <f>Dados!D449</f>
        <v>Msuppfl_20</v>
      </c>
      <c r="C446">
        <f>Dados!F449</f>
        <v>445</v>
      </c>
      <c r="D446" t="s">
        <v>209</v>
      </c>
      <c r="E446" t="s">
        <v>1008</v>
      </c>
      <c r="F446" t="s">
        <v>1198</v>
      </c>
      <c r="G446" t="str">
        <f t="shared" si="18"/>
        <v>Msuppfl_20</v>
      </c>
      <c r="H446">
        <f t="shared" si="19"/>
        <v>445</v>
      </c>
      <c r="I446" t="str">
        <f t="shared" si="20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445</v>
      </c>
    </row>
    <row r="447" spans="1:9" x14ac:dyDescent="0.25">
      <c r="A447" t="str">
        <f>Dados!E450</f>
        <v>Classe Distr. - FL 20</v>
      </c>
      <c r="B447" t="str">
        <f>Dados!D450</f>
        <v>Claspfl_20</v>
      </c>
      <c r="C447">
        <f>Dados!F450</f>
        <v>446</v>
      </c>
      <c r="D447" t="s">
        <v>212</v>
      </c>
      <c r="E447" t="s">
        <v>1060</v>
      </c>
      <c r="F447" t="s">
        <v>1233</v>
      </c>
      <c r="G447" t="str">
        <f t="shared" si="18"/>
        <v>Claspfl_20</v>
      </c>
      <c r="H447">
        <f t="shared" si="19"/>
        <v>446</v>
      </c>
      <c r="I447" t="str">
        <f t="shared" si="20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446</v>
      </c>
    </row>
    <row r="448" spans="1:9" x14ac:dyDescent="0.25">
      <c r="A448" t="str">
        <f>Dados!E451</f>
        <v>Cesta - FL 20</v>
      </c>
      <c r="B448" t="str">
        <f>Dados!D451</f>
        <v>Cestpfl_20</v>
      </c>
      <c r="C448">
        <f>Dados!F451</f>
        <v>447</v>
      </c>
      <c r="D448" t="s">
        <v>215</v>
      </c>
      <c r="E448" t="s">
        <v>1009</v>
      </c>
      <c r="F448" t="s">
        <v>1234</v>
      </c>
      <c r="G448" t="str">
        <f t="shared" si="18"/>
        <v>Cestpfl_20</v>
      </c>
      <c r="H448">
        <f t="shared" si="19"/>
        <v>447</v>
      </c>
      <c r="I448" t="str">
        <f t="shared" si="20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447</v>
      </c>
    </row>
    <row r="449" spans="1:9" x14ac:dyDescent="0.25">
      <c r="A449" t="str">
        <f>Dados!E452</f>
        <v>Compra Única - FL 20</v>
      </c>
      <c r="B449" t="str">
        <f>Dados!D452</f>
        <v>Cmpupfl_20</v>
      </c>
      <c r="C449">
        <f>Dados!F452</f>
        <v>448</v>
      </c>
      <c r="D449" t="s">
        <v>1115</v>
      </c>
      <c r="E449" t="s">
        <v>1112</v>
      </c>
      <c r="F449" t="s">
        <v>1174</v>
      </c>
      <c r="G449" t="str">
        <f t="shared" si="18"/>
        <v>Cmpupfl_20</v>
      </c>
      <c r="H449">
        <f t="shared" si="19"/>
        <v>448</v>
      </c>
      <c r="I449" t="str">
        <f t="shared" si="20"/>
        <v>Update Mapa Set Descricao = 'Indique se o produto trata-se de uma compra única.  ' Where Ordem = 448</v>
      </c>
    </row>
    <row r="450" spans="1:9" x14ac:dyDescent="0.25">
      <c r="A450" t="str">
        <f>Dados!E453</f>
        <v>Referência - FL 20</v>
      </c>
      <c r="B450" t="str">
        <f>Dados!D453</f>
        <v>Referpfl_20</v>
      </c>
      <c r="C450">
        <f>Dados!F453</f>
        <v>449</v>
      </c>
      <c r="D450" t="s">
        <v>1091</v>
      </c>
      <c r="E450" t="s">
        <v>1010</v>
      </c>
      <c r="F450" t="s">
        <v>1175</v>
      </c>
      <c r="G450" t="str">
        <f t="shared" si="18"/>
        <v>Referpfl_20</v>
      </c>
      <c r="H450">
        <f t="shared" si="19"/>
        <v>449</v>
      </c>
      <c r="I450" t="str">
        <f t="shared" si="20"/>
        <v>Update Mapa Set Descricao = 'Indique o código de referência do fornecedor do produto (VSK)' Where Ordem = 449</v>
      </c>
    </row>
    <row r="451" spans="1:9" x14ac:dyDescent="0.25">
      <c r="A451" t="str">
        <f>Dados!E454</f>
        <v>Filial 21</v>
      </c>
      <c r="B451">
        <f>Dados!D454</f>
        <v>0</v>
      </c>
      <c r="C451">
        <f>Dados!F454</f>
        <v>450</v>
      </c>
      <c r="D451" t="s">
        <v>1092</v>
      </c>
      <c r="E451" t="s">
        <v>624</v>
      </c>
      <c r="F451" t="s">
        <v>1122</v>
      </c>
      <c r="G451">
        <f t="shared" ref="G451:G469" si="21">VLOOKUP(E451,$A$2:$C$486,2,FALSE)</f>
        <v>0</v>
      </c>
      <c r="H451">
        <f t="shared" ref="H451:H469" si="22">VLOOKUP(E451,$A$2:$C$486,3,FALSE)</f>
        <v>450</v>
      </c>
      <c r="I451" t="str">
        <f t="shared" ref="I451:I469" si="23">"Update Mapa Set Descricao = '" &amp; F451 &amp; "' Where Ordem = " &amp; H451</f>
        <v>Update Mapa Set Descricao = 'Não preencher' Where Ordem = 450</v>
      </c>
    </row>
    <row r="452" spans="1:9" x14ac:dyDescent="0.25">
      <c r="A452" t="str">
        <f>Dados!E455</f>
        <v>Ação - FL 21</v>
      </c>
      <c r="B452" t="str">
        <f>Dados!D455</f>
        <v>Opcpfl_21</v>
      </c>
      <c r="C452">
        <f>Dados!F455</f>
        <v>451</v>
      </c>
      <c r="D452" t="s">
        <v>177</v>
      </c>
      <c r="E452" t="s">
        <v>1011</v>
      </c>
      <c r="F452" t="s">
        <v>1180</v>
      </c>
      <c r="G452" t="str">
        <f t="shared" si="21"/>
        <v>Opcpfl_21</v>
      </c>
      <c r="H452">
        <f t="shared" si="22"/>
        <v>451</v>
      </c>
      <c r="I452" t="str">
        <f t="shared" si="23"/>
        <v>Update Mapa Set Descricao = 'Indica a ação a ser executada;I - Inclusão;A - Alteração;D - Deleção' Where Ordem = 451</v>
      </c>
    </row>
    <row r="453" spans="1:9" x14ac:dyDescent="0.25">
      <c r="A453" t="str">
        <f>Dados!E456</f>
        <v>Filial - FL 21</v>
      </c>
      <c r="B453" t="str">
        <f>Dados!D456</f>
        <v>Filpfl_21</v>
      </c>
      <c r="C453">
        <f>Dados!F456</f>
        <v>452</v>
      </c>
      <c r="D453" t="s">
        <v>1086</v>
      </c>
      <c r="E453" t="s">
        <v>1012</v>
      </c>
      <c r="F453" t="s">
        <v>1226</v>
      </c>
      <c r="G453" t="str">
        <f t="shared" si="21"/>
        <v>Filpfl_21</v>
      </c>
      <c r="H453">
        <f t="shared" si="22"/>
        <v>452</v>
      </c>
      <c r="I453" t="str">
        <f t="shared" si="23"/>
        <v>Update Mapa Set Descricao = 'Informe o código da filial. Para cada estado, o produto poderá ter apenas um código de filial. ;Para todos os estados em que exista pelo menos uma loja válida, será necessário incluir a filial.' Where Ordem = 452</v>
      </c>
    </row>
    <row r="454" spans="1:9" x14ac:dyDescent="0.25">
      <c r="A454" t="str">
        <f>Dados!E457</f>
        <v>Margem - FL 21</v>
      </c>
      <c r="B454" t="str">
        <f>Dados!D457</f>
        <v>Marpfl_21</v>
      </c>
      <c r="C454">
        <f>Dados!F457</f>
        <v>453</v>
      </c>
      <c r="D454" t="s">
        <v>183</v>
      </c>
      <c r="E454" t="s">
        <v>1013</v>
      </c>
      <c r="F454" t="s">
        <v>1227</v>
      </c>
      <c r="G454" t="str">
        <f t="shared" si="21"/>
        <v>Marpfl_21</v>
      </c>
      <c r="H454">
        <f t="shared" si="22"/>
        <v>453</v>
      </c>
      <c r="I454" t="str">
        <f t="shared" si="23"/>
        <v>Update Mapa Set Descricao = 'Informe a margem de lucro teórica para o Estado do depósito indicado no campo filial. ;Informe este campo sem vírgula e com uma (01) casa decimal.' Where Ordem = 453</v>
      </c>
    </row>
    <row r="455" spans="1:9" x14ac:dyDescent="0.25">
      <c r="A455" t="str">
        <f>Dados!E458</f>
        <v>Fornec. - FL 21</v>
      </c>
      <c r="B455" t="str">
        <f>Dados!D458</f>
        <v>Fornpfl_21</v>
      </c>
      <c r="C455">
        <f>Dados!F458</f>
        <v>454</v>
      </c>
      <c r="D455" t="s">
        <v>1087</v>
      </c>
      <c r="E455" t="s">
        <v>1014</v>
      </c>
      <c r="F455" t="s">
        <v>1228</v>
      </c>
      <c r="G455" t="str">
        <f t="shared" si="21"/>
        <v>Fornpfl_21</v>
      </c>
      <c r="H455">
        <f t="shared" si="22"/>
        <v>454</v>
      </c>
      <c r="I455" t="str">
        <f t="shared" si="23"/>
        <v>Update Mapa Set Descricao = 'Informe o código do fornecedor do produto que abastecerá o depósito ou as lojas do Estado do depósito indicado no campo filial. ;Não pode utilizar o fornecedor genérico.' Where Ordem = 454</v>
      </c>
    </row>
    <row r="456" spans="1:9" x14ac:dyDescent="0.25">
      <c r="A456" t="str">
        <f>Dados!E459</f>
        <v>Loc.Entg. - FL 21</v>
      </c>
      <c r="B456" t="str">
        <f>Dados!D459</f>
        <v>Locpfl_21</v>
      </c>
      <c r="C456">
        <f>Dados!F459</f>
        <v>455</v>
      </c>
      <c r="D456" t="s">
        <v>188</v>
      </c>
      <c r="E456" t="s">
        <v>1015</v>
      </c>
      <c r="F456" t="s">
        <v>1195</v>
      </c>
      <c r="G456" t="str">
        <f t="shared" si="21"/>
        <v>Locpfl_21</v>
      </c>
      <c r="H456">
        <f t="shared" si="22"/>
        <v>455</v>
      </c>
      <c r="I456" t="str">
        <f t="shared" si="23"/>
        <v>Update Mapa Set Descricao = 'Informe a modalidade de entrega do produto para o Estado do depósito indicado no campo filial. Opções: ; 0 - estocado, ; 1 - direto loja ou ; 2 - cross-dock' Where Ordem = 455</v>
      </c>
    </row>
    <row r="457" spans="1:9" x14ac:dyDescent="0.25">
      <c r="A457" t="str">
        <f>Dados!E460</f>
        <v>Impt. - FL 21</v>
      </c>
      <c r="B457" t="str">
        <f>Dados!D460</f>
        <v>Imppfl_21</v>
      </c>
      <c r="C457">
        <f>Dados!F460</f>
        <v>456</v>
      </c>
      <c r="D457" t="s">
        <v>1088</v>
      </c>
      <c r="E457" t="s">
        <v>1016</v>
      </c>
      <c r="F457" t="s">
        <v>1229</v>
      </c>
      <c r="G457" t="str">
        <f t="shared" si="21"/>
        <v>Imppfl_21</v>
      </c>
      <c r="H457">
        <f t="shared" si="22"/>
        <v>456</v>
      </c>
      <c r="I457" t="str">
        <f t="shared" si="23"/>
        <v>Update Mapa Set Descricao = 'Informe se o produto é importado. Opções: ;"E" - Produto Importado Externo ou ;"N" - Produto Nacional.' Where Ordem = 456</v>
      </c>
    </row>
    <row r="458" spans="1:9" x14ac:dyDescent="0.25">
      <c r="A458" t="str">
        <f>Dados!E461</f>
        <v>UF Fabr. - FL 21</v>
      </c>
      <c r="B458" t="str">
        <f>Dados!D461</f>
        <v>Ufpfl_21</v>
      </c>
      <c r="C458">
        <f>Dados!F461</f>
        <v>457</v>
      </c>
      <c r="D458" t="s">
        <v>1089</v>
      </c>
      <c r="E458" t="s">
        <v>1017</v>
      </c>
      <c r="F458" t="s">
        <v>1230</v>
      </c>
      <c r="G458" t="str">
        <f t="shared" si="21"/>
        <v>Ufpfl_21</v>
      </c>
      <c r="H458">
        <f t="shared" si="22"/>
        <v>457</v>
      </c>
      <c r="I458" t="str">
        <f t="shared" si="23"/>
        <v>Update Mapa Set Descricao = 'Informe o Estado de fabricação do produto, deve ser o Estado do CNPJ do ;fornecedor indicado no campo “Fornec” informar o Estado ou “IP” para produtos importados.' Where Ordem = 457</v>
      </c>
    </row>
    <row r="459" spans="1:9" x14ac:dyDescent="0.25">
      <c r="A459" t="str">
        <f>Dados!E462</f>
        <v>Natz. - FL 21</v>
      </c>
      <c r="B459" t="str">
        <f>Dados!D462</f>
        <v>Ntpfl_21</v>
      </c>
      <c r="C459">
        <f>Dados!F462</f>
        <v>458</v>
      </c>
      <c r="D459" t="s">
        <v>1090</v>
      </c>
      <c r="E459" t="s">
        <v>1018</v>
      </c>
      <c r="F459" t="s">
        <v>1196</v>
      </c>
      <c r="G459" t="str">
        <f t="shared" si="21"/>
        <v>Ntpfl_21</v>
      </c>
      <c r="H459">
        <f t="shared" si="22"/>
        <v>458</v>
      </c>
      <c r="I459" t="str">
        <f t="shared" si="23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458</v>
      </c>
    </row>
    <row r="460" spans="1:9" x14ac:dyDescent="0.25">
      <c r="A460" t="str">
        <f>Dados!E463</f>
        <v>Cod.Saz. - FL 21</v>
      </c>
      <c r="B460" t="str">
        <f>Dados!D463</f>
        <v>Sazpfl_21</v>
      </c>
      <c r="C460">
        <f>Dados!F463</f>
        <v>459</v>
      </c>
      <c r="D460" t="s">
        <v>197</v>
      </c>
      <c r="E460" t="s">
        <v>1019</v>
      </c>
      <c r="F460" t="s">
        <v>1169</v>
      </c>
      <c r="G460" t="str">
        <f t="shared" si="21"/>
        <v>Sazpfl_21</v>
      </c>
      <c r="H460">
        <f t="shared" si="22"/>
        <v>459</v>
      </c>
      <c r="I460" t="str">
        <f t="shared" si="23"/>
        <v>Update Mapa Set Descricao = 'Quando marcado indica que o produto é sazonal. ' Where Ordem = 459</v>
      </c>
    </row>
    <row r="461" spans="1:9" x14ac:dyDescent="0.25">
      <c r="A461" t="str">
        <f>Dados!E464</f>
        <v>Sub Grupo - FL 21</v>
      </c>
      <c r="B461" t="str">
        <f>Dados!D464</f>
        <v>Sbgpfl_21</v>
      </c>
      <c r="C461">
        <f>Dados!F464</f>
        <v>460</v>
      </c>
      <c r="D461" t="s">
        <v>200</v>
      </c>
      <c r="E461" t="s">
        <v>1020</v>
      </c>
      <c r="F461" t="s">
        <v>1231</v>
      </c>
      <c r="G461" t="str">
        <f t="shared" si="21"/>
        <v>Sbgpfl_21</v>
      </c>
      <c r="H461">
        <f t="shared" si="22"/>
        <v>460</v>
      </c>
      <c r="I461" t="str">
        <f t="shared" si="23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460</v>
      </c>
    </row>
    <row r="462" spans="1:9" x14ac:dyDescent="0.25">
      <c r="A462" t="str">
        <f>Dados!E465</f>
        <v>Sit. - FL 21</v>
      </c>
      <c r="B462" t="str">
        <f>Dados!D465</f>
        <v>Sitpfl_21</v>
      </c>
      <c r="C462">
        <f>Dados!F465</f>
        <v>461</v>
      </c>
      <c r="D462" t="s">
        <v>203</v>
      </c>
      <c r="E462" t="s">
        <v>1021</v>
      </c>
      <c r="F462" t="s">
        <v>1197</v>
      </c>
      <c r="G462" t="str">
        <f t="shared" si="21"/>
        <v>Sitpfl_21</v>
      </c>
      <c r="H462">
        <f t="shared" si="22"/>
        <v>461</v>
      </c>
      <c r="I462" t="str">
        <f t="shared" si="23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461</v>
      </c>
    </row>
    <row r="463" spans="1:9" x14ac:dyDescent="0.25">
      <c r="A463" t="str">
        <f>Dados!E466</f>
        <v>Susp. - FL 21</v>
      </c>
      <c r="B463" t="str">
        <f>Dados!D466</f>
        <v>Susppfl_21</v>
      </c>
      <c r="C463">
        <f>Dados!F466</f>
        <v>462</v>
      </c>
      <c r="D463" t="s">
        <v>206</v>
      </c>
      <c r="E463" t="s">
        <v>1022</v>
      </c>
      <c r="F463" t="s">
        <v>1232</v>
      </c>
      <c r="G463" t="str">
        <f t="shared" si="21"/>
        <v>Susppfl_21</v>
      </c>
      <c r="H463">
        <f t="shared" si="22"/>
        <v>462</v>
      </c>
      <c r="I463" t="str">
        <f t="shared" si="23"/>
        <v>Update Mapa Set Descricao = 'Informe se o produto está suspenso para geração de pedidos, indicando as opções ("S") sim ou não (branco). ;Este processo de suspensão também pode ser feito na tela SUSPR.' Where Ordem = 462</v>
      </c>
    </row>
    <row r="464" spans="1:9" x14ac:dyDescent="0.25">
      <c r="A464" t="str">
        <f>Dados!E467</f>
        <v>Mot.Susp. - FL 21</v>
      </c>
      <c r="B464" t="str">
        <f>Dados!D467</f>
        <v>Msuppfl_21</v>
      </c>
      <c r="C464">
        <f>Dados!F467</f>
        <v>463</v>
      </c>
      <c r="D464" t="s">
        <v>209</v>
      </c>
      <c r="E464" t="s">
        <v>1023</v>
      </c>
      <c r="F464" t="s">
        <v>1198</v>
      </c>
      <c r="G464" t="str">
        <f t="shared" si="21"/>
        <v>Msuppfl_21</v>
      </c>
      <c r="H464">
        <f t="shared" si="22"/>
        <v>463</v>
      </c>
      <c r="I464" t="str">
        <f t="shared" si="23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463</v>
      </c>
    </row>
    <row r="465" spans="1:9" x14ac:dyDescent="0.25">
      <c r="A465" t="str">
        <f>Dados!E468</f>
        <v>Classe Distr. - FL 21</v>
      </c>
      <c r="B465" t="str">
        <f>Dados!D468</f>
        <v>Claspfl_21</v>
      </c>
      <c r="C465">
        <f>Dados!F468</f>
        <v>464</v>
      </c>
      <c r="D465" t="s">
        <v>212</v>
      </c>
      <c r="E465" t="s">
        <v>1061</v>
      </c>
      <c r="F465" t="s">
        <v>1233</v>
      </c>
      <c r="G465" t="str">
        <f t="shared" si="21"/>
        <v>Claspfl_21</v>
      </c>
      <c r="H465">
        <f t="shared" si="22"/>
        <v>464</v>
      </c>
      <c r="I465" t="str">
        <f t="shared" si="23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464</v>
      </c>
    </row>
    <row r="466" spans="1:9" x14ac:dyDescent="0.25">
      <c r="A466" t="str">
        <f>Dados!E469</f>
        <v>Cesta - FL 21</v>
      </c>
      <c r="B466" t="str">
        <f>Dados!D469</f>
        <v>Cestpfl_21</v>
      </c>
      <c r="C466">
        <f>Dados!F469</f>
        <v>465</v>
      </c>
      <c r="D466" t="s">
        <v>215</v>
      </c>
      <c r="E466" t="s">
        <v>1024</v>
      </c>
      <c r="F466" t="s">
        <v>1234</v>
      </c>
      <c r="G466" t="str">
        <f t="shared" si="21"/>
        <v>Cestpfl_21</v>
      </c>
      <c r="H466">
        <f t="shared" si="22"/>
        <v>465</v>
      </c>
      <c r="I466" t="str">
        <f t="shared" si="23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465</v>
      </c>
    </row>
    <row r="467" spans="1:9" x14ac:dyDescent="0.25">
      <c r="A467" t="str">
        <f>Dados!E470</f>
        <v>Compra Única - FL 21</v>
      </c>
      <c r="B467" t="str">
        <f>Dados!D470</f>
        <v>Cmpupfl_21</v>
      </c>
      <c r="C467">
        <f>Dados!F470</f>
        <v>466</v>
      </c>
      <c r="D467" t="s">
        <v>1115</v>
      </c>
      <c r="E467" t="s">
        <v>1113</v>
      </c>
      <c r="F467" t="s">
        <v>1174</v>
      </c>
      <c r="G467" t="str">
        <f t="shared" si="21"/>
        <v>Cmpupfl_21</v>
      </c>
      <c r="H467">
        <f t="shared" si="22"/>
        <v>466</v>
      </c>
      <c r="I467" t="str">
        <f t="shared" si="23"/>
        <v>Update Mapa Set Descricao = 'Indique se o produto trata-se de uma compra única.  ' Where Ordem = 466</v>
      </c>
    </row>
    <row r="468" spans="1:9" x14ac:dyDescent="0.25">
      <c r="A468" t="str">
        <f>Dados!E471</f>
        <v>Referência - FL 21</v>
      </c>
      <c r="B468" t="str">
        <f>Dados!D471</f>
        <v>Referpfl_21</v>
      </c>
      <c r="C468">
        <f>Dados!F471</f>
        <v>467</v>
      </c>
      <c r="D468" t="s">
        <v>1091</v>
      </c>
      <c r="E468" t="s">
        <v>1025</v>
      </c>
      <c r="F468" t="s">
        <v>1175</v>
      </c>
      <c r="G468" t="str">
        <f t="shared" si="21"/>
        <v>Referpfl_21</v>
      </c>
      <c r="H468">
        <f t="shared" si="22"/>
        <v>467</v>
      </c>
      <c r="I468" t="str">
        <f t="shared" si="23"/>
        <v>Update Mapa Set Descricao = 'Indique o código de referência do fornecedor do produto (VSK)' Where Ordem = 467</v>
      </c>
    </row>
    <row r="469" spans="1:9" x14ac:dyDescent="0.25">
      <c r="A469" t="str">
        <f>Dados!E472</f>
        <v>Filial 22</v>
      </c>
      <c r="B469">
        <f>Dados!D472</f>
        <v>0</v>
      </c>
      <c r="C469">
        <f>Dados!F472</f>
        <v>468</v>
      </c>
      <c r="D469" t="s">
        <v>1092</v>
      </c>
      <c r="E469" t="s">
        <v>603</v>
      </c>
      <c r="F469" t="s">
        <v>1122</v>
      </c>
      <c r="G469">
        <f t="shared" si="21"/>
        <v>0</v>
      </c>
      <c r="H469">
        <f t="shared" si="22"/>
        <v>468</v>
      </c>
      <c r="I469" t="str">
        <f t="shared" si="23"/>
        <v>Update Mapa Set Descricao = 'Não preencher' Where Ordem = 468</v>
      </c>
    </row>
    <row r="470" spans="1:9" x14ac:dyDescent="0.25">
      <c r="A470" t="str">
        <f>Dados!E473</f>
        <v>Ação - FL 22</v>
      </c>
      <c r="B470" t="str">
        <f>Dados!D473</f>
        <v>Opcpfl_22</v>
      </c>
      <c r="C470">
        <f>Dados!F473</f>
        <v>469</v>
      </c>
      <c r="D470" t="s">
        <v>177</v>
      </c>
      <c r="F470" t="s">
        <v>1180</v>
      </c>
      <c r="H470">
        <f>C470</f>
        <v>469</v>
      </c>
      <c r="I470" t="str">
        <f t="shared" ref="I470:I487" si="24">"Update Mapa Set Descricao = '" &amp; F470 &amp; "' Where Ordem = " &amp; H470</f>
        <v>Update Mapa Set Descricao = 'Indica a ação a ser executada;I - Inclusão;A - Alteração;D - Deleção' Where Ordem = 469</v>
      </c>
    </row>
    <row r="471" spans="1:9" x14ac:dyDescent="0.25">
      <c r="A471" t="str">
        <f>Dados!E474</f>
        <v>Filial - FL 22</v>
      </c>
      <c r="B471" t="str">
        <f>Dados!D474</f>
        <v>Filpfl_22</v>
      </c>
      <c r="C471">
        <f>Dados!F474</f>
        <v>470</v>
      </c>
      <c r="D471" t="s">
        <v>1086</v>
      </c>
      <c r="F471" t="s">
        <v>1226</v>
      </c>
      <c r="H471">
        <f t="shared" ref="H471:H486" si="25">C471</f>
        <v>470</v>
      </c>
      <c r="I471" t="str">
        <f t="shared" si="24"/>
        <v>Update Mapa Set Descricao = 'Informe o código da filial. Para cada estado, o produto poderá ter apenas um código de filial. ;Para todos os estados em que exista pelo menos uma loja válida, será necessário incluir a filial.' Where Ordem = 470</v>
      </c>
    </row>
    <row r="472" spans="1:9" x14ac:dyDescent="0.25">
      <c r="A472" t="str">
        <f>Dados!E475</f>
        <v>Margem - FL 22</v>
      </c>
      <c r="B472" t="str">
        <f>Dados!D475</f>
        <v>Marpfl_22</v>
      </c>
      <c r="C472">
        <f>Dados!F475</f>
        <v>471</v>
      </c>
      <c r="D472" t="s">
        <v>183</v>
      </c>
      <c r="F472" t="s">
        <v>1227</v>
      </c>
      <c r="H472">
        <f t="shared" si="25"/>
        <v>471</v>
      </c>
      <c r="I472" t="str">
        <f t="shared" si="24"/>
        <v>Update Mapa Set Descricao = 'Informe a margem de lucro teórica para o Estado do depósito indicado no campo filial. ;Informe este campo sem vírgula e com uma (01) casa decimal.' Where Ordem = 471</v>
      </c>
    </row>
    <row r="473" spans="1:9" x14ac:dyDescent="0.25">
      <c r="A473" t="str">
        <f>Dados!E476</f>
        <v>Fornec. - FL 22</v>
      </c>
      <c r="B473" t="str">
        <f>Dados!D476</f>
        <v>Fornpfl_22</v>
      </c>
      <c r="C473">
        <f>Dados!F476</f>
        <v>472</v>
      </c>
      <c r="D473" t="s">
        <v>1087</v>
      </c>
      <c r="F473" t="s">
        <v>1228</v>
      </c>
      <c r="H473">
        <f t="shared" si="25"/>
        <v>472</v>
      </c>
      <c r="I473" t="str">
        <f t="shared" si="24"/>
        <v>Update Mapa Set Descricao = 'Informe o código do fornecedor do produto que abastecerá o depósito ou as lojas do Estado do depósito indicado no campo filial. ;Não pode utilizar o fornecedor genérico.' Where Ordem = 472</v>
      </c>
    </row>
    <row r="474" spans="1:9" x14ac:dyDescent="0.25">
      <c r="A474" t="str">
        <f>Dados!E477</f>
        <v>Loc.Entg. - FL 22</v>
      </c>
      <c r="B474" t="str">
        <f>Dados!D477</f>
        <v>Locpfl_22</v>
      </c>
      <c r="C474">
        <f>Dados!F477</f>
        <v>473</v>
      </c>
      <c r="D474" t="s">
        <v>188</v>
      </c>
      <c r="F474" t="s">
        <v>1195</v>
      </c>
      <c r="H474">
        <f t="shared" si="25"/>
        <v>473</v>
      </c>
      <c r="I474" t="str">
        <f t="shared" si="24"/>
        <v>Update Mapa Set Descricao = 'Informe a modalidade de entrega do produto para o Estado do depósito indicado no campo filial. Opções: ; 0 - estocado, ; 1 - direto loja ou ; 2 - cross-dock' Where Ordem = 473</v>
      </c>
    </row>
    <row r="475" spans="1:9" x14ac:dyDescent="0.25">
      <c r="A475" t="str">
        <f>Dados!E478</f>
        <v>Impt. - FL 22</v>
      </c>
      <c r="B475" t="str">
        <f>Dados!D478</f>
        <v>Imppfl_22</v>
      </c>
      <c r="C475">
        <f>Dados!F478</f>
        <v>474</v>
      </c>
      <c r="D475" t="s">
        <v>1088</v>
      </c>
      <c r="F475" t="s">
        <v>1229</v>
      </c>
      <c r="H475">
        <f t="shared" si="25"/>
        <v>474</v>
      </c>
      <c r="I475" t="str">
        <f t="shared" si="24"/>
        <v>Update Mapa Set Descricao = 'Informe se o produto é importado. Opções: ;"E" - Produto Importado Externo ou ;"N" - Produto Nacional.' Where Ordem = 474</v>
      </c>
    </row>
    <row r="476" spans="1:9" x14ac:dyDescent="0.25">
      <c r="A476" t="str">
        <f>Dados!E479</f>
        <v>UF Fabr. - FL 22</v>
      </c>
      <c r="B476" t="str">
        <f>Dados!D479</f>
        <v>Ufpfl_22</v>
      </c>
      <c r="C476">
        <f>Dados!F479</f>
        <v>475</v>
      </c>
      <c r="D476" t="s">
        <v>1089</v>
      </c>
      <c r="F476" t="s">
        <v>1230</v>
      </c>
      <c r="H476">
        <f t="shared" si="25"/>
        <v>475</v>
      </c>
      <c r="I476" t="str">
        <f t="shared" si="24"/>
        <v>Update Mapa Set Descricao = 'Informe o Estado de fabricação do produto, deve ser o Estado do CNPJ do ;fornecedor indicado no campo “Fornec” informar o Estado ou “IP” para produtos importados.' Where Ordem = 475</v>
      </c>
    </row>
    <row r="477" spans="1:9" x14ac:dyDescent="0.25">
      <c r="A477" t="str">
        <f>Dados!E480</f>
        <v>Natz. - FL 22</v>
      </c>
      <c r="B477" t="str">
        <f>Dados!D480</f>
        <v>Ntpfl_22</v>
      </c>
      <c r="C477">
        <f>Dados!F480</f>
        <v>476</v>
      </c>
      <c r="D477" t="s">
        <v>1090</v>
      </c>
      <c r="F477" t="s">
        <v>1196</v>
      </c>
      <c r="H477">
        <f t="shared" si="25"/>
        <v>476</v>
      </c>
      <c r="I477" t="str">
        <f t="shared" si="24"/>
        <v>Update Mapa Set Descricao = 'Informe a atividade econômica do fornecedor. Opções:;DF - Depósito Fechado;DP - Depósito;FD - Fornecedor Distribuidor;FF - Fornecedor Fabricante ;FP - Fornecedor Produtor ;FS - Fornecedor de Serviços;FT - Fornecedor Transportador;CL - Clientes ;ME - Micro Empresa ;FN - Fornecedor Não contribuinte ;FL - Fornecedor Loja;TP - Transportadora Própria ;SN - Simples Nacional;' Where Ordem = 476</v>
      </c>
    </row>
    <row r="478" spans="1:9" x14ac:dyDescent="0.25">
      <c r="A478" t="str">
        <f>Dados!E481</f>
        <v>Cod.Saz. - FL 22</v>
      </c>
      <c r="B478" t="str">
        <f>Dados!D481</f>
        <v>Sazpfl_22</v>
      </c>
      <c r="C478">
        <f>Dados!F481</f>
        <v>477</v>
      </c>
      <c r="D478" t="s">
        <v>197</v>
      </c>
      <c r="F478" t="s">
        <v>1169</v>
      </c>
      <c r="H478">
        <f t="shared" si="25"/>
        <v>477</v>
      </c>
      <c r="I478" t="str">
        <f t="shared" si="24"/>
        <v>Update Mapa Set Descricao = 'Quando marcado indica que o produto é sazonal. ' Where Ordem = 477</v>
      </c>
    </row>
    <row r="479" spans="1:9" x14ac:dyDescent="0.25">
      <c r="A479" t="str">
        <f>Dados!E482</f>
        <v>Sub Grupo - FL 22</v>
      </c>
      <c r="B479" t="str">
        <f>Dados!D482</f>
        <v>Sbgpfl_22</v>
      </c>
      <c r="C479">
        <f>Dados!F482</f>
        <v>478</v>
      </c>
      <c r="D479" t="s">
        <v>200</v>
      </c>
      <c r="F479" t="s">
        <v>1231</v>
      </c>
      <c r="H479">
        <f t="shared" si="25"/>
        <v>478</v>
      </c>
      <c r="I479" t="str">
        <f t="shared" si="24"/>
        <v>Update Mapa Set Descricao = 'O campo indica se o abastecimento da filial indicada será feito pela regional de faturamento principal ;daquele Estado ou pela regional secundária de faturamento. ;Quando for  alterado o campo SUB, para alguma filial da regional XX, ;será informado o último Preço de venda para o produto no grupo Base da regional XX. ' Where Ordem = 478</v>
      </c>
    </row>
    <row r="480" spans="1:9" x14ac:dyDescent="0.25">
      <c r="A480" t="str">
        <f>Dados!E483</f>
        <v>Sit. - FL 22</v>
      </c>
      <c r="B480" t="str">
        <f>Dados!D483</f>
        <v>Sitpfl_22</v>
      </c>
      <c r="C480">
        <f>Dados!F483</f>
        <v>479</v>
      </c>
      <c r="D480" t="s">
        <v>203</v>
      </c>
      <c r="F480" t="s">
        <v>1197</v>
      </c>
      <c r="H480">
        <f t="shared" si="25"/>
        <v>479</v>
      </c>
      <c r="I480" t="str">
        <f t="shared" si="24"/>
        <v>Update Mapa Set Descricao = 'Informe a situação do produto para a filial cadastrada. Opções: ;"*" –  Para produtos novos criados diretamente no SAD, o sistema indicar o status automaticamente.;"D" – Produtos deletados;“Branco” – Status atualizado automaticamente pelo sistema, indicando que o produtos está ativo. Para item centralizado, após o primeiro recebimento. Para direto loja, após a emissão de pedido. ' Where Ordem = 479</v>
      </c>
    </row>
    <row r="481" spans="1:9" x14ac:dyDescent="0.25">
      <c r="A481" t="str">
        <f>Dados!E484</f>
        <v>Susp. - FL 22</v>
      </c>
      <c r="B481" t="str">
        <f>Dados!D484</f>
        <v>Susppfl_22</v>
      </c>
      <c r="C481">
        <f>Dados!F484</f>
        <v>480</v>
      </c>
      <c r="D481" t="s">
        <v>206</v>
      </c>
      <c r="F481" t="s">
        <v>1232</v>
      </c>
      <c r="H481">
        <f t="shared" si="25"/>
        <v>480</v>
      </c>
      <c r="I481" t="str">
        <f t="shared" si="24"/>
        <v>Update Mapa Set Descricao = 'Informe se o produto está suspenso para geração de pedidos, indicando as opções ("S") sim ou não (branco). ;Este processo de suspensão também pode ser feito na tela SUSPR.' Where Ordem = 480</v>
      </c>
    </row>
    <row r="482" spans="1:9" x14ac:dyDescent="0.25">
      <c r="A482" t="str">
        <f>Dados!E485</f>
        <v>Mot.Susp. - FL 22</v>
      </c>
      <c r="B482" t="str">
        <f>Dados!D485</f>
        <v>Msuppfl_22</v>
      </c>
      <c r="C482">
        <f>Dados!F485</f>
        <v>481</v>
      </c>
      <c r="D482" t="s">
        <v>209</v>
      </c>
      <c r="F482" t="s">
        <v>1198</v>
      </c>
      <c r="H482">
        <f t="shared" si="25"/>
        <v>481</v>
      </c>
      <c r="I482" t="str">
        <f t="shared" si="24"/>
        <v>Update Mapa Set Descricao = 'Informe o motivo da suspensão quando o campo “Suspenso” for  = "S“. Opções: ;1 - Suspenso para deleção;2 - Suspenso para negociação;3 - Suspenso importados;4 - Suspenso por abastecimento;5 - Suspenso por sazonalidade;99 - Suspenso rotina de inventário;' Where Ordem = 481</v>
      </c>
    </row>
    <row r="483" spans="1:9" x14ac:dyDescent="0.25">
      <c r="A483" t="str">
        <f>Dados!E486</f>
        <v>Classe Distr. - FL 22</v>
      </c>
      <c r="B483" t="str">
        <f>Dados!D486</f>
        <v>Claspfl_22</v>
      </c>
      <c r="C483">
        <f>Dados!F486</f>
        <v>482</v>
      </c>
      <c r="D483" t="s">
        <v>212</v>
      </c>
      <c r="F483" t="s">
        <v>1233</v>
      </c>
      <c r="H483">
        <f t="shared" si="25"/>
        <v>482</v>
      </c>
      <c r="I483" t="str">
        <f t="shared" si="24"/>
        <v>Update Mapa Set Descricao = 'Este campo indicado pelo sistema com  a letra “C” para produtos que não possuem porte cadastrado na CADLE para filial (tela de cadastro de porte). ;Quando está em “Branco” indica que o produto possui porte cadastrado na CADLE (tela de cadastro de porte).' Where Ordem = 482</v>
      </c>
    </row>
    <row r="484" spans="1:9" x14ac:dyDescent="0.25">
      <c r="A484" t="str">
        <f>Dados!E487</f>
        <v>Cesta - FL 22</v>
      </c>
      <c r="B484" t="str">
        <f>Dados!D487</f>
        <v>Cestpfl_22</v>
      </c>
      <c r="C484">
        <f>Dados!F487</f>
        <v>483</v>
      </c>
      <c r="D484" t="s">
        <v>215</v>
      </c>
      <c r="F484" t="s">
        <v>1234</v>
      </c>
      <c r="H484">
        <f t="shared" si="25"/>
        <v>483</v>
      </c>
      <c r="I484" t="str">
        <f t="shared" si="24"/>
        <v>Update Mapa Set Descricao = 'Este campo é preenchido pelo sistema. ;Exibe se o produto faz parte de uma composição de Cesta. Opções:  ;B - Cesta Básica, ;E - Elemento Cesta,;L – Cesta loja, ;N - Cesta Natal. ;É preenchido pelo sistema de acordo com o cadastro de cesta na TCEST.' Where Ordem = 483</v>
      </c>
    </row>
    <row r="485" spans="1:9" x14ac:dyDescent="0.25">
      <c r="A485" t="str">
        <f>Dados!E488</f>
        <v>Compra Única - FL 22</v>
      </c>
      <c r="B485" t="str">
        <f>Dados!D488</f>
        <v>Cmpupfl_22</v>
      </c>
      <c r="C485">
        <f>Dados!F488</f>
        <v>484</v>
      </c>
      <c r="D485" t="s">
        <v>1115</v>
      </c>
      <c r="F485" t="s">
        <v>1174</v>
      </c>
      <c r="H485">
        <f t="shared" si="25"/>
        <v>484</v>
      </c>
      <c r="I485" t="str">
        <f t="shared" si="24"/>
        <v>Update Mapa Set Descricao = 'Indique se o produto trata-se de uma compra única.  ' Where Ordem = 484</v>
      </c>
    </row>
    <row r="486" spans="1:9" x14ac:dyDescent="0.25">
      <c r="A486" t="str">
        <f>Dados!E489</f>
        <v>Referência - FL 22</v>
      </c>
      <c r="B486" t="str">
        <f>Dados!D489</f>
        <v>Referpfl_22</v>
      </c>
      <c r="C486">
        <f>Dados!F489</f>
        <v>485</v>
      </c>
      <c r="D486" t="s">
        <v>1091</v>
      </c>
      <c r="F486" t="s">
        <v>1175</v>
      </c>
      <c r="H486">
        <f t="shared" si="25"/>
        <v>485</v>
      </c>
      <c r="I486" t="str">
        <f t="shared" si="24"/>
        <v>Update Mapa Set Descricao = 'Indique o código de referência do fornecedor do produto (VSK)' Where Ordem = 485</v>
      </c>
    </row>
    <row r="487" spans="1:9" x14ac:dyDescent="0.25">
      <c r="H487" t="e">
        <f t="shared" ref="H470:H487" si="26">VLOOKUP(E487,$A$2:$C$486,3,FALSE)</f>
        <v>#N/A</v>
      </c>
      <c r="I487" t="e">
        <f t="shared" si="24"/>
        <v>#N/A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101A-E54F-4FF8-98CF-EA69489E7CBA}">
  <dimension ref="A1:A468"/>
  <sheetViews>
    <sheetView topLeftCell="A441" workbookViewId="0">
      <selection sqref="A1:A468"/>
    </sheetView>
  </sheetViews>
  <sheetFormatPr defaultRowHeight="15" x14ac:dyDescent="0.25"/>
  <sheetData>
    <row r="1" spans="1:1" x14ac:dyDescent="0.25">
      <c r="A1" t="s">
        <v>1119</v>
      </c>
    </row>
    <row r="2" spans="1:1" x14ac:dyDescent="0.25">
      <c r="A2" t="s">
        <v>1119</v>
      </c>
    </row>
    <row r="3" spans="1:1" x14ac:dyDescent="0.25">
      <c r="A3" t="s">
        <v>1120</v>
      </c>
    </row>
    <row r="4" spans="1:1" x14ac:dyDescent="0.25">
      <c r="A4" t="s">
        <v>1121</v>
      </c>
    </row>
    <row r="5" spans="1:1" x14ac:dyDescent="0.25">
      <c r="A5" t="s">
        <v>1180</v>
      </c>
    </row>
    <row r="6" spans="1:1" x14ac:dyDescent="0.25">
      <c r="A6" t="s">
        <v>1122</v>
      </c>
    </row>
    <row r="7" spans="1:1" x14ac:dyDescent="0.25">
      <c r="A7" t="s">
        <v>1123</v>
      </c>
    </row>
    <row r="8" spans="1:1" x14ac:dyDescent="0.25">
      <c r="A8" t="s">
        <v>1122</v>
      </c>
    </row>
    <row r="9" spans="1:1" x14ac:dyDescent="0.25">
      <c r="A9" t="s">
        <v>1124</v>
      </c>
    </row>
    <row r="10" spans="1:1" x14ac:dyDescent="0.25">
      <c r="A10" t="s">
        <v>1122</v>
      </c>
    </row>
    <row r="11" spans="1:1" x14ac:dyDescent="0.25">
      <c r="A11" t="s">
        <v>1125</v>
      </c>
    </row>
    <row r="12" spans="1:1" x14ac:dyDescent="0.25">
      <c r="A12" t="s">
        <v>1126</v>
      </c>
    </row>
    <row r="13" spans="1:1" x14ac:dyDescent="0.25">
      <c r="A13" t="s">
        <v>1127</v>
      </c>
    </row>
    <row r="14" spans="1:1" x14ac:dyDescent="0.25">
      <c r="A14" t="s">
        <v>1128</v>
      </c>
    </row>
    <row r="15" spans="1:1" x14ac:dyDescent="0.25">
      <c r="A15" t="s">
        <v>1129</v>
      </c>
    </row>
    <row r="16" spans="1:1" x14ac:dyDescent="0.25">
      <c r="A16" t="s">
        <v>1130</v>
      </c>
    </row>
    <row r="17" spans="1:1" x14ac:dyDescent="0.25">
      <c r="A17" t="s">
        <v>1131</v>
      </c>
    </row>
    <row r="18" spans="1:1" x14ac:dyDescent="0.25">
      <c r="A18" t="s">
        <v>1122</v>
      </c>
    </row>
    <row r="19" spans="1:1" x14ac:dyDescent="0.25">
      <c r="A19" t="s">
        <v>1132</v>
      </c>
    </row>
    <row r="20" spans="1:1" x14ac:dyDescent="0.25">
      <c r="A20" t="s">
        <v>1181</v>
      </c>
    </row>
    <row r="21" spans="1:1" x14ac:dyDescent="0.25">
      <c r="A21" t="s">
        <v>1133</v>
      </c>
    </row>
    <row r="22" spans="1:1" x14ac:dyDescent="0.25">
      <c r="A22" t="s">
        <v>1181</v>
      </c>
    </row>
    <row r="23" spans="1:1" x14ac:dyDescent="0.25">
      <c r="A23" t="s">
        <v>1134</v>
      </c>
    </row>
    <row r="24" spans="1:1" x14ac:dyDescent="0.25">
      <c r="A24" t="s">
        <v>1135</v>
      </c>
    </row>
    <row r="25" spans="1:1" x14ac:dyDescent="0.25">
      <c r="A25" t="s">
        <v>1182</v>
      </c>
    </row>
    <row r="26" spans="1:1" x14ac:dyDescent="0.25">
      <c r="A26" t="s">
        <v>1136</v>
      </c>
    </row>
    <row r="27" spans="1:1" x14ac:dyDescent="0.25">
      <c r="A27" t="s">
        <v>1137</v>
      </c>
    </row>
    <row r="28" spans="1:1" x14ac:dyDescent="0.25">
      <c r="A28" t="s">
        <v>1138</v>
      </c>
    </row>
    <row r="29" spans="1:1" x14ac:dyDescent="0.25">
      <c r="A29" t="s">
        <v>1183</v>
      </c>
    </row>
    <row r="30" spans="1:1" x14ac:dyDescent="0.25">
      <c r="A30" t="s">
        <v>1122</v>
      </c>
    </row>
    <row r="31" spans="1:1" x14ac:dyDescent="0.25">
      <c r="A31" t="s">
        <v>1184</v>
      </c>
    </row>
    <row r="32" spans="1:1" x14ac:dyDescent="0.25">
      <c r="A32" t="s">
        <v>1185</v>
      </c>
    </row>
    <row r="33" spans="1:1" x14ac:dyDescent="0.25">
      <c r="A33" t="s">
        <v>1139</v>
      </c>
    </row>
    <row r="34" spans="1:1" x14ac:dyDescent="0.25">
      <c r="A34" t="s">
        <v>1140</v>
      </c>
    </row>
    <row r="35" spans="1:1" x14ac:dyDescent="0.25">
      <c r="A35" t="s">
        <v>1186</v>
      </c>
    </row>
    <row r="36" spans="1:1" x14ac:dyDescent="0.25">
      <c r="A36" t="s">
        <v>1139</v>
      </c>
    </row>
    <row r="37" spans="1:1" x14ac:dyDescent="0.25">
      <c r="A37" s="2" t="s">
        <v>1187</v>
      </c>
    </row>
    <row r="38" spans="1:1" x14ac:dyDescent="0.25">
      <c r="A38" s="2" t="s">
        <v>1188</v>
      </c>
    </row>
    <row r="39" spans="1:1" x14ac:dyDescent="0.25">
      <c r="A39" t="s">
        <v>1141</v>
      </c>
    </row>
    <row r="40" spans="1:1" x14ac:dyDescent="0.25">
      <c r="A40" t="s">
        <v>1189</v>
      </c>
    </row>
    <row r="41" spans="1:1" x14ac:dyDescent="0.25">
      <c r="A41" t="s">
        <v>1139</v>
      </c>
    </row>
    <row r="42" spans="1:1" x14ac:dyDescent="0.25">
      <c r="A42" t="s">
        <v>1142</v>
      </c>
    </row>
    <row r="43" spans="1:1" x14ac:dyDescent="0.25">
      <c r="A43" t="s">
        <v>1122</v>
      </c>
    </row>
    <row r="44" spans="1:1" x14ac:dyDescent="0.25">
      <c r="A44" t="s">
        <v>1143</v>
      </c>
    </row>
    <row r="45" spans="1:1" x14ac:dyDescent="0.25">
      <c r="A45" t="s">
        <v>1144</v>
      </c>
    </row>
    <row r="46" spans="1:1" x14ac:dyDescent="0.25">
      <c r="A46" s="2" t="s">
        <v>1190</v>
      </c>
    </row>
    <row r="47" spans="1:1" x14ac:dyDescent="0.25">
      <c r="A47" t="s">
        <v>1145</v>
      </c>
    </row>
    <row r="48" spans="1:1" x14ac:dyDescent="0.25">
      <c r="A48" t="s">
        <v>1146</v>
      </c>
    </row>
    <row r="49" spans="1:1" x14ac:dyDescent="0.25">
      <c r="A49" s="2" t="s">
        <v>1191</v>
      </c>
    </row>
    <row r="50" spans="1:1" x14ac:dyDescent="0.25">
      <c r="A50" t="s">
        <v>1147</v>
      </c>
    </row>
    <row r="51" spans="1:1" x14ac:dyDescent="0.25">
      <c r="A51" t="s">
        <v>1148</v>
      </c>
    </row>
    <row r="52" spans="1:1" x14ac:dyDescent="0.25">
      <c r="A52" t="s">
        <v>1149</v>
      </c>
    </row>
    <row r="53" spans="1:1" x14ac:dyDescent="0.25">
      <c r="A53" t="s">
        <v>1192</v>
      </c>
    </row>
    <row r="54" spans="1:1" x14ac:dyDescent="0.25">
      <c r="A54" t="s">
        <v>1150</v>
      </c>
    </row>
    <row r="55" spans="1:1" x14ac:dyDescent="0.25">
      <c r="A55" t="s">
        <v>1193</v>
      </c>
    </row>
    <row r="56" spans="1:1" x14ac:dyDescent="0.25">
      <c r="A56" t="s">
        <v>1151</v>
      </c>
    </row>
    <row r="57" spans="1:1" x14ac:dyDescent="0.25">
      <c r="A57" t="s">
        <v>1152</v>
      </c>
    </row>
    <row r="58" spans="1:1" x14ac:dyDescent="0.25">
      <c r="A58" t="s">
        <v>1153</v>
      </c>
    </row>
    <row r="59" spans="1:1" x14ac:dyDescent="0.25">
      <c r="A59" t="s">
        <v>1154</v>
      </c>
    </row>
    <row r="60" spans="1:1" x14ac:dyDescent="0.25">
      <c r="A60" t="s">
        <v>1155</v>
      </c>
    </row>
    <row r="61" spans="1:1" x14ac:dyDescent="0.25">
      <c r="A61" t="s">
        <v>1156</v>
      </c>
    </row>
    <row r="62" spans="1:1" x14ac:dyDescent="0.25">
      <c r="A62" t="s">
        <v>1157</v>
      </c>
    </row>
    <row r="63" spans="1:1" x14ac:dyDescent="0.25">
      <c r="A63" t="s">
        <v>1158</v>
      </c>
    </row>
    <row r="64" spans="1:1" x14ac:dyDescent="0.25">
      <c r="A64" t="s">
        <v>1122</v>
      </c>
    </row>
    <row r="65" spans="1:1" x14ac:dyDescent="0.25">
      <c r="A65" t="s">
        <v>1194</v>
      </c>
    </row>
    <row r="66" spans="1:1" x14ac:dyDescent="0.25">
      <c r="A66" t="s">
        <v>1159</v>
      </c>
    </row>
    <row r="67" spans="1:1" x14ac:dyDescent="0.25">
      <c r="A67" t="s">
        <v>1160</v>
      </c>
    </row>
    <row r="68" spans="1:1" x14ac:dyDescent="0.25">
      <c r="A68" t="s">
        <v>1161</v>
      </c>
    </row>
    <row r="69" spans="1:1" x14ac:dyDescent="0.25">
      <c r="A69" t="s">
        <v>1162</v>
      </c>
    </row>
    <row r="70" spans="1:1" x14ac:dyDescent="0.25">
      <c r="A70" t="s">
        <v>1122</v>
      </c>
    </row>
    <row r="71" spans="1:1" x14ac:dyDescent="0.25">
      <c r="A71" t="s">
        <v>1163</v>
      </c>
    </row>
    <row r="72" spans="1:1" x14ac:dyDescent="0.25">
      <c r="A72" t="s">
        <v>1163</v>
      </c>
    </row>
    <row r="73" spans="1:1" x14ac:dyDescent="0.25">
      <c r="A73" t="s">
        <v>1163</v>
      </c>
    </row>
    <row r="74" spans="1:1" x14ac:dyDescent="0.25">
      <c r="A74" t="s">
        <v>1163</v>
      </c>
    </row>
    <row r="75" spans="1:1" x14ac:dyDescent="0.25">
      <c r="A75" t="s">
        <v>1163</v>
      </c>
    </row>
    <row r="76" spans="1:1" x14ac:dyDescent="0.25">
      <c r="A76" t="s">
        <v>1163</v>
      </c>
    </row>
    <row r="77" spans="1:1" x14ac:dyDescent="0.25">
      <c r="A77" t="s">
        <v>1163</v>
      </c>
    </row>
    <row r="78" spans="1:1" x14ac:dyDescent="0.25">
      <c r="A78" t="s">
        <v>1163</v>
      </c>
    </row>
    <row r="79" spans="1:1" x14ac:dyDescent="0.25">
      <c r="A79" t="s">
        <v>1163</v>
      </c>
    </row>
    <row r="80" spans="1:1" x14ac:dyDescent="0.25">
      <c r="A80" t="s">
        <v>1163</v>
      </c>
    </row>
    <row r="81" spans="1:1" x14ac:dyDescent="0.25">
      <c r="A81" t="s">
        <v>1163</v>
      </c>
    </row>
    <row r="82" spans="1:1" x14ac:dyDescent="0.25">
      <c r="A82" t="s">
        <v>1163</v>
      </c>
    </row>
    <row r="83" spans="1:1" x14ac:dyDescent="0.25">
      <c r="A83" t="s">
        <v>1163</v>
      </c>
    </row>
    <row r="84" spans="1:1" x14ac:dyDescent="0.25">
      <c r="A84" t="s">
        <v>1163</v>
      </c>
    </row>
    <row r="85" spans="1:1" x14ac:dyDescent="0.25">
      <c r="A85" t="s">
        <v>1163</v>
      </c>
    </row>
    <row r="86" spans="1:1" x14ac:dyDescent="0.25">
      <c r="A86" t="s">
        <v>1163</v>
      </c>
    </row>
    <row r="87" spans="1:1" x14ac:dyDescent="0.25">
      <c r="A87" t="s">
        <v>1163</v>
      </c>
    </row>
    <row r="88" spans="1:1" x14ac:dyDescent="0.25">
      <c r="A88" t="s">
        <v>1163</v>
      </c>
    </row>
    <row r="89" spans="1:1" x14ac:dyDescent="0.25">
      <c r="A89" t="s">
        <v>1163</v>
      </c>
    </row>
    <row r="90" spans="1:1" x14ac:dyDescent="0.25">
      <c r="A90" t="s">
        <v>1122</v>
      </c>
    </row>
    <row r="91" spans="1:1" x14ac:dyDescent="0.25">
      <c r="A91" t="s">
        <v>1180</v>
      </c>
    </row>
    <row r="92" spans="1:1" x14ac:dyDescent="0.25">
      <c r="A92" t="s">
        <v>1164</v>
      </c>
    </row>
    <row r="93" spans="1:1" x14ac:dyDescent="0.25">
      <c r="A93" t="s">
        <v>1165</v>
      </c>
    </row>
    <row r="94" spans="1:1" x14ac:dyDescent="0.25">
      <c r="A94" t="s">
        <v>1166</v>
      </c>
    </row>
    <row r="95" spans="1:1" x14ac:dyDescent="0.25">
      <c r="A95" t="s">
        <v>1195</v>
      </c>
    </row>
    <row r="96" spans="1:1" x14ac:dyDescent="0.25">
      <c r="A96" t="s">
        <v>1167</v>
      </c>
    </row>
    <row r="97" spans="1:1" x14ac:dyDescent="0.25">
      <c r="A97" t="s">
        <v>1168</v>
      </c>
    </row>
    <row r="98" spans="1:1" x14ac:dyDescent="0.25">
      <c r="A98" t="s">
        <v>1196</v>
      </c>
    </row>
    <row r="99" spans="1:1" x14ac:dyDescent="0.25">
      <c r="A99" t="s">
        <v>1169</v>
      </c>
    </row>
    <row r="100" spans="1:1" x14ac:dyDescent="0.25">
      <c r="A100" t="s">
        <v>1170</v>
      </c>
    </row>
    <row r="101" spans="1:1" x14ac:dyDescent="0.25">
      <c r="A101" t="s">
        <v>1197</v>
      </c>
    </row>
    <row r="102" spans="1:1" x14ac:dyDescent="0.25">
      <c r="A102" t="s">
        <v>1171</v>
      </c>
    </row>
    <row r="103" spans="1:1" x14ac:dyDescent="0.25">
      <c r="A103" t="s">
        <v>1198</v>
      </c>
    </row>
    <row r="104" spans="1:1" x14ac:dyDescent="0.25">
      <c r="A104" t="s">
        <v>1172</v>
      </c>
    </row>
    <row r="105" spans="1:1" x14ac:dyDescent="0.25">
      <c r="A105" t="s">
        <v>1173</v>
      </c>
    </row>
    <row r="106" spans="1:1" x14ac:dyDescent="0.25">
      <c r="A106" t="s">
        <v>1174</v>
      </c>
    </row>
    <row r="107" spans="1:1" x14ac:dyDescent="0.25">
      <c r="A107" t="s">
        <v>1175</v>
      </c>
    </row>
    <row r="108" spans="1:1" x14ac:dyDescent="0.25">
      <c r="A108" t="s">
        <v>1176</v>
      </c>
    </row>
    <row r="109" spans="1:1" x14ac:dyDescent="0.25">
      <c r="A109" t="s">
        <v>1176</v>
      </c>
    </row>
    <row r="110" spans="1:1" x14ac:dyDescent="0.25">
      <c r="A110" t="s">
        <v>1176</v>
      </c>
    </row>
    <row r="111" spans="1:1" x14ac:dyDescent="0.25">
      <c r="A111" t="s">
        <v>1176</v>
      </c>
    </row>
    <row r="112" spans="1:1" x14ac:dyDescent="0.25">
      <c r="A112" t="s">
        <v>1176</v>
      </c>
    </row>
    <row r="113" spans="1:1" x14ac:dyDescent="0.25">
      <c r="A113" t="s">
        <v>1176</v>
      </c>
    </row>
    <row r="114" spans="1:1" x14ac:dyDescent="0.25">
      <c r="A114" t="s">
        <v>1176</v>
      </c>
    </row>
    <row r="115" spans="1:1" x14ac:dyDescent="0.25">
      <c r="A115" t="s">
        <v>1176</v>
      </c>
    </row>
    <row r="116" spans="1:1" x14ac:dyDescent="0.25">
      <c r="A116" t="s">
        <v>1176</v>
      </c>
    </row>
    <row r="117" spans="1:1" x14ac:dyDescent="0.25">
      <c r="A117" t="s">
        <v>1176</v>
      </c>
    </row>
    <row r="118" spans="1:1" x14ac:dyDescent="0.25">
      <c r="A118" t="s">
        <v>1176</v>
      </c>
    </row>
    <row r="119" spans="1:1" x14ac:dyDescent="0.25">
      <c r="A119" t="s">
        <v>1176</v>
      </c>
    </row>
    <row r="120" spans="1:1" x14ac:dyDescent="0.25">
      <c r="A120" t="s">
        <v>1176</v>
      </c>
    </row>
    <row r="121" spans="1:1" x14ac:dyDescent="0.25">
      <c r="A121" t="s">
        <v>1176</v>
      </c>
    </row>
    <row r="122" spans="1:1" x14ac:dyDescent="0.25">
      <c r="A122" t="s">
        <v>1176</v>
      </c>
    </row>
    <row r="123" spans="1:1" x14ac:dyDescent="0.25">
      <c r="A123" t="s">
        <v>1176</v>
      </c>
    </row>
    <row r="124" spans="1:1" x14ac:dyDescent="0.25">
      <c r="A124" t="s">
        <v>1176</v>
      </c>
    </row>
    <row r="125" spans="1:1" x14ac:dyDescent="0.25">
      <c r="A125" t="s">
        <v>1176</v>
      </c>
    </row>
    <row r="126" spans="1:1" x14ac:dyDescent="0.25">
      <c r="A126" t="s">
        <v>1176</v>
      </c>
    </row>
    <row r="127" spans="1:1" x14ac:dyDescent="0.25">
      <c r="A127" t="s">
        <v>1176</v>
      </c>
    </row>
    <row r="128" spans="1:1" x14ac:dyDescent="0.25">
      <c r="A128" t="s">
        <v>1176</v>
      </c>
    </row>
    <row r="129" spans="1:1" x14ac:dyDescent="0.25">
      <c r="A129" t="s">
        <v>1176</v>
      </c>
    </row>
    <row r="130" spans="1:1" x14ac:dyDescent="0.25">
      <c r="A130" t="s">
        <v>1176</v>
      </c>
    </row>
    <row r="131" spans="1:1" x14ac:dyDescent="0.25">
      <c r="A131" t="s">
        <v>1176</v>
      </c>
    </row>
    <row r="132" spans="1:1" x14ac:dyDescent="0.25">
      <c r="A132" t="s">
        <v>1176</v>
      </c>
    </row>
    <row r="133" spans="1:1" x14ac:dyDescent="0.25">
      <c r="A133" t="s">
        <v>1176</v>
      </c>
    </row>
    <row r="134" spans="1:1" x14ac:dyDescent="0.25">
      <c r="A134" t="s">
        <v>1176</v>
      </c>
    </row>
    <row r="135" spans="1:1" x14ac:dyDescent="0.25">
      <c r="A135" t="s">
        <v>1176</v>
      </c>
    </row>
    <row r="136" spans="1:1" x14ac:dyDescent="0.25">
      <c r="A136" t="s">
        <v>1176</v>
      </c>
    </row>
    <row r="137" spans="1:1" x14ac:dyDescent="0.25">
      <c r="A137" t="s">
        <v>1176</v>
      </c>
    </row>
    <row r="138" spans="1:1" x14ac:dyDescent="0.25">
      <c r="A138" t="s">
        <v>1176</v>
      </c>
    </row>
    <row r="139" spans="1:1" x14ac:dyDescent="0.25">
      <c r="A139" t="s">
        <v>1176</v>
      </c>
    </row>
    <row r="140" spans="1:1" x14ac:dyDescent="0.25">
      <c r="A140" t="s">
        <v>1176</v>
      </c>
    </row>
    <row r="141" spans="1:1" x14ac:dyDescent="0.25">
      <c r="A141" t="s">
        <v>1176</v>
      </c>
    </row>
    <row r="142" spans="1:1" x14ac:dyDescent="0.25">
      <c r="A142" t="s">
        <v>1176</v>
      </c>
    </row>
    <row r="143" spans="1:1" x14ac:dyDescent="0.25">
      <c r="A143" t="s">
        <v>1176</v>
      </c>
    </row>
    <row r="144" spans="1:1" x14ac:dyDescent="0.25">
      <c r="A144" t="s">
        <v>1176</v>
      </c>
    </row>
    <row r="145" spans="1:1" x14ac:dyDescent="0.25">
      <c r="A145" t="s">
        <v>1176</v>
      </c>
    </row>
    <row r="146" spans="1:1" x14ac:dyDescent="0.25">
      <c r="A146" t="s">
        <v>1176</v>
      </c>
    </row>
    <row r="147" spans="1:1" x14ac:dyDescent="0.25">
      <c r="A147" t="s">
        <v>1176</v>
      </c>
    </row>
    <row r="148" spans="1:1" x14ac:dyDescent="0.25">
      <c r="A148" t="s">
        <v>1176</v>
      </c>
    </row>
    <row r="149" spans="1:1" x14ac:dyDescent="0.25">
      <c r="A149" t="s">
        <v>1176</v>
      </c>
    </row>
    <row r="150" spans="1:1" x14ac:dyDescent="0.25">
      <c r="A150" t="s">
        <v>1176</v>
      </c>
    </row>
    <row r="151" spans="1:1" x14ac:dyDescent="0.25">
      <c r="A151" t="s">
        <v>1176</v>
      </c>
    </row>
    <row r="152" spans="1:1" x14ac:dyDescent="0.25">
      <c r="A152" t="s">
        <v>1176</v>
      </c>
    </row>
    <row r="153" spans="1:1" x14ac:dyDescent="0.25">
      <c r="A153" t="s">
        <v>1176</v>
      </c>
    </row>
    <row r="154" spans="1:1" x14ac:dyDescent="0.25">
      <c r="A154" t="s">
        <v>1176</v>
      </c>
    </row>
    <row r="155" spans="1:1" x14ac:dyDescent="0.25">
      <c r="A155" t="s">
        <v>1176</v>
      </c>
    </row>
    <row r="156" spans="1:1" x14ac:dyDescent="0.25">
      <c r="A156" t="s">
        <v>1176</v>
      </c>
    </row>
    <row r="157" spans="1:1" x14ac:dyDescent="0.25">
      <c r="A157" t="s">
        <v>1176</v>
      </c>
    </row>
    <row r="158" spans="1:1" x14ac:dyDescent="0.25">
      <c r="A158" t="s">
        <v>1176</v>
      </c>
    </row>
    <row r="159" spans="1:1" x14ac:dyDescent="0.25">
      <c r="A159" t="s">
        <v>1176</v>
      </c>
    </row>
    <row r="160" spans="1:1" x14ac:dyDescent="0.25">
      <c r="A160" t="s">
        <v>1176</v>
      </c>
    </row>
    <row r="161" spans="1:1" x14ac:dyDescent="0.25">
      <c r="A161" t="s">
        <v>1176</v>
      </c>
    </row>
    <row r="162" spans="1:1" x14ac:dyDescent="0.25">
      <c r="A162" t="s">
        <v>1176</v>
      </c>
    </row>
    <row r="163" spans="1:1" x14ac:dyDescent="0.25">
      <c r="A163" t="s">
        <v>1176</v>
      </c>
    </row>
    <row r="164" spans="1:1" x14ac:dyDescent="0.25">
      <c r="A164" t="s">
        <v>1176</v>
      </c>
    </row>
    <row r="165" spans="1:1" x14ac:dyDescent="0.25">
      <c r="A165" t="s">
        <v>1176</v>
      </c>
    </row>
    <row r="166" spans="1:1" x14ac:dyDescent="0.25">
      <c r="A166" t="s">
        <v>1176</v>
      </c>
    </row>
    <row r="167" spans="1:1" x14ac:dyDescent="0.25">
      <c r="A167" t="s">
        <v>1176</v>
      </c>
    </row>
    <row r="168" spans="1:1" x14ac:dyDescent="0.25">
      <c r="A168" t="s">
        <v>1176</v>
      </c>
    </row>
    <row r="169" spans="1:1" x14ac:dyDescent="0.25">
      <c r="A169" t="s">
        <v>1176</v>
      </c>
    </row>
    <row r="170" spans="1:1" x14ac:dyDescent="0.25">
      <c r="A170" t="s">
        <v>1176</v>
      </c>
    </row>
    <row r="171" spans="1:1" x14ac:dyDescent="0.25">
      <c r="A171" t="s">
        <v>1176</v>
      </c>
    </row>
    <row r="172" spans="1:1" x14ac:dyDescent="0.25">
      <c r="A172" t="s">
        <v>1176</v>
      </c>
    </row>
    <row r="173" spans="1:1" x14ac:dyDescent="0.25">
      <c r="A173" t="s">
        <v>1176</v>
      </c>
    </row>
    <row r="174" spans="1:1" x14ac:dyDescent="0.25">
      <c r="A174" t="s">
        <v>1176</v>
      </c>
    </row>
    <row r="175" spans="1:1" x14ac:dyDescent="0.25">
      <c r="A175" t="s">
        <v>1176</v>
      </c>
    </row>
    <row r="176" spans="1:1" x14ac:dyDescent="0.25">
      <c r="A176" t="s">
        <v>1176</v>
      </c>
    </row>
    <row r="177" spans="1:1" x14ac:dyDescent="0.25">
      <c r="A177" t="s">
        <v>1176</v>
      </c>
    </row>
    <row r="178" spans="1:1" x14ac:dyDescent="0.25">
      <c r="A178" t="s">
        <v>1176</v>
      </c>
    </row>
    <row r="179" spans="1:1" x14ac:dyDescent="0.25">
      <c r="A179" t="s">
        <v>1176</v>
      </c>
    </row>
    <row r="180" spans="1:1" x14ac:dyDescent="0.25">
      <c r="A180" t="s">
        <v>1176</v>
      </c>
    </row>
    <row r="181" spans="1:1" x14ac:dyDescent="0.25">
      <c r="A181" t="s">
        <v>1176</v>
      </c>
    </row>
    <row r="182" spans="1:1" x14ac:dyDescent="0.25">
      <c r="A182" t="s">
        <v>1176</v>
      </c>
    </row>
    <row r="183" spans="1:1" x14ac:dyDescent="0.25">
      <c r="A183" t="s">
        <v>1176</v>
      </c>
    </row>
    <row r="184" spans="1:1" x14ac:dyDescent="0.25">
      <c r="A184" t="s">
        <v>1176</v>
      </c>
    </row>
    <row r="185" spans="1:1" x14ac:dyDescent="0.25">
      <c r="A185" t="s">
        <v>1176</v>
      </c>
    </row>
    <row r="186" spans="1:1" x14ac:dyDescent="0.25">
      <c r="A186" t="s">
        <v>1176</v>
      </c>
    </row>
    <row r="187" spans="1:1" x14ac:dyDescent="0.25">
      <c r="A187" t="s">
        <v>1176</v>
      </c>
    </row>
    <row r="188" spans="1:1" x14ac:dyDescent="0.25">
      <c r="A188" t="s">
        <v>1176</v>
      </c>
    </row>
    <row r="189" spans="1:1" x14ac:dyDescent="0.25">
      <c r="A189" t="s">
        <v>1176</v>
      </c>
    </row>
    <row r="190" spans="1:1" x14ac:dyDescent="0.25">
      <c r="A190" t="s">
        <v>1176</v>
      </c>
    </row>
    <row r="191" spans="1:1" x14ac:dyDescent="0.25">
      <c r="A191" t="s">
        <v>1176</v>
      </c>
    </row>
    <row r="192" spans="1:1" x14ac:dyDescent="0.25">
      <c r="A192" t="s">
        <v>1176</v>
      </c>
    </row>
    <row r="193" spans="1:1" x14ac:dyDescent="0.25">
      <c r="A193" t="s">
        <v>1176</v>
      </c>
    </row>
    <row r="194" spans="1:1" x14ac:dyDescent="0.25">
      <c r="A194" t="s">
        <v>1176</v>
      </c>
    </row>
    <row r="195" spans="1:1" x14ac:dyDescent="0.25">
      <c r="A195" t="s">
        <v>1176</v>
      </c>
    </row>
    <row r="196" spans="1:1" x14ac:dyDescent="0.25">
      <c r="A196" t="s">
        <v>1176</v>
      </c>
    </row>
    <row r="197" spans="1:1" x14ac:dyDescent="0.25">
      <c r="A197" t="s">
        <v>1176</v>
      </c>
    </row>
    <row r="198" spans="1:1" x14ac:dyDescent="0.25">
      <c r="A198" t="s">
        <v>1176</v>
      </c>
    </row>
    <row r="199" spans="1:1" x14ac:dyDescent="0.25">
      <c r="A199" t="s">
        <v>1176</v>
      </c>
    </row>
    <row r="200" spans="1:1" x14ac:dyDescent="0.25">
      <c r="A200" t="s">
        <v>1176</v>
      </c>
    </row>
    <row r="201" spans="1:1" x14ac:dyDescent="0.25">
      <c r="A201" t="s">
        <v>1176</v>
      </c>
    </row>
    <row r="202" spans="1:1" x14ac:dyDescent="0.25">
      <c r="A202" t="s">
        <v>1176</v>
      </c>
    </row>
    <row r="203" spans="1:1" x14ac:dyDescent="0.25">
      <c r="A203" t="s">
        <v>1176</v>
      </c>
    </row>
    <row r="204" spans="1:1" x14ac:dyDescent="0.25">
      <c r="A204" t="s">
        <v>1176</v>
      </c>
    </row>
    <row r="205" spans="1:1" x14ac:dyDescent="0.25">
      <c r="A205" t="s">
        <v>1176</v>
      </c>
    </row>
    <row r="206" spans="1:1" x14ac:dyDescent="0.25">
      <c r="A206" t="s">
        <v>1176</v>
      </c>
    </row>
    <row r="207" spans="1:1" x14ac:dyDescent="0.25">
      <c r="A207" t="s">
        <v>1176</v>
      </c>
    </row>
    <row r="208" spans="1:1" x14ac:dyDescent="0.25">
      <c r="A208" t="s">
        <v>1176</v>
      </c>
    </row>
    <row r="209" spans="1:1" x14ac:dyDescent="0.25">
      <c r="A209" t="s">
        <v>1176</v>
      </c>
    </row>
    <row r="210" spans="1:1" x14ac:dyDescent="0.25">
      <c r="A210" t="s">
        <v>1176</v>
      </c>
    </row>
    <row r="211" spans="1:1" x14ac:dyDescent="0.25">
      <c r="A211" t="s">
        <v>1176</v>
      </c>
    </row>
    <row r="212" spans="1:1" x14ac:dyDescent="0.25">
      <c r="A212" t="s">
        <v>1176</v>
      </c>
    </row>
    <row r="213" spans="1:1" x14ac:dyDescent="0.25">
      <c r="A213" t="s">
        <v>1176</v>
      </c>
    </row>
    <row r="214" spans="1:1" x14ac:dyDescent="0.25">
      <c r="A214" t="s">
        <v>1176</v>
      </c>
    </row>
    <row r="215" spans="1:1" x14ac:dyDescent="0.25">
      <c r="A215" t="s">
        <v>1176</v>
      </c>
    </row>
    <row r="216" spans="1:1" x14ac:dyDescent="0.25">
      <c r="A216" t="s">
        <v>1176</v>
      </c>
    </row>
    <row r="217" spans="1:1" x14ac:dyDescent="0.25">
      <c r="A217" t="s">
        <v>1176</v>
      </c>
    </row>
    <row r="218" spans="1:1" x14ac:dyDescent="0.25">
      <c r="A218" t="s">
        <v>1176</v>
      </c>
    </row>
    <row r="219" spans="1:1" x14ac:dyDescent="0.25">
      <c r="A219" t="s">
        <v>1176</v>
      </c>
    </row>
    <row r="220" spans="1:1" x14ac:dyDescent="0.25">
      <c r="A220" t="s">
        <v>1176</v>
      </c>
    </row>
    <row r="221" spans="1:1" x14ac:dyDescent="0.25">
      <c r="A221" t="s">
        <v>1176</v>
      </c>
    </row>
    <row r="222" spans="1:1" x14ac:dyDescent="0.25">
      <c r="A222" t="s">
        <v>1176</v>
      </c>
    </row>
    <row r="223" spans="1:1" x14ac:dyDescent="0.25">
      <c r="A223" t="s">
        <v>1176</v>
      </c>
    </row>
    <row r="224" spans="1:1" x14ac:dyDescent="0.25">
      <c r="A224" t="s">
        <v>1176</v>
      </c>
    </row>
    <row r="225" spans="1:1" x14ac:dyDescent="0.25">
      <c r="A225" t="s">
        <v>1176</v>
      </c>
    </row>
    <row r="226" spans="1:1" x14ac:dyDescent="0.25">
      <c r="A226" t="s">
        <v>1176</v>
      </c>
    </row>
    <row r="227" spans="1:1" x14ac:dyDescent="0.25">
      <c r="A227" t="s">
        <v>1176</v>
      </c>
    </row>
    <row r="228" spans="1:1" x14ac:dyDescent="0.25">
      <c r="A228" t="s">
        <v>1176</v>
      </c>
    </row>
    <row r="229" spans="1:1" x14ac:dyDescent="0.25">
      <c r="A229" t="s">
        <v>1176</v>
      </c>
    </row>
    <row r="230" spans="1:1" x14ac:dyDescent="0.25">
      <c r="A230" t="s">
        <v>1176</v>
      </c>
    </row>
    <row r="231" spans="1:1" x14ac:dyDescent="0.25">
      <c r="A231" t="s">
        <v>1176</v>
      </c>
    </row>
    <row r="232" spans="1:1" x14ac:dyDescent="0.25">
      <c r="A232" t="s">
        <v>1176</v>
      </c>
    </row>
    <row r="233" spans="1:1" x14ac:dyDescent="0.25">
      <c r="A233" t="s">
        <v>1176</v>
      </c>
    </row>
    <row r="234" spans="1:1" x14ac:dyDescent="0.25">
      <c r="A234" t="s">
        <v>1176</v>
      </c>
    </row>
    <row r="235" spans="1:1" x14ac:dyDescent="0.25">
      <c r="A235" t="s">
        <v>1176</v>
      </c>
    </row>
    <row r="236" spans="1:1" x14ac:dyDescent="0.25">
      <c r="A236" t="s">
        <v>1176</v>
      </c>
    </row>
    <row r="237" spans="1:1" x14ac:dyDescent="0.25">
      <c r="A237" t="s">
        <v>1176</v>
      </c>
    </row>
    <row r="238" spans="1:1" x14ac:dyDescent="0.25">
      <c r="A238" t="s">
        <v>1176</v>
      </c>
    </row>
    <row r="239" spans="1:1" x14ac:dyDescent="0.25">
      <c r="A239" t="s">
        <v>1176</v>
      </c>
    </row>
    <row r="240" spans="1:1" x14ac:dyDescent="0.25">
      <c r="A240" t="s">
        <v>1176</v>
      </c>
    </row>
    <row r="241" spans="1:1" x14ac:dyDescent="0.25">
      <c r="A241" t="s">
        <v>1176</v>
      </c>
    </row>
    <row r="242" spans="1:1" x14ac:dyDescent="0.25">
      <c r="A242" t="s">
        <v>1176</v>
      </c>
    </row>
    <row r="243" spans="1:1" x14ac:dyDescent="0.25">
      <c r="A243" t="s">
        <v>1176</v>
      </c>
    </row>
    <row r="244" spans="1:1" x14ac:dyDescent="0.25">
      <c r="A244" t="s">
        <v>1176</v>
      </c>
    </row>
    <row r="245" spans="1:1" x14ac:dyDescent="0.25">
      <c r="A245" t="s">
        <v>1176</v>
      </c>
    </row>
    <row r="246" spans="1:1" x14ac:dyDescent="0.25">
      <c r="A246" t="s">
        <v>1176</v>
      </c>
    </row>
    <row r="247" spans="1:1" x14ac:dyDescent="0.25">
      <c r="A247" t="s">
        <v>1176</v>
      </c>
    </row>
    <row r="248" spans="1:1" x14ac:dyDescent="0.25">
      <c r="A248" t="s">
        <v>1176</v>
      </c>
    </row>
    <row r="249" spans="1:1" x14ac:dyDescent="0.25">
      <c r="A249" t="s">
        <v>1176</v>
      </c>
    </row>
    <row r="250" spans="1:1" x14ac:dyDescent="0.25">
      <c r="A250" t="s">
        <v>1176</v>
      </c>
    </row>
    <row r="251" spans="1:1" x14ac:dyDescent="0.25">
      <c r="A251" t="s">
        <v>1176</v>
      </c>
    </row>
    <row r="252" spans="1:1" x14ac:dyDescent="0.25">
      <c r="A252" t="s">
        <v>1176</v>
      </c>
    </row>
    <row r="253" spans="1:1" x14ac:dyDescent="0.25">
      <c r="A253" t="s">
        <v>1176</v>
      </c>
    </row>
    <row r="254" spans="1:1" x14ac:dyDescent="0.25">
      <c r="A254" t="s">
        <v>1176</v>
      </c>
    </row>
    <row r="255" spans="1:1" x14ac:dyDescent="0.25">
      <c r="A255" t="s">
        <v>1176</v>
      </c>
    </row>
    <row r="256" spans="1:1" x14ac:dyDescent="0.25">
      <c r="A256" t="s">
        <v>1176</v>
      </c>
    </row>
    <row r="257" spans="1:1" x14ac:dyDescent="0.25">
      <c r="A257" t="s">
        <v>1176</v>
      </c>
    </row>
    <row r="258" spans="1:1" x14ac:dyDescent="0.25">
      <c r="A258" t="s">
        <v>1176</v>
      </c>
    </row>
    <row r="259" spans="1:1" x14ac:dyDescent="0.25">
      <c r="A259" t="s">
        <v>1176</v>
      </c>
    </row>
    <row r="260" spans="1:1" x14ac:dyDescent="0.25">
      <c r="A260" t="s">
        <v>1176</v>
      </c>
    </row>
    <row r="261" spans="1:1" x14ac:dyDescent="0.25">
      <c r="A261" t="s">
        <v>1176</v>
      </c>
    </row>
    <row r="262" spans="1:1" x14ac:dyDescent="0.25">
      <c r="A262" t="s">
        <v>1176</v>
      </c>
    </row>
    <row r="263" spans="1:1" x14ac:dyDescent="0.25">
      <c r="A263" t="s">
        <v>1176</v>
      </c>
    </row>
    <row r="264" spans="1:1" x14ac:dyDescent="0.25">
      <c r="A264" t="s">
        <v>1176</v>
      </c>
    </row>
    <row r="265" spans="1:1" x14ac:dyDescent="0.25">
      <c r="A265" t="s">
        <v>1176</v>
      </c>
    </row>
    <row r="266" spans="1:1" x14ac:dyDescent="0.25">
      <c r="A266" t="s">
        <v>1176</v>
      </c>
    </row>
    <row r="267" spans="1:1" x14ac:dyDescent="0.25">
      <c r="A267" t="s">
        <v>1176</v>
      </c>
    </row>
    <row r="268" spans="1:1" x14ac:dyDescent="0.25">
      <c r="A268" t="s">
        <v>1176</v>
      </c>
    </row>
    <row r="269" spans="1:1" x14ac:dyDescent="0.25">
      <c r="A269" t="s">
        <v>1176</v>
      </c>
    </row>
    <row r="270" spans="1:1" x14ac:dyDescent="0.25">
      <c r="A270" t="s">
        <v>1176</v>
      </c>
    </row>
    <row r="271" spans="1:1" x14ac:dyDescent="0.25">
      <c r="A271" t="s">
        <v>1176</v>
      </c>
    </row>
    <row r="272" spans="1:1" x14ac:dyDescent="0.25">
      <c r="A272" t="s">
        <v>1176</v>
      </c>
    </row>
    <row r="273" spans="1:1" x14ac:dyDescent="0.25">
      <c r="A273" t="s">
        <v>1176</v>
      </c>
    </row>
    <row r="274" spans="1:1" x14ac:dyDescent="0.25">
      <c r="A274" t="s">
        <v>1176</v>
      </c>
    </row>
    <row r="275" spans="1:1" x14ac:dyDescent="0.25">
      <c r="A275" t="s">
        <v>1176</v>
      </c>
    </row>
    <row r="276" spans="1:1" x14ac:dyDescent="0.25">
      <c r="A276" t="s">
        <v>1176</v>
      </c>
    </row>
    <row r="277" spans="1:1" x14ac:dyDescent="0.25">
      <c r="A277" t="s">
        <v>1176</v>
      </c>
    </row>
    <row r="278" spans="1:1" x14ac:dyDescent="0.25">
      <c r="A278" t="s">
        <v>1176</v>
      </c>
    </row>
    <row r="279" spans="1:1" x14ac:dyDescent="0.25">
      <c r="A279" t="s">
        <v>1176</v>
      </c>
    </row>
    <row r="280" spans="1:1" x14ac:dyDescent="0.25">
      <c r="A280" t="s">
        <v>1176</v>
      </c>
    </row>
    <row r="281" spans="1:1" x14ac:dyDescent="0.25">
      <c r="A281" t="s">
        <v>1176</v>
      </c>
    </row>
    <row r="282" spans="1:1" x14ac:dyDescent="0.25">
      <c r="A282" t="s">
        <v>1176</v>
      </c>
    </row>
    <row r="283" spans="1:1" x14ac:dyDescent="0.25">
      <c r="A283" t="s">
        <v>1176</v>
      </c>
    </row>
    <row r="284" spans="1:1" x14ac:dyDescent="0.25">
      <c r="A284" t="s">
        <v>1176</v>
      </c>
    </row>
    <row r="285" spans="1:1" x14ac:dyDescent="0.25">
      <c r="A285" t="s">
        <v>1176</v>
      </c>
    </row>
    <row r="286" spans="1:1" x14ac:dyDescent="0.25">
      <c r="A286" t="s">
        <v>1176</v>
      </c>
    </row>
    <row r="287" spans="1:1" x14ac:dyDescent="0.25">
      <c r="A287" t="s">
        <v>1176</v>
      </c>
    </row>
    <row r="288" spans="1:1" x14ac:dyDescent="0.25">
      <c r="A288" t="s">
        <v>1176</v>
      </c>
    </row>
    <row r="289" spans="1:1" x14ac:dyDescent="0.25">
      <c r="A289" t="s">
        <v>1176</v>
      </c>
    </row>
    <row r="290" spans="1:1" x14ac:dyDescent="0.25">
      <c r="A290" t="s">
        <v>1176</v>
      </c>
    </row>
    <row r="291" spans="1:1" x14ac:dyDescent="0.25">
      <c r="A291" t="s">
        <v>1176</v>
      </c>
    </row>
    <row r="292" spans="1:1" x14ac:dyDescent="0.25">
      <c r="A292" t="s">
        <v>1176</v>
      </c>
    </row>
    <row r="293" spans="1:1" x14ac:dyDescent="0.25">
      <c r="A293" t="s">
        <v>1176</v>
      </c>
    </row>
    <row r="294" spans="1:1" x14ac:dyDescent="0.25">
      <c r="A294" t="s">
        <v>1176</v>
      </c>
    </row>
    <row r="295" spans="1:1" x14ac:dyDescent="0.25">
      <c r="A295" t="s">
        <v>1176</v>
      </c>
    </row>
    <row r="296" spans="1:1" x14ac:dyDescent="0.25">
      <c r="A296" t="s">
        <v>1176</v>
      </c>
    </row>
    <row r="297" spans="1:1" x14ac:dyDescent="0.25">
      <c r="A297" t="s">
        <v>1176</v>
      </c>
    </row>
    <row r="298" spans="1:1" x14ac:dyDescent="0.25">
      <c r="A298" t="s">
        <v>1176</v>
      </c>
    </row>
    <row r="299" spans="1:1" x14ac:dyDescent="0.25">
      <c r="A299" t="s">
        <v>1176</v>
      </c>
    </row>
    <row r="300" spans="1:1" x14ac:dyDescent="0.25">
      <c r="A300" t="s">
        <v>1176</v>
      </c>
    </row>
    <row r="301" spans="1:1" x14ac:dyDescent="0.25">
      <c r="A301" t="s">
        <v>1176</v>
      </c>
    </row>
    <row r="302" spans="1:1" x14ac:dyDescent="0.25">
      <c r="A302" t="s">
        <v>1176</v>
      </c>
    </row>
    <row r="303" spans="1:1" x14ac:dyDescent="0.25">
      <c r="A303" t="s">
        <v>1176</v>
      </c>
    </row>
    <row r="304" spans="1:1" x14ac:dyDescent="0.25">
      <c r="A304" t="s">
        <v>1176</v>
      </c>
    </row>
    <row r="305" spans="1:1" x14ac:dyDescent="0.25">
      <c r="A305" t="s">
        <v>1176</v>
      </c>
    </row>
    <row r="306" spans="1:1" x14ac:dyDescent="0.25">
      <c r="A306" t="s">
        <v>1176</v>
      </c>
    </row>
    <row r="307" spans="1:1" x14ac:dyDescent="0.25">
      <c r="A307" t="s">
        <v>1176</v>
      </c>
    </row>
    <row r="308" spans="1:1" x14ac:dyDescent="0.25">
      <c r="A308" t="s">
        <v>1176</v>
      </c>
    </row>
    <row r="309" spans="1:1" x14ac:dyDescent="0.25">
      <c r="A309" t="s">
        <v>1176</v>
      </c>
    </row>
    <row r="310" spans="1:1" x14ac:dyDescent="0.25">
      <c r="A310" t="s">
        <v>1176</v>
      </c>
    </row>
    <row r="311" spans="1:1" x14ac:dyDescent="0.25">
      <c r="A311" t="s">
        <v>1176</v>
      </c>
    </row>
    <row r="312" spans="1:1" x14ac:dyDescent="0.25">
      <c r="A312" t="s">
        <v>1176</v>
      </c>
    </row>
    <row r="313" spans="1:1" x14ac:dyDescent="0.25">
      <c r="A313" t="s">
        <v>1176</v>
      </c>
    </row>
    <row r="314" spans="1:1" x14ac:dyDescent="0.25">
      <c r="A314" t="s">
        <v>1176</v>
      </c>
    </row>
    <row r="315" spans="1:1" x14ac:dyDescent="0.25">
      <c r="A315" t="s">
        <v>1176</v>
      </c>
    </row>
    <row r="316" spans="1:1" x14ac:dyDescent="0.25">
      <c r="A316" t="s">
        <v>1176</v>
      </c>
    </row>
    <row r="317" spans="1:1" x14ac:dyDescent="0.25">
      <c r="A317" t="s">
        <v>1176</v>
      </c>
    </row>
    <row r="318" spans="1:1" x14ac:dyDescent="0.25">
      <c r="A318" t="s">
        <v>1176</v>
      </c>
    </row>
    <row r="319" spans="1:1" x14ac:dyDescent="0.25">
      <c r="A319" t="s">
        <v>1176</v>
      </c>
    </row>
    <row r="320" spans="1:1" x14ac:dyDescent="0.25">
      <c r="A320" t="s">
        <v>1176</v>
      </c>
    </row>
    <row r="321" spans="1:1" x14ac:dyDescent="0.25">
      <c r="A321" t="s">
        <v>1176</v>
      </c>
    </row>
    <row r="322" spans="1:1" x14ac:dyDescent="0.25">
      <c r="A322" t="s">
        <v>1176</v>
      </c>
    </row>
    <row r="323" spans="1:1" x14ac:dyDescent="0.25">
      <c r="A323" t="s">
        <v>1176</v>
      </c>
    </row>
    <row r="324" spans="1:1" x14ac:dyDescent="0.25">
      <c r="A324" t="s">
        <v>1176</v>
      </c>
    </row>
    <row r="325" spans="1:1" x14ac:dyDescent="0.25">
      <c r="A325" t="s">
        <v>1176</v>
      </c>
    </row>
    <row r="326" spans="1:1" x14ac:dyDescent="0.25">
      <c r="A326" t="s">
        <v>1176</v>
      </c>
    </row>
    <row r="327" spans="1:1" x14ac:dyDescent="0.25">
      <c r="A327" t="s">
        <v>1176</v>
      </c>
    </row>
    <row r="328" spans="1:1" x14ac:dyDescent="0.25">
      <c r="A328" t="s">
        <v>1176</v>
      </c>
    </row>
    <row r="329" spans="1:1" x14ac:dyDescent="0.25">
      <c r="A329" t="s">
        <v>1176</v>
      </c>
    </row>
    <row r="330" spans="1:1" x14ac:dyDescent="0.25">
      <c r="A330" t="s">
        <v>1176</v>
      </c>
    </row>
    <row r="331" spans="1:1" x14ac:dyDescent="0.25">
      <c r="A331" t="s">
        <v>1176</v>
      </c>
    </row>
    <row r="332" spans="1:1" x14ac:dyDescent="0.25">
      <c r="A332" t="s">
        <v>1176</v>
      </c>
    </row>
    <row r="333" spans="1:1" x14ac:dyDescent="0.25">
      <c r="A333" t="s">
        <v>1176</v>
      </c>
    </row>
    <row r="334" spans="1:1" x14ac:dyDescent="0.25">
      <c r="A334" t="s">
        <v>1176</v>
      </c>
    </row>
    <row r="335" spans="1:1" x14ac:dyDescent="0.25">
      <c r="A335" t="s">
        <v>1176</v>
      </c>
    </row>
    <row r="336" spans="1:1" x14ac:dyDescent="0.25">
      <c r="A336" t="s">
        <v>1176</v>
      </c>
    </row>
    <row r="337" spans="1:1" x14ac:dyDescent="0.25">
      <c r="A337" t="s">
        <v>1176</v>
      </c>
    </row>
    <row r="338" spans="1:1" x14ac:dyDescent="0.25">
      <c r="A338" t="s">
        <v>1176</v>
      </c>
    </row>
    <row r="339" spans="1:1" x14ac:dyDescent="0.25">
      <c r="A339" t="s">
        <v>1176</v>
      </c>
    </row>
    <row r="340" spans="1:1" x14ac:dyDescent="0.25">
      <c r="A340" t="s">
        <v>1176</v>
      </c>
    </row>
    <row r="341" spans="1:1" x14ac:dyDescent="0.25">
      <c r="A341" t="s">
        <v>1176</v>
      </c>
    </row>
    <row r="342" spans="1:1" x14ac:dyDescent="0.25">
      <c r="A342" t="s">
        <v>1176</v>
      </c>
    </row>
    <row r="343" spans="1:1" x14ac:dyDescent="0.25">
      <c r="A343" t="s">
        <v>1176</v>
      </c>
    </row>
    <row r="344" spans="1:1" x14ac:dyDescent="0.25">
      <c r="A344" t="s">
        <v>1176</v>
      </c>
    </row>
    <row r="345" spans="1:1" x14ac:dyDescent="0.25">
      <c r="A345" t="s">
        <v>1176</v>
      </c>
    </row>
    <row r="346" spans="1:1" x14ac:dyDescent="0.25">
      <c r="A346" t="s">
        <v>1176</v>
      </c>
    </row>
    <row r="347" spans="1:1" x14ac:dyDescent="0.25">
      <c r="A347" t="s">
        <v>1176</v>
      </c>
    </row>
    <row r="348" spans="1:1" x14ac:dyDescent="0.25">
      <c r="A348" t="s">
        <v>1176</v>
      </c>
    </row>
    <row r="349" spans="1:1" x14ac:dyDescent="0.25">
      <c r="A349" t="s">
        <v>1176</v>
      </c>
    </row>
    <row r="350" spans="1:1" x14ac:dyDescent="0.25">
      <c r="A350" t="s">
        <v>1176</v>
      </c>
    </row>
    <row r="351" spans="1:1" x14ac:dyDescent="0.25">
      <c r="A351" t="s">
        <v>1176</v>
      </c>
    </row>
    <row r="352" spans="1:1" x14ac:dyDescent="0.25">
      <c r="A352" t="s">
        <v>1176</v>
      </c>
    </row>
    <row r="353" spans="1:1" x14ac:dyDescent="0.25">
      <c r="A353" t="s">
        <v>1176</v>
      </c>
    </row>
    <row r="354" spans="1:1" x14ac:dyDescent="0.25">
      <c r="A354" t="s">
        <v>1176</v>
      </c>
    </row>
    <row r="355" spans="1:1" x14ac:dyDescent="0.25">
      <c r="A355" t="s">
        <v>1176</v>
      </c>
    </row>
    <row r="356" spans="1:1" x14ac:dyDescent="0.25">
      <c r="A356" t="s">
        <v>1176</v>
      </c>
    </row>
    <row r="357" spans="1:1" x14ac:dyDescent="0.25">
      <c r="A357" t="s">
        <v>1176</v>
      </c>
    </row>
    <row r="358" spans="1:1" x14ac:dyDescent="0.25">
      <c r="A358" t="s">
        <v>1176</v>
      </c>
    </row>
    <row r="359" spans="1:1" x14ac:dyDescent="0.25">
      <c r="A359" t="s">
        <v>1176</v>
      </c>
    </row>
    <row r="360" spans="1:1" x14ac:dyDescent="0.25">
      <c r="A360" t="s">
        <v>1176</v>
      </c>
    </row>
    <row r="361" spans="1:1" x14ac:dyDescent="0.25">
      <c r="A361" t="s">
        <v>1176</v>
      </c>
    </row>
    <row r="362" spans="1:1" x14ac:dyDescent="0.25">
      <c r="A362" t="s">
        <v>1176</v>
      </c>
    </row>
    <row r="363" spans="1:1" x14ac:dyDescent="0.25">
      <c r="A363" t="s">
        <v>1176</v>
      </c>
    </row>
    <row r="364" spans="1:1" x14ac:dyDescent="0.25">
      <c r="A364" t="s">
        <v>1176</v>
      </c>
    </row>
    <row r="365" spans="1:1" x14ac:dyDescent="0.25">
      <c r="A365" t="s">
        <v>1176</v>
      </c>
    </row>
    <row r="366" spans="1:1" x14ac:dyDescent="0.25">
      <c r="A366" t="s">
        <v>1176</v>
      </c>
    </row>
    <row r="367" spans="1:1" x14ac:dyDescent="0.25">
      <c r="A367" t="s">
        <v>1176</v>
      </c>
    </row>
    <row r="368" spans="1:1" x14ac:dyDescent="0.25">
      <c r="A368" t="s">
        <v>1176</v>
      </c>
    </row>
    <row r="369" spans="1:1" x14ac:dyDescent="0.25">
      <c r="A369" t="s">
        <v>1176</v>
      </c>
    </row>
    <row r="370" spans="1:1" x14ac:dyDescent="0.25">
      <c r="A370" t="s">
        <v>1176</v>
      </c>
    </row>
    <row r="371" spans="1:1" x14ac:dyDescent="0.25">
      <c r="A371" t="s">
        <v>1176</v>
      </c>
    </row>
    <row r="372" spans="1:1" x14ac:dyDescent="0.25">
      <c r="A372" t="s">
        <v>1176</v>
      </c>
    </row>
    <row r="373" spans="1:1" x14ac:dyDescent="0.25">
      <c r="A373" t="s">
        <v>1176</v>
      </c>
    </row>
    <row r="374" spans="1:1" x14ac:dyDescent="0.25">
      <c r="A374" t="s">
        <v>1176</v>
      </c>
    </row>
    <row r="375" spans="1:1" x14ac:dyDescent="0.25">
      <c r="A375" t="s">
        <v>1176</v>
      </c>
    </row>
    <row r="376" spans="1:1" x14ac:dyDescent="0.25">
      <c r="A376" t="s">
        <v>1176</v>
      </c>
    </row>
    <row r="377" spans="1:1" x14ac:dyDescent="0.25">
      <c r="A377" t="s">
        <v>1176</v>
      </c>
    </row>
    <row r="378" spans="1:1" x14ac:dyDescent="0.25">
      <c r="A378" t="s">
        <v>1176</v>
      </c>
    </row>
    <row r="379" spans="1:1" x14ac:dyDescent="0.25">
      <c r="A379" t="s">
        <v>1176</v>
      </c>
    </row>
    <row r="380" spans="1:1" x14ac:dyDescent="0.25">
      <c r="A380" t="s">
        <v>1176</v>
      </c>
    </row>
    <row r="381" spans="1:1" x14ac:dyDescent="0.25">
      <c r="A381" t="s">
        <v>1176</v>
      </c>
    </row>
    <row r="382" spans="1:1" x14ac:dyDescent="0.25">
      <c r="A382" t="s">
        <v>1176</v>
      </c>
    </row>
    <row r="383" spans="1:1" x14ac:dyDescent="0.25">
      <c r="A383" t="s">
        <v>1176</v>
      </c>
    </row>
    <row r="384" spans="1:1" x14ac:dyDescent="0.25">
      <c r="A384" t="s">
        <v>1176</v>
      </c>
    </row>
    <row r="385" spans="1:1" x14ac:dyDescent="0.25">
      <c r="A385" t="s">
        <v>1176</v>
      </c>
    </row>
    <row r="386" spans="1:1" x14ac:dyDescent="0.25">
      <c r="A386" t="s">
        <v>1176</v>
      </c>
    </row>
    <row r="387" spans="1:1" x14ac:dyDescent="0.25">
      <c r="A387" t="s">
        <v>1176</v>
      </c>
    </row>
    <row r="388" spans="1:1" x14ac:dyDescent="0.25">
      <c r="A388" t="s">
        <v>1176</v>
      </c>
    </row>
    <row r="389" spans="1:1" x14ac:dyDescent="0.25">
      <c r="A389" t="s">
        <v>1176</v>
      </c>
    </row>
    <row r="390" spans="1:1" x14ac:dyDescent="0.25">
      <c r="A390" t="s">
        <v>1176</v>
      </c>
    </row>
    <row r="391" spans="1:1" x14ac:dyDescent="0.25">
      <c r="A391" t="s">
        <v>1176</v>
      </c>
    </row>
    <row r="392" spans="1:1" x14ac:dyDescent="0.25">
      <c r="A392" t="s">
        <v>1176</v>
      </c>
    </row>
    <row r="393" spans="1:1" x14ac:dyDescent="0.25">
      <c r="A393" t="s">
        <v>1176</v>
      </c>
    </row>
    <row r="394" spans="1:1" x14ac:dyDescent="0.25">
      <c r="A394" t="s">
        <v>1176</v>
      </c>
    </row>
    <row r="395" spans="1:1" x14ac:dyDescent="0.25">
      <c r="A395" t="s">
        <v>1176</v>
      </c>
    </row>
    <row r="396" spans="1:1" x14ac:dyDescent="0.25">
      <c r="A396" t="s">
        <v>1176</v>
      </c>
    </row>
    <row r="397" spans="1:1" x14ac:dyDescent="0.25">
      <c r="A397" t="s">
        <v>1176</v>
      </c>
    </row>
    <row r="398" spans="1:1" x14ac:dyDescent="0.25">
      <c r="A398" t="s">
        <v>1176</v>
      </c>
    </row>
    <row r="399" spans="1:1" x14ac:dyDescent="0.25">
      <c r="A399" t="s">
        <v>1176</v>
      </c>
    </row>
    <row r="400" spans="1:1" x14ac:dyDescent="0.25">
      <c r="A400" t="s">
        <v>1176</v>
      </c>
    </row>
    <row r="401" spans="1:1" x14ac:dyDescent="0.25">
      <c r="A401" t="s">
        <v>1176</v>
      </c>
    </row>
    <row r="402" spans="1:1" x14ac:dyDescent="0.25">
      <c r="A402" t="s">
        <v>1176</v>
      </c>
    </row>
    <row r="403" spans="1:1" x14ac:dyDescent="0.25">
      <c r="A403" t="s">
        <v>1176</v>
      </c>
    </row>
    <row r="404" spans="1:1" x14ac:dyDescent="0.25">
      <c r="A404" t="s">
        <v>1176</v>
      </c>
    </row>
    <row r="405" spans="1:1" x14ac:dyDescent="0.25">
      <c r="A405" t="s">
        <v>1176</v>
      </c>
    </row>
    <row r="406" spans="1:1" x14ac:dyDescent="0.25">
      <c r="A406" t="s">
        <v>1176</v>
      </c>
    </row>
    <row r="407" spans="1:1" x14ac:dyDescent="0.25">
      <c r="A407" t="s">
        <v>1176</v>
      </c>
    </row>
    <row r="408" spans="1:1" x14ac:dyDescent="0.25">
      <c r="A408" t="s">
        <v>1176</v>
      </c>
    </row>
    <row r="409" spans="1:1" x14ac:dyDescent="0.25">
      <c r="A409" t="s">
        <v>1176</v>
      </c>
    </row>
    <row r="410" spans="1:1" x14ac:dyDescent="0.25">
      <c r="A410" t="s">
        <v>1176</v>
      </c>
    </row>
    <row r="411" spans="1:1" x14ac:dyDescent="0.25">
      <c r="A411" t="s">
        <v>1176</v>
      </c>
    </row>
    <row r="412" spans="1:1" x14ac:dyDescent="0.25">
      <c r="A412" t="s">
        <v>1176</v>
      </c>
    </row>
    <row r="413" spans="1:1" x14ac:dyDescent="0.25">
      <c r="A413" t="s">
        <v>1176</v>
      </c>
    </row>
    <row r="414" spans="1:1" x14ac:dyDescent="0.25">
      <c r="A414" t="s">
        <v>1176</v>
      </c>
    </row>
    <row r="415" spans="1:1" x14ac:dyDescent="0.25">
      <c r="A415" t="s">
        <v>1176</v>
      </c>
    </row>
    <row r="416" spans="1:1" x14ac:dyDescent="0.25">
      <c r="A416" t="s">
        <v>1176</v>
      </c>
    </row>
    <row r="417" spans="1:1" x14ac:dyDescent="0.25">
      <c r="A417" t="s">
        <v>1176</v>
      </c>
    </row>
    <row r="418" spans="1:1" x14ac:dyDescent="0.25">
      <c r="A418" t="s">
        <v>1176</v>
      </c>
    </row>
    <row r="419" spans="1:1" x14ac:dyDescent="0.25">
      <c r="A419" t="s">
        <v>1176</v>
      </c>
    </row>
    <row r="420" spans="1:1" x14ac:dyDescent="0.25">
      <c r="A420" t="s">
        <v>1176</v>
      </c>
    </row>
    <row r="421" spans="1:1" x14ac:dyDescent="0.25">
      <c r="A421" t="s">
        <v>1176</v>
      </c>
    </row>
    <row r="422" spans="1:1" x14ac:dyDescent="0.25">
      <c r="A422" t="s">
        <v>1176</v>
      </c>
    </row>
    <row r="423" spans="1:1" x14ac:dyDescent="0.25">
      <c r="A423" t="s">
        <v>1176</v>
      </c>
    </row>
    <row r="424" spans="1:1" x14ac:dyDescent="0.25">
      <c r="A424" t="s">
        <v>1176</v>
      </c>
    </row>
    <row r="425" spans="1:1" x14ac:dyDescent="0.25">
      <c r="A425" t="s">
        <v>1176</v>
      </c>
    </row>
    <row r="426" spans="1:1" x14ac:dyDescent="0.25">
      <c r="A426" t="s">
        <v>1176</v>
      </c>
    </row>
    <row r="427" spans="1:1" x14ac:dyDescent="0.25">
      <c r="A427" t="s">
        <v>1176</v>
      </c>
    </row>
    <row r="428" spans="1:1" x14ac:dyDescent="0.25">
      <c r="A428" t="s">
        <v>1176</v>
      </c>
    </row>
    <row r="429" spans="1:1" x14ac:dyDescent="0.25">
      <c r="A429" t="s">
        <v>1176</v>
      </c>
    </row>
    <row r="430" spans="1:1" x14ac:dyDescent="0.25">
      <c r="A430" t="s">
        <v>1176</v>
      </c>
    </row>
    <row r="431" spans="1:1" x14ac:dyDescent="0.25">
      <c r="A431" t="s">
        <v>1176</v>
      </c>
    </row>
    <row r="432" spans="1:1" x14ac:dyDescent="0.25">
      <c r="A432" t="s">
        <v>1176</v>
      </c>
    </row>
    <row r="433" spans="1:1" x14ac:dyDescent="0.25">
      <c r="A433" t="s">
        <v>1176</v>
      </c>
    </row>
    <row r="434" spans="1:1" x14ac:dyDescent="0.25">
      <c r="A434" t="s">
        <v>1176</v>
      </c>
    </row>
    <row r="435" spans="1:1" x14ac:dyDescent="0.25">
      <c r="A435" t="s">
        <v>1176</v>
      </c>
    </row>
    <row r="436" spans="1:1" x14ac:dyDescent="0.25">
      <c r="A436" t="s">
        <v>1176</v>
      </c>
    </row>
    <row r="437" spans="1:1" x14ac:dyDescent="0.25">
      <c r="A437" t="s">
        <v>1176</v>
      </c>
    </row>
    <row r="438" spans="1:1" x14ac:dyDescent="0.25">
      <c r="A438" t="s">
        <v>1176</v>
      </c>
    </row>
    <row r="439" spans="1:1" x14ac:dyDescent="0.25">
      <c r="A439" t="s">
        <v>1176</v>
      </c>
    </row>
    <row r="440" spans="1:1" x14ac:dyDescent="0.25">
      <c r="A440" t="s">
        <v>1176</v>
      </c>
    </row>
    <row r="441" spans="1:1" x14ac:dyDescent="0.25">
      <c r="A441" t="s">
        <v>1176</v>
      </c>
    </row>
    <row r="442" spans="1:1" x14ac:dyDescent="0.25">
      <c r="A442" t="s">
        <v>1176</v>
      </c>
    </row>
    <row r="443" spans="1:1" x14ac:dyDescent="0.25">
      <c r="A443" t="s">
        <v>1176</v>
      </c>
    </row>
    <row r="444" spans="1:1" x14ac:dyDescent="0.25">
      <c r="A444" t="s">
        <v>1176</v>
      </c>
    </row>
    <row r="445" spans="1:1" x14ac:dyDescent="0.25">
      <c r="A445" t="s">
        <v>1176</v>
      </c>
    </row>
    <row r="446" spans="1:1" x14ac:dyDescent="0.25">
      <c r="A446" t="s">
        <v>1176</v>
      </c>
    </row>
    <row r="447" spans="1:1" x14ac:dyDescent="0.25">
      <c r="A447" t="s">
        <v>1176</v>
      </c>
    </row>
    <row r="448" spans="1:1" x14ac:dyDescent="0.25">
      <c r="A448" t="s">
        <v>1176</v>
      </c>
    </row>
    <row r="449" spans="1:1" x14ac:dyDescent="0.25">
      <c r="A449" t="s">
        <v>1176</v>
      </c>
    </row>
    <row r="450" spans="1:1" x14ac:dyDescent="0.25">
      <c r="A450" t="s">
        <v>1176</v>
      </c>
    </row>
    <row r="451" spans="1:1" x14ac:dyDescent="0.25">
      <c r="A451" t="s">
        <v>1176</v>
      </c>
    </row>
    <row r="452" spans="1:1" x14ac:dyDescent="0.25">
      <c r="A452" t="s">
        <v>1176</v>
      </c>
    </row>
    <row r="453" spans="1:1" x14ac:dyDescent="0.25">
      <c r="A453" t="s">
        <v>1176</v>
      </c>
    </row>
    <row r="454" spans="1:1" x14ac:dyDescent="0.25">
      <c r="A454" t="s">
        <v>1176</v>
      </c>
    </row>
    <row r="455" spans="1:1" x14ac:dyDescent="0.25">
      <c r="A455" t="s">
        <v>1176</v>
      </c>
    </row>
    <row r="456" spans="1:1" x14ac:dyDescent="0.25">
      <c r="A456" t="s">
        <v>1176</v>
      </c>
    </row>
    <row r="457" spans="1:1" x14ac:dyDescent="0.25">
      <c r="A457" t="s">
        <v>1176</v>
      </c>
    </row>
    <row r="458" spans="1:1" x14ac:dyDescent="0.25">
      <c r="A458" t="s">
        <v>1176</v>
      </c>
    </row>
    <row r="459" spans="1:1" x14ac:dyDescent="0.25">
      <c r="A459" t="s">
        <v>1176</v>
      </c>
    </row>
    <row r="460" spans="1:1" x14ac:dyDescent="0.25">
      <c r="A460" t="s">
        <v>1176</v>
      </c>
    </row>
    <row r="461" spans="1:1" x14ac:dyDescent="0.25">
      <c r="A461" t="s">
        <v>1176</v>
      </c>
    </row>
    <row r="462" spans="1:1" x14ac:dyDescent="0.25">
      <c r="A462" t="s">
        <v>1176</v>
      </c>
    </row>
    <row r="463" spans="1:1" x14ac:dyDescent="0.25">
      <c r="A463" t="s">
        <v>1176</v>
      </c>
    </row>
    <row r="464" spans="1:1" x14ac:dyDescent="0.25">
      <c r="A464" t="s">
        <v>1176</v>
      </c>
    </row>
    <row r="465" spans="1:1" x14ac:dyDescent="0.25">
      <c r="A465" t="s">
        <v>1176</v>
      </c>
    </row>
    <row r="466" spans="1:1" x14ac:dyDescent="0.25">
      <c r="A466" t="s">
        <v>1176</v>
      </c>
    </row>
    <row r="467" spans="1:1" x14ac:dyDescent="0.25">
      <c r="A467" t="s">
        <v>1176</v>
      </c>
    </row>
    <row r="468" spans="1:1" x14ac:dyDescent="0.25">
      <c r="A468" t="s">
        <v>1176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Insert</vt:lpstr>
      <vt:lpstr>Sheet1</vt:lpstr>
      <vt:lpstr>Planilha1</vt:lpstr>
      <vt:lpstr>Planilha2</vt:lpstr>
    </vt:vector>
  </TitlesOfParts>
  <Company>Wal-Mart Stores,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Silva - Terceiro</dc:creator>
  <cp:lastModifiedBy>Gerson Silva</cp:lastModifiedBy>
  <dcterms:created xsi:type="dcterms:W3CDTF">2020-08-12T17:23:21Z</dcterms:created>
  <dcterms:modified xsi:type="dcterms:W3CDTF">2021-04-15T14:43:32Z</dcterms:modified>
</cp:coreProperties>
</file>