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egorylarsen/code/ml-torch-raschka/mathematics_for_ml/"/>
    </mc:Choice>
  </mc:AlternateContent>
  <xr:revisionPtr revIDLastSave="0" documentId="13_ncr:1_{C972F017-B1CB-F849-843F-B84B086FAA9E}" xr6:coauthVersionLast="47" xr6:coauthVersionMax="47" xr10:uidLastSave="{00000000-0000-0000-0000-000000000000}"/>
  <bookViews>
    <workbookView xWindow="5180" yWindow="1800" windowWidth="28040" windowHeight="17440" activeTab="1" xr2:uid="{B96CA463-1BD5-5F4A-8935-78373CFA08CD}"/>
  </bookViews>
  <sheets>
    <sheet name="mult-linear-regression" sheetId="1" r:id="rId1"/>
    <sheet name="iris-data feature scaling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3" l="1"/>
  <c r="J9" i="3"/>
  <c r="K9" i="3"/>
  <c r="H9" i="3"/>
  <c r="I8" i="3"/>
  <c r="J8" i="3"/>
  <c r="K8" i="3"/>
  <c r="H8" i="3"/>
  <c r="I6" i="3"/>
  <c r="J6" i="3"/>
  <c r="K6" i="3"/>
  <c r="H6" i="3"/>
  <c r="I5" i="3"/>
  <c r="J5" i="3"/>
  <c r="K5" i="3"/>
  <c r="H5" i="3"/>
  <c r="I2" i="3"/>
  <c r="J2" i="3"/>
  <c r="K2" i="3"/>
  <c r="P131" i="3" s="1"/>
  <c r="H2" i="3"/>
  <c r="O3" i="3"/>
  <c r="N4" i="3"/>
  <c r="O4" i="3"/>
  <c r="O8" i="3"/>
  <c r="N9" i="3"/>
  <c r="O9" i="3"/>
  <c r="N10" i="3"/>
  <c r="O20" i="3"/>
  <c r="N21" i="3"/>
  <c r="O21" i="3"/>
  <c r="N25" i="3"/>
  <c r="O25" i="3"/>
  <c r="N26" i="3"/>
  <c r="N31" i="3"/>
  <c r="O31" i="3"/>
  <c r="N32" i="3"/>
  <c r="O36" i="3"/>
  <c r="O37" i="3"/>
  <c r="N38" i="3"/>
  <c r="N42" i="3"/>
  <c r="O47" i="3"/>
  <c r="N48" i="3"/>
  <c r="O48" i="3"/>
  <c r="N49" i="3"/>
  <c r="O53" i="3"/>
  <c r="O54" i="3"/>
  <c r="N60" i="3"/>
  <c r="O60" i="3"/>
  <c r="O64" i="3"/>
  <c r="N65" i="3"/>
  <c r="O65" i="3"/>
  <c r="N66" i="3"/>
  <c r="O70" i="3"/>
  <c r="N76" i="3"/>
  <c r="O76" i="3"/>
  <c r="N77" i="3"/>
  <c r="N81" i="3"/>
  <c r="O81" i="3"/>
  <c r="N82" i="3"/>
  <c r="O82" i="3"/>
  <c r="O86" i="3"/>
  <c r="N93" i="3"/>
  <c r="O93" i="3"/>
  <c r="N98" i="3"/>
  <c r="O98" i="3"/>
  <c r="N99" i="3"/>
  <c r="O99" i="3"/>
  <c r="N104" i="3"/>
  <c r="O104" i="3"/>
  <c r="N110" i="3"/>
  <c r="O110" i="3"/>
  <c r="N113" i="3"/>
  <c r="O114" i="3"/>
  <c r="N115" i="3"/>
  <c r="N120" i="3"/>
  <c r="O120" i="3"/>
  <c r="N121" i="3"/>
  <c r="O125" i="3"/>
  <c r="O126" i="3"/>
  <c r="N127" i="3"/>
  <c r="N132" i="3"/>
  <c r="O132" i="3"/>
  <c r="N133" i="3"/>
  <c r="N135" i="3"/>
  <c r="O136" i="3"/>
  <c r="O138" i="3"/>
  <c r="N143" i="3"/>
  <c r="O143" i="3"/>
  <c r="N144" i="3"/>
  <c r="O144" i="3"/>
  <c r="N147" i="3"/>
  <c r="N148" i="3"/>
  <c r="O148" i="3"/>
  <c r="N149" i="3"/>
  <c r="O149" i="3"/>
  <c r="H1" i="3"/>
  <c r="I1" i="3"/>
  <c r="N1" i="3" s="1"/>
  <c r="J1" i="3"/>
  <c r="O10" i="3" s="1"/>
  <c r="K1" i="3"/>
  <c r="P32" i="3" s="1"/>
  <c r="B34" i="1"/>
  <c r="B16" i="1"/>
  <c r="B32" i="1"/>
  <c r="B31" i="1"/>
  <c r="C31" i="1"/>
  <c r="D31" i="1"/>
  <c r="E31" i="1"/>
  <c r="B19" i="1"/>
  <c r="C19" i="1"/>
  <c r="D19" i="1"/>
  <c r="F19" i="1" s="1"/>
  <c r="E19" i="1"/>
  <c r="B20" i="1"/>
  <c r="C20" i="1"/>
  <c r="D20" i="1"/>
  <c r="E20" i="1"/>
  <c r="C18" i="1"/>
  <c r="D18" i="1"/>
  <c r="F18" i="1" s="1"/>
  <c r="E18" i="1"/>
  <c r="B18" i="1"/>
  <c r="F20" i="1"/>
  <c r="B25" i="1" s="1"/>
  <c r="P9" i="3" l="1"/>
  <c r="P8" i="3"/>
  <c r="P82" i="3"/>
  <c r="P98" i="3"/>
  <c r="P43" i="3"/>
  <c r="P148" i="3"/>
  <c r="P132" i="3"/>
  <c r="P4" i="3"/>
  <c r="P97" i="3"/>
  <c r="P41" i="3"/>
  <c r="P3" i="3"/>
  <c r="P136" i="3"/>
  <c r="P65" i="3"/>
  <c r="P119" i="3"/>
  <c r="P147" i="3"/>
  <c r="P93" i="3"/>
  <c r="P126" i="3"/>
  <c r="P54" i="3"/>
  <c r="P48" i="3"/>
  <c r="P25" i="3"/>
  <c r="P109" i="3"/>
  <c r="N3" i="3"/>
  <c r="P81" i="3"/>
  <c r="P59" i="3"/>
  <c r="P37" i="3"/>
  <c r="P92" i="3"/>
  <c r="N54" i="3"/>
  <c r="N20" i="3"/>
  <c r="N138" i="3"/>
  <c r="P125" i="3"/>
  <c r="O109" i="3"/>
  <c r="O92" i="3"/>
  <c r="P70" i="3"/>
  <c r="P53" i="3"/>
  <c r="P36" i="3"/>
  <c r="P19" i="3"/>
  <c r="P64" i="3"/>
  <c r="P76" i="3"/>
  <c r="P20" i="3"/>
  <c r="N92" i="3"/>
  <c r="O137" i="3"/>
  <c r="P121" i="3"/>
  <c r="P108" i="3"/>
  <c r="N88" i="3"/>
  <c r="N70" i="3"/>
  <c r="N53" i="3"/>
  <c r="O15" i="3"/>
  <c r="P120" i="3"/>
  <c r="P114" i="3"/>
  <c r="P21" i="3"/>
  <c r="N126" i="3"/>
  <c r="P75" i="3"/>
  <c r="N37" i="3"/>
  <c r="P137" i="3"/>
  <c r="N109" i="3"/>
  <c r="N16" i="3"/>
  <c r="P149" i="3"/>
  <c r="N137" i="3"/>
  <c r="O121" i="3"/>
  <c r="P104" i="3"/>
  <c r="P86" i="3"/>
  <c r="P69" i="3"/>
  <c r="O49" i="3"/>
  <c r="O32" i="3"/>
  <c r="N15" i="3"/>
  <c r="P142" i="3"/>
  <c r="O131" i="3"/>
  <c r="N116" i="3"/>
  <c r="P103" i="3"/>
  <c r="P87" i="3"/>
  <c r="O75" i="3"/>
  <c r="O59" i="3"/>
  <c r="O43" i="3"/>
  <c r="P30" i="3"/>
  <c r="P14" i="3"/>
  <c r="O142" i="3"/>
  <c r="N131" i="3"/>
  <c r="P115" i="3"/>
  <c r="O103" i="3"/>
  <c r="O87" i="3"/>
  <c r="O71" i="3"/>
  <c r="N59" i="3"/>
  <c r="N43" i="3"/>
  <c r="N27" i="3"/>
  <c r="O14" i="3"/>
  <c r="N142" i="3"/>
  <c r="O127" i="3"/>
  <c r="O115" i="3"/>
  <c r="N103" i="3"/>
  <c r="N87" i="3"/>
  <c r="N71" i="3"/>
  <c r="O58" i="3"/>
  <c r="O42" i="3"/>
  <c r="O26" i="3"/>
  <c r="N14" i="3"/>
  <c r="O147" i="3"/>
  <c r="P141" i="3"/>
  <c r="N136" i="3"/>
  <c r="P130" i="3"/>
  <c r="N125" i="3"/>
  <c r="O119" i="3"/>
  <c r="N114" i="3"/>
  <c r="O108" i="3"/>
  <c r="P102" i="3"/>
  <c r="O97" i="3"/>
  <c r="P91" i="3"/>
  <c r="N86" i="3"/>
  <c r="P80" i="3"/>
  <c r="N75" i="3"/>
  <c r="O69" i="3"/>
  <c r="N64" i="3"/>
  <c r="N58" i="3"/>
  <c r="P52" i="3"/>
  <c r="N47" i="3"/>
  <c r="O41" i="3"/>
  <c r="N36" i="3"/>
  <c r="O30" i="3"/>
  <c r="P24" i="3"/>
  <c r="O19" i="3"/>
  <c r="P13" i="3"/>
  <c r="N8" i="3"/>
  <c r="P2" i="3"/>
  <c r="O141" i="3"/>
  <c r="P135" i="3"/>
  <c r="O130" i="3"/>
  <c r="P124" i="3"/>
  <c r="N119" i="3"/>
  <c r="P113" i="3"/>
  <c r="N108" i="3"/>
  <c r="O102" i="3"/>
  <c r="N97" i="3"/>
  <c r="O91" i="3"/>
  <c r="P85" i="3"/>
  <c r="O80" i="3"/>
  <c r="O74" i="3"/>
  <c r="N69" i="3"/>
  <c r="O63" i="3"/>
  <c r="P57" i="3"/>
  <c r="O52" i="3"/>
  <c r="P46" i="3"/>
  <c r="N41" i="3"/>
  <c r="P35" i="3"/>
  <c r="N30" i="3"/>
  <c r="O24" i="3"/>
  <c r="N19" i="3"/>
  <c r="O13" i="3"/>
  <c r="P7" i="3"/>
  <c r="O2" i="3"/>
  <c r="P146" i="3"/>
  <c r="N141" i="3"/>
  <c r="O135" i="3"/>
  <c r="N130" i="3"/>
  <c r="O124" i="3"/>
  <c r="P118" i="3"/>
  <c r="O113" i="3"/>
  <c r="P107" i="3"/>
  <c r="N102" i="3"/>
  <c r="P96" i="3"/>
  <c r="N91" i="3"/>
  <c r="O85" i="3"/>
  <c r="N80" i="3"/>
  <c r="N74" i="3"/>
  <c r="P68" i="3"/>
  <c r="N63" i="3"/>
  <c r="O57" i="3"/>
  <c r="N52" i="3"/>
  <c r="O46" i="3"/>
  <c r="P40" i="3"/>
  <c r="O35" i="3"/>
  <c r="P29" i="3"/>
  <c r="N24" i="3"/>
  <c r="P18" i="3"/>
  <c r="N13" i="3"/>
  <c r="O7" i="3"/>
  <c r="N2" i="3"/>
  <c r="O146" i="3"/>
  <c r="N124" i="3"/>
  <c r="O118" i="3"/>
  <c r="P101" i="3"/>
  <c r="N85" i="3"/>
  <c r="O68" i="3"/>
  <c r="P62" i="3"/>
  <c r="N57" i="3"/>
  <c r="P51" i="3"/>
  <c r="N46" i="3"/>
  <c r="O40" i="3"/>
  <c r="N35" i="3"/>
  <c r="O29" i="3"/>
  <c r="P23" i="3"/>
  <c r="O18" i="3"/>
  <c r="P12" i="3"/>
  <c r="N7" i="3"/>
  <c r="P123" i="3"/>
  <c r="N107" i="3"/>
  <c r="N90" i="3"/>
  <c r="O73" i="3"/>
  <c r="N68" i="3"/>
  <c r="O62" i="3"/>
  <c r="P56" i="3"/>
  <c r="P34" i="3"/>
  <c r="N29" i="3"/>
  <c r="O23" i="3"/>
  <c r="N18" i="3"/>
  <c r="O12" i="3"/>
  <c r="P6" i="3"/>
  <c r="P15" i="3"/>
  <c r="P73" i="3"/>
  <c r="N146" i="3"/>
  <c r="P112" i="3"/>
  <c r="O51" i="3"/>
  <c r="O134" i="3"/>
  <c r="N101" i="3"/>
  <c r="O45" i="3"/>
  <c r="O90" i="3"/>
  <c r="O140" i="3"/>
  <c r="P84" i="3"/>
  <c r="O95" i="3"/>
  <c r="P140" i="3"/>
  <c r="O96" i="3"/>
  <c r="O129" i="3"/>
  <c r="N96" i="3"/>
  <c r="P45" i="3"/>
  <c r="P145" i="3"/>
  <c r="N129" i="3"/>
  <c r="O123" i="3"/>
  <c r="O112" i="3"/>
  <c r="O84" i="3"/>
  <c r="O56" i="3"/>
  <c r="N12" i="3"/>
  <c r="P150" i="3"/>
  <c r="O145" i="3"/>
  <c r="N134" i="3"/>
  <c r="P128" i="3"/>
  <c r="O117" i="3"/>
  <c r="N106" i="3"/>
  <c r="N95" i="3"/>
  <c r="O89" i="3"/>
  <c r="O78" i="3"/>
  <c r="O67" i="3"/>
  <c r="N56" i="3"/>
  <c r="N45" i="3"/>
  <c r="N34" i="3"/>
  <c r="P22" i="3"/>
  <c r="O17" i="3"/>
  <c r="N6" i="3"/>
  <c r="O150" i="3"/>
  <c r="N145" i="3"/>
  <c r="O139" i="3"/>
  <c r="P133" i="3"/>
  <c r="O128" i="3"/>
  <c r="O122" i="3"/>
  <c r="N117" i="3"/>
  <c r="O111" i="3"/>
  <c r="P105" i="3"/>
  <c r="O100" i="3"/>
  <c r="P94" i="3"/>
  <c r="N89" i="3"/>
  <c r="P83" i="3"/>
  <c r="N78" i="3"/>
  <c r="O72" i="3"/>
  <c r="N67" i="3"/>
  <c r="O61" i="3"/>
  <c r="P55" i="3"/>
  <c r="O50" i="3"/>
  <c r="P44" i="3"/>
  <c r="N39" i="3"/>
  <c r="P33" i="3"/>
  <c r="N28" i="3"/>
  <c r="O22" i="3"/>
  <c r="N17" i="3"/>
  <c r="O11" i="3"/>
  <c r="P5" i="3"/>
  <c r="P1" i="3"/>
  <c r="P129" i="3"/>
  <c r="O107" i="3"/>
  <c r="O79" i="3"/>
  <c r="P134" i="3"/>
  <c r="N118" i="3"/>
  <c r="O101" i="3"/>
  <c r="N79" i="3"/>
  <c r="N40" i="3"/>
  <c r="N140" i="3"/>
  <c r="P117" i="3"/>
  <c r="O106" i="3"/>
  <c r="P89" i="3"/>
  <c r="P78" i="3"/>
  <c r="N73" i="3"/>
  <c r="P67" i="3"/>
  <c r="N62" i="3"/>
  <c r="N51" i="3"/>
  <c r="P39" i="3"/>
  <c r="O34" i="3"/>
  <c r="P28" i="3"/>
  <c r="N23" i="3"/>
  <c r="P17" i="3"/>
  <c r="O6" i="3"/>
  <c r="P139" i="3"/>
  <c r="N123" i="3"/>
  <c r="N112" i="3"/>
  <c r="P100" i="3"/>
  <c r="N84" i="3"/>
  <c r="P72" i="3"/>
  <c r="P61" i="3"/>
  <c r="P50" i="3"/>
  <c r="O39" i="3"/>
  <c r="O28" i="3"/>
  <c r="P11" i="3"/>
  <c r="N150" i="3"/>
  <c r="P144" i="3"/>
  <c r="N139" i="3"/>
  <c r="O133" i="3"/>
  <c r="N128" i="3"/>
  <c r="N122" i="3"/>
  <c r="P116" i="3"/>
  <c r="N111" i="3"/>
  <c r="O105" i="3"/>
  <c r="N100" i="3"/>
  <c r="O94" i="3"/>
  <c r="P88" i="3"/>
  <c r="O83" i="3"/>
  <c r="P77" i="3"/>
  <c r="N72" i="3"/>
  <c r="P66" i="3"/>
  <c r="N61" i="3"/>
  <c r="O55" i="3"/>
  <c r="N50" i="3"/>
  <c r="O44" i="3"/>
  <c r="P38" i="3"/>
  <c r="O33" i="3"/>
  <c r="P27" i="3"/>
  <c r="N22" i="3"/>
  <c r="P16" i="3"/>
  <c r="N11" i="3"/>
  <c r="O5" i="3"/>
  <c r="O1" i="3"/>
  <c r="O116" i="3"/>
  <c r="P110" i="3"/>
  <c r="N105" i="3"/>
  <c r="P99" i="3"/>
  <c r="N94" i="3"/>
  <c r="O88" i="3"/>
  <c r="N83" i="3"/>
  <c r="O77" i="3"/>
  <c r="P71" i="3"/>
  <c r="O66" i="3"/>
  <c r="P60" i="3"/>
  <c r="N55" i="3"/>
  <c r="P49" i="3"/>
  <c r="N44" i="3"/>
  <c r="O38" i="3"/>
  <c r="N33" i="3"/>
  <c r="O27" i="3"/>
  <c r="O16" i="3"/>
  <c r="N5" i="3"/>
  <c r="P138" i="3"/>
  <c r="P122" i="3"/>
  <c r="P106" i="3"/>
  <c r="P90" i="3"/>
  <c r="P74" i="3"/>
  <c r="P58" i="3"/>
  <c r="P42" i="3"/>
  <c r="P26" i="3"/>
  <c r="P10" i="3"/>
  <c r="P143" i="3"/>
  <c r="P127" i="3"/>
  <c r="P111" i="3"/>
  <c r="P95" i="3"/>
  <c r="P79" i="3"/>
  <c r="P63" i="3"/>
  <c r="P47" i="3"/>
  <c r="P31" i="3"/>
  <c r="M136" i="3"/>
  <c r="M120" i="3"/>
  <c r="M104" i="3"/>
  <c r="M88" i="3"/>
  <c r="M72" i="3"/>
  <c r="M56" i="3"/>
  <c r="M40" i="3"/>
  <c r="M24" i="3"/>
  <c r="M8" i="3"/>
  <c r="M118" i="3"/>
  <c r="M102" i="3"/>
  <c r="M70" i="3"/>
  <c r="M38" i="3"/>
  <c r="M6" i="3"/>
  <c r="M117" i="3"/>
  <c r="M85" i="3"/>
  <c r="M69" i="3"/>
  <c r="M37" i="3"/>
  <c r="M132" i="3"/>
  <c r="M68" i="3"/>
  <c r="M36" i="3"/>
  <c r="M131" i="3"/>
  <c r="M99" i="3"/>
  <c r="M67" i="3"/>
  <c r="M35" i="3"/>
  <c r="M3" i="3"/>
  <c r="M114" i="3"/>
  <c r="M98" i="3"/>
  <c r="M66" i="3"/>
  <c r="M34" i="3"/>
  <c r="M2" i="3"/>
  <c r="M95" i="3"/>
  <c r="M15" i="3"/>
  <c r="M94" i="3"/>
  <c r="M46" i="3"/>
  <c r="M13" i="3"/>
  <c r="M124" i="3"/>
  <c r="M76" i="3"/>
  <c r="M28" i="3"/>
  <c r="M107" i="3"/>
  <c r="M11" i="3"/>
  <c r="M122" i="3"/>
  <c r="M58" i="3"/>
  <c r="M10" i="3"/>
  <c r="M137" i="3"/>
  <c r="M73" i="3"/>
  <c r="M25" i="3"/>
  <c r="M135" i="3"/>
  <c r="M119" i="3"/>
  <c r="M103" i="3"/>
  <c r="M87" i="3"/>
  <c r="M71" i="3"/>
  <c r="M55" i="3"/>
  <c r="M39" i="3"/>
  <c r="M23" i="3"/>
  <c r="M7" i="3"/>
  <c r="M134" i="3"/>
  <c r="M86" i="3"/>
  <c r="M54" i="3"/>
  <c r="M22" i="3"/>
  <c r="M133" i="3"/>
  <c r="M101" i="3"/>
  <c r="M53" i="3"/>
  <c r="M21" i="3"/>
  <c r="M116" i="3"/>
  <c r="M84" i="3"/>
  <c r="M52" i="3"/>
  <c r="M4" i="3"/>
  <c r="M93" i="3"/>
  <c r="M12" i="3"/>
  <c r="M91" i="3"/>
  <c r="M27" i="3"/>
  <c r="M106" i="3"/>
  <c r="M121" i="3"/>
  <c r="M150" i="3"/>
  <c r="M5" i="3"/>
  <c r="M100" i="3"/>
  <c r="M20" i="3"/>
  <c r="M115" i="3"/>
  <c r="M83" i="3"/>
  <c r="M51" i="3"/>
  <c r="M19" i="3"/>
  <c r="M130" i="3"/>
  <c r="M82" i="3"/>
  <c r="M50" i="3"/>
  <c r="M18" i="3"/>
  <c r="M111" i="3"/>
  <c r="M47" i="3"/>
  <c r="M126" i="3"/>
  <c r="M62" i="3"/>
  <c r="M14" i="3"/>
  <c r="M109" i="3"/>
  <c r="M45" i="3"/>
  <c r="M108" i="3"/>
  <c r="M60" i="3"/>
  <c r="M123" i="3"/>
  <c r="M59" i="3"/>
  <c r="M138" i="3"/>
  <c r="M74" i="3"/>
  <c r="M42" i="3"/>
  <c r="M105" i="3"/>
  <c r="M57" i="3"/>
  <c r="M9" i="3"/>
  <c r="M149" i="3"/>
  <c r="M148" i="3"/>
  <c r="M147" i="3"/>
  <c r="M146" i="3"/>
  <c r="M145" i="3"/>
  <c r="M129" i="3"/>
  <c r="M113" i="3"/>
  <c r="M97" i="3"/>
  <c r="M81" i="3"/>
  <c r="M65" i="3"/>
  <c r="M49" i="3"/>
  <c r="M33" i="3"/>
  <c r="M17" i="3"/>
  <c r="M1" i="3"/>
  <c r="M128" i="3"/>
  <c r="M112" i="3"/>
  <c r="M96" i="3"/>
  <c r="M80" i="3"/>
  <c r="M64" i="3"/>
  <c r="M48" i="3"/>
  <c r="M32" i="3"/>
  <c r="M16" i="3"/>
  <c r="M127" i="3"/>
  <c r="M79" i="3"/>
  <c r="M63" i="3"/>
  <c r="M31" i="3"/>
  <c r="M110" i="3"/>
  <c r="M78" i="3"/>
  <c r="M30" i="3"/>
  <c r="M125" i="3"/>
  <c r="M77" i="3"/>
  <c r="M61" i="3"/>
  <c r="M29" i="3"/>
  <c r="M92" i="3"/>
  <c r="M44" i="3"/>
  <c r="M75" i="3"/>
  <c r="M43" i="3"/>
  <c r="M90" i="3"/>
  <c r="M26" i="3"/>
  <c r="M89" i="3"/>
  <c r="M41" i="3"/>
  <c r="M144" i="3"/>
  <c r="M143" i="3"/>
  <c r="M142" i="3"/>
  <c r="M141" i="3"/>
  <c r="M140" i="3"/>
  <c r="M139" i="3"/>
  <c r="B23" i="1"/>
  <c r="B27" i="1"/>
  <c r="D23" i="1"/>
  <c r="E23" i="1"/>
  <c r="E24" i="1"/>
  <c r="B24" i="1"/>
  <c r="B26" i="1" s="1"/>
  <c r="C24" i="1"/>
  <c r="D24" i="1"/>
  <c r="E25" i="1"/>
  <c r="D25" i="1"/>
  <c r="D26" i="1" s="1"/>
  <c r="C25" i="1"/>
  <c r="C23" i="1"/>
  <c r="C26" i="1" s="1"/>
  <c r="E26" i="1" l="1"/>
</calcChain>
</file>

<file path=xl/sharedStrings.xml><?xml version="1.0" encoding="utf-8"?>
<sst xmlns="http://schemas.openxmlformats.org/spreadsheetml/2006/main" count="185" uniqueCount="33">
  <si>
    <t>X_train =</t>
  </si>
  <si>
    <t xml:space="preserve">y_train = </t>
  </si>
  <si>
    <t xml:space="preserve">w_init = </t>
  </si>
  <si>
    <t xml:space="preserve">b_init = </t>
  </si>
  <si>
    <t xml:space="preserve">m = </t>
  </si>
  <si>
    <t xml:space="preserve">n = </t>
  </si>
  <si>
    <t>OK</t>
  </si>
  <si>
    <t xml:space="preserve">w_init * X_train[0] = </t>
  </si>
  <si>
    <t xml:space="preserve">w_init * X_train[1] = </t>
  </si>
  <si>
    <t xml:space="preserve">w_init * X_train[2] = </t>
  </si>
  <si>
    <t>ERROR</t>
  </si>
  <si>
    <t>w</t>
  </si>
  <si>
    <t>b</t>
  </si>
  <si>
    <t xml:space="preserve">COST = </t>
  </si>
  <si>
    <t xml:space="preserve">X_train[0] = </t>
  </si>
  <si>
    <t xml:space="preserve">X_train[1] = </t>
  </si>
  <si>
    <t xml:space="preserve">X_train[2] = </t>
  </si>
  <si>
    <t>dJ_dw =</t>
  </si>
  <si>
    <t>dJ_db =</t>
  </si>
  <si>
    <t>Gradient Descent - Updates to parameters</t>
  </si>
  <si>
    <t xml:space="preserve">alpha = </t>
  </si>
  <si>
    <t xml:space="preserve">COST_new= </t>
  </si>
  <si>
    <t>Iris-virginica</t>
  </si>
  <si>
    <t>Iris-versicolor</t>
  </si>
  <si>
    <t>Iris-setosa</t>
  </si>
  <si>
    <t>std dev</t>
  </si>
  <si>
    <t>mean</t>
  </si>
  <si>
    <t>min-before</t>
  </si>
  <si>
    <t>max-before</t>
  </si>
  <si>
    <t>min-after</t>
  </si>
  <si>
    <t>max-after</t>
  </si>
  <si>
    <t>Before z-score normalization</t>
  </si>
  <si>
    <t>After z-score 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</si>
</sst>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0000"/>
    <numFmt numFmtId="170" formatCode="_(* #,##0_);_(* \(#,##0\);_(* &quot;-&quot;??_);_(@_)"/>
    <numFmt numFmtId="172" formatCode="0.00000000E+00"/>
    <numFmt numFmtId="173" formatCode="0.000000000E+0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70C0"/>
      <name val="Aptos Narrow"/>
      <scheme val="minor"/>
    </font>
    <font>
      <sz val="12"/>
      <color rgb="FF0070C0"/>
      <name val="Aptos Narrow"/>
      <scheme val="minor"/>
    </font>
    <font>
      <b/>
      <sz val="12"/>
      <color theme="9"/>
      <name val="Aptos Narrow"/>
      <scheme val="minor"/>
    </font>
    <font>
      <sz val="12"/>
      <color theme="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0" fillId="0" borderId="0" xfId="0" applyNumberFormat="1"/>
    <xf numFmtId="43" fontId="0" fillId="0" borderId="0" xfId="1" applyFont="1"/>
    <xf numFmtId="170" fontId="0" fillId="0" borderId="0" xfId="1" applyNumberFormat="1" applyFont="1"/>
    <xf numFmtId="172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72" fontId="0" fillId="0" borderId="0" xfId="0" applyNumberFormat="1" applyAlignment="1">
      <alignment horizontal="center"/>
    </xf>
    <xf numFmtId="11" fontId="0" fillId="0" borderId="0" xfId="0" applyNumberFormat="1"/>
    <xf numFmtId="164" fontId="6" fillId="0" borderId="0" xfId="0" applyNumberFormat="1" applyFont="1"/>
    <xf numFmtId="173" fontId="0" fillId="0" borderId="0" xfId="0" applyNumberFormat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2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B806-6993-8F40-9227-AC53445DC038}">
  <dimension ref="A1:H34"/>
  <sheetViews>
    <sheetView zoomScale="140" zoomScaleNormal="140" workbookViewId="0">
      <selection activeCell="C34" sqref="C34"/>
    </sheetView>
  </sheetViews>
  <sheetFormatPr baseColWidth="10" defaultRowHeight="16" x14ac:dyDescent="0.2"/>
  <cols>
    <col min="1" max="1" width="18.1640625" style="12" bestFit="1" customWidth="1"/>
    <col min="2" max="2" width="16.6640625" bestFit="1" customWidth="1"/>
    <col min="3" max="3" width="13.5" bestFit="1" customWidth="1"/>
    <col min="4" max="4" width="14" bestFit="1" customWidth="1"/>
    <col min="5" max="5" width="15" bestFit="1" customWidth="1"/>
    <col min="6" max="6" width="15.6640625" style="6" bestFit="1" customWidth="1"/>
    <col min="7" max="8" width="10.83203125" style="6"/>
  </cols>
  <sheetData>
    <row r="1" spans="1:8" x14ac:dyDescent="0.2">
      <c r="A1" s="13" t="s">
        <v>0</v>
      </c>
      <c r="B1">
        <v>2104</v>
      </c>
      <c r="C1">
        <v>5</v>
      </c>
      <c r="D1">
        <v>1</v>
      </c>
      <c r="E1">
        <v>45</v>
      </c>
    </row>
    <row r="2" spans="1:8" x14ac:dyDescent="0.2">
      <c r="A2" s="14"/>
      <c r="B2">
        <v>1416</v>
      </c>
      <c r="C2">
        <v>3</v>
      </c>
      <c r="D2">
        <v>2</v>
      </c>
      <c r="E2">
        <v>40</v>
      </c>
    </row>
    <row r="3" spans="1:8" x14ac:dyDescent="0.2">
      <c r="A3" s="14"/>
      <c r="B3">
        <v>852</v>
      </c>
      <c r="C3">
        <v>2</v>
      </c>
      <c r="D3">
        <v>1</v>
      </c>
      <c r="E3">
        <v>35</v>
      </c>
    </row>
    <row r="4" spans="1:8" x14ac:dyDescent="0.2">
      <c r="A4" s="14"/>
    </row>
    <row r="5" spans="1:8" x14ac:dyDescent="0.2">
      <c r="A5" s="13" t="s">
        <v>1</v>
      </c>
      <c r="B5">
        <v>460</v>
      </c>
    </row>
    <row r="6" spans="1:8" x14ac:dyDescent="0.2">
      <c r="A6" s="14"/>
      <c r="B6">
        <v>232</v>
      </c>
    </row>
    <row r="7" spans="1:8" x14ac:dyDescent="0.2">
      <c r="A7" s="14"/>
      <c r="B7">
        <v>178</v>
      </c>
    </row>
    <row r="8" spans="1:8" x14ac:dyDescent="0.2">
      <c r="A8" s="14"/>
    </row>
    <row r="9" spans="1:8" x14ac:dyDescent="0.2">
      <c r="A9" s="13" t="s">
        <v>2</v>
      </c>
      <c r="B9" s="1">
        <v>0.39133535000000003</v>
      </c>
      <c r="C9" s="1">
        <v>18.753767409999998</v>
      </c>
      <c r="D9" s="1">
        <v>-53.36032453</v>
      </c>
      <c r="E9" s="1">
        <v>-26.421316180000002</v>
      </c>
    </row>
    <row r="10" spans="1:8" x14ac:dyDescent="0.2">
      <c r="A10" s="13" t="s">
        <v>3</v>
      </c>
      <c r="B10" s="1">
        <v>785.18113679940802</v>
      </c>
      <c r="C10" s="1"/>
      <c r="D10" s="1"/>
      <c r="E10" s="1"/>
      <c r="F10" s="7"/>
    </row>
    <row r="11" spans="1:8" x14ac:dyDescent="0.2">
      <c r="A11" s="14"/>
      <c r="B11" s="1"/>
      <c r="C11" s="1"/>
      <c r="D11" s="1"/>
      <c r="E11" s="1"/>
      <c r="F11" s="7"/>
    </row>
    <row r="12" spans="1:8" x14ac:dyDescent="0.2">
      <c r="A12" s="13" t="s">
        <v>4</v>
      </c>
      <c r="B12" s="4">
        <v>3</v>
      </c>
      <c r="C12" s="1"/>
      <c r="D12" s="1"/>
      <c r="E12" s="1"/>
      <c r="F12" s="7"/>
    </row>
    <row r="13" spans="1:8" x14ac:dyDescent="0.2">
      <c r="A13" s="13" t="s">
        <v>5</v>
      </c>
      <c r="B13" s="4">
        <v>4</v>
      </c>
      <c r="C13" s="1"/>
      <c r="D13" s="1"/>
      <c r="E13" s="1"/>
      <c r="F13" s="7"/>
    </row>
    <row r="14" spans="1:8" x14ac:dyDescent="0.2">
      <c r="A14" s="13" t="s">
        <v>20</v>
      </c>
      <c r="B14" s="17">
        <v>4.9999999999999998E-7</v>
      </c>
      <c r="C14" s="1"/>
      <c r="D14" s="1"/>
      <c r="E14" s="1"/>
      <c r="F14" s="7"/>
    </row>
    <row r="15" spans="1:8" x14ac:dyDescent="0.2">
      <c r="B15" s="1"/>
      <c r="C15" s="1"/>
      <c r="D15" s="1"/>
      <c r="E15" s="1"/>
      <c r="F15" s="7"/>
    </row>
    <row r="16" spans="1:8" x14ac:dyDescent="0.2">
      <c r="A16" s="15" t="s">
        <v>13</v>
      </c>
      <c r="B16" s="5">
        <f>1/(2*$B$12)*SUM((B9*$B$1+C9*$C$1+D9*$D$1+E9*$E$1+B10-$B$5)^2,(B9*$B$2+C9*$C$2+D9*$D$2+E9*$E$2+B10-$B$6)^2,(B9*$B$3+C9*$C$3+D9*$D$3+E9*$E$3+B10-$B$7)^2)</f>
        <v>1.5578908235032026E-12</v>
      </c>
      <c r="C16" s="18" t="s">
        <v>6</v>
      </c>
      <c r="D16" s="1"/>
      <c r="E16" s="1"/>
      <c r="F16" s="7"/>
      <c r="G16" s="10"/>
      <c r="H16" s="10"/>
    </row>
    <row r="17" spans="1:8" x14ac:dyDescent="0.2">
      <c r="B17" s="1"/>
      <c r="C17" s="1"/>
      <c r="D17" s="1"/>
      <c r="E17" s="1"/>
      <c r="F17" s="8" t="s">
        <v>10</v>
      </c>
      <c r="G17" s="9"/>
      <c r="H17" s="9"/>
    </row>
    <row r="18" spans="1:8" x14ac:dyDescent="0.2">
      <c r="A18" s="11" t="s">
        <v>7</v>
      </c>
      <c r="B18" s="1">
        <f>B$9*B1</f>
        <v>823.36957640000003</v>
      </c>
      <c r="C18" s="1">
        <f t="shared" ref="C18:E18" si="0">C$9*C1</f>
        <v>93.768837049999988</v>
      </c>
      <c r="D18" s="1">
        <f t="shared" si="0"/>
        <v>-53.36032453</v>
      </c>
      <c r="E18" s="1">
        <f t="shared" si="0"/>
        <v>-1188.9592281</v>
      </c>
      <c r="F18" s="16">
        <f>SUM(B18:E18)+$B$10-B5</f>
        <v>-2.3805919227015693E-6</v>
      </c>
    </row>
    <row r="19" spans="1:8" x14ac:dyDescent="0.2">
      <c r="A19" s="11" t="s">
        <v>8</v>
      </c>
      <c r="B19" s="1">
        <f t="shared" ref="B19:E19" si="1">B$9*B2</f>
        <v>554.13085560000002</v>
      </c>
      <c r="C19" s="1">
        <f t="shared" si="1"/>
        <v>56.261302229999998</v>
      </c>
      <c r="D19" s="1">
        <f t="shared" si="1"/>
        <v>-106.72064906</v>
      </c>
      <c r="E19" s="1">
        <f t="shared" si="1"/>
        <v>-1056.8526472000001</v>
      </c>
      <c r="F19" s="16">
        <f>SUM(B19:E19)+$B$10-B6</f>
        <v>-1.6305921235471033E-6</v>
      </c>
    </row>
    <row r="20" spans="1:8" x14ac:dyDescent="0.2">
      <c r="A20" s="11" t="s">
        <v>9</v>
      </c>
      <c r="B20" s="1">
        <f t="shared" ref="B20:E20" si="2">B$9*B3</f>
        <v>333.41771820000002</v>
      </c>
      <c r="C20" s="1">
        <f t="shared" si="2"/>
        <v>37.507534819999997</v>
      </c>
      <c r="D20" s="1">
        <f t="shared" si="2"/>
        <v>-53.36032453</v>
      </c>
      <c r="E20" s="1">
        <f t="shared" si="2"/>
        <v>-924.74606630000005</v>
      </c>
      <c r="F20" s="16">
        <f>SUM(B20:E20)+$B$10-B7</f>
        <v>-1.010592086458928E-6</v>
      </c>
    </row>
    <row r="21" spans="1:8" x14ac:dyDescent="0.2">
      <c r="B21" s="2"/>
      <c r="C21" s="2"/>
      <c r="D21" s="2"/>
      <c r="E21" s="2"/>
      <c r="F21" s="7"/>
    </row>
    <row r="22" spans="1:8" x14ac:dyDescent="0.2">
      <c r="B22" s="2"/>
      <c r="C22" s="2"/>
      <c r="D22" s="2"/>
      <c r="E22" s="2"/>
      <c r="F22" s="7"/>
    </row>
    <row r="23" spans="1:8" x14ac:dyDescent="0.2">
      <c r="A23" s="11" t="s">
        <v>14</v>
      </c>
      <c r="B23">
        <f>$F18*B1</f>
        <v>-5.0087654053641018E-3</v>
      </c>
      <c r="C23">
        <f>$F18*C1</f>
        <v>-1.1902959613507846E-5</v>
      </c>
      <c r="D23">
        <f>$F18*D1</f>
        <v>-2.3805919227015693E-6</v>
      </c>
      <c r="E23">
        <f>$F18*E1</f>
        <v>-1.0712663652157062E-4</v>
      </c>
    </row>
    <row r="24" spans="1:8" x14ac:dyDescent="0.2">
      <c r="A24" s="11" t="s">
        <v>15</v>
      </c>
      <c r="B24">
        <f>$F19*B2</f>
        <v>-2.3089184469426982E-3</v>
      </c>
      <c r="C24">
        <f>$F19*C2</f>
        <v>-4.8917763706413098E-6</v>
      </c>
      <c r="D24">
        <f>$F19*D2</f>
        <v>-3.2611842470942065E-6</v>
      </c>
      <c r="E24">
        <f>$F19*E2</f>
        <v>-6.522368494188413E-5</v>
      </c>
    </row>
    <row r="25" spans="1:8" x14ac:dyDescent="0.2">
      <c r="A25" s="11" t="s">
        <v>16</v>
      </c>
      <c r="B25">
        <f>$F20*B3</f>
        <v>-8.6102445766300661E-4</v>
      </c>
      <c r="C25">
        <f>$F20*C3</f>
        <v>-2.0211841729178559E-6</v>
      </c>
      <c r="D25">
        <f>$F20*D3</f>
        <v>-1.010592086458928E-6</v>
      </c>
      <c r="E25">
        <f>$F20*E3</f>
        <v>-3.5370723026062478E-5</v>
      </c>
    </row>
    <row r="26" spans="1:8" x14ac:dyDescent="0.2">
      <c r="A26" s="15" t="s">
        <v>17</v>
      </c>
      <c r="B26" s="17">
        <f>SUM(B23:B25)/$B$12</f>
        <v>-2.7262361033232687E-3</v>
      </c>
      <c r="C26" s="17">
        <f t="shared" ref="C26:E26" si="3">SUM(C23:C25)/$B$12</f>
        <v>-6.2719733856890043E-6</v>
      </c>
      <c r="D26" s="17">
        <f t="shared" si="3"/>
        <v>-2.2174560854182346E-6</v>
      </c>
      <c r="E26" s="17">
        <f t="shared" si="3"/>
        <v>-6.9240348163172413E-5</v>
      </c>
      <c r="F26" s="18" t="s">
        <v>6</v>
      </c>
    </row>
    <row r="27" spans="1:8" x14ac:dyDescent="0.2">
      <c r="A27" s="15" t="s">
        <v>18</v>
      </c>
      <c r="B27" s="19">
        <f>SUM(F18:F20)/B12</f>
        <v>-1.6739253775692002E-6</v>
      </c>
      <c r="C27" s="18" t="s">
        <v>6</v>
      </c>
    </row>
    <row r="30" spans="1:8" x14ac:dyDescent="0.2">
      <c r="A30" s="20" t="s">
        <v>19</v>
      </c>
    </row>
    <row r="31" spans="1:8" x14ac:dyDescent="0.2">
      <c r="A31" s="21" t="s">
        <v>11</v>
      </c>
      <c r="B31" s="22">
        <f>B9-$B$14*B26</f>
        <v>0.39133535136311809</v>
      </c>
      <c r="C31" s="22">
        <f t="shared" ref="C31:E31" si="4">C9-$B$14*C26</f>
        <v>18.753767410003135</v>
      </c>
      <c r="D31" s="22">
        <f t="shared" si="4"/>
        <v>-53.360324529998891</v>
      </c>
      <c r="E31" s="22">
        <f t="shared" si="4"/>
        <v>-26.42131617996538</v>
      </c>
      <c r="F31" s="18" t="s">
        <v>6</v>
      </c>
    </row>
    <row r="32" spans="1:8" x14ac:dyDescent="0.2">
      <c r="A32" s="21" t="s">
        <v>12</v>
      </c>
      <c r="B32" s="22">
        <f>B10-$B$14*B27</f>
        <v>785.18113679940882</v>
      </c>
      <c r="C32" s="18" t="s">
        <v>6</v>
      </c>
    </row>
    <row r="34" spans="1:3" x14ac:dyDescent="0.2">
      <c r="A34" s="15" t="s">
        <v>21</v>
      </c>
      <c r="B34" s="5">
        <f>1/(2*$B$12)*SUM((B31*$B$1+C31*$C$1+D31*$D$1+E31*$E$1+B32-$B$5)^2,(B31*$B$2+C31*$C$2+D31*$D$2+E31*$E$2+B32-$B$6)^2,(B31*$B$3+C31*$C$3+D31*$D$3+E31*$E$3+B32-$B$7)^2)</f>
        <v>5.8800014909448805E-14</v>
      </c>
      <c r="C34" s="18" t="s">
        <v>6</v>
      </c>
    </row>
  </sheetData>
  <mergeCells count="1">
    <mergeCell ref="G16:H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2B3C-4A85-2144-BB40-E3932162090D}">
  <dimension ref="A1:U151"/>
  <sheetViews>
    <sheetView tabSelected="1" workbookViewId="0">
      <selection activeCell="G7" sqref="G7:K7"/>
    </sheetView>
  </sheetViews>
  <sheetFormatPr baseColWidth="10" defaultRowHeight="16" x14ac:dyDescent="0.2"/>
  <cols>
    <col min="8" max="8" width="11.33203125" bestFit="1" customWidth="1"/>
    <col min="13" max="13" width="11.5" bestFit="1" customWidth="1"/>
    <col min="14" max="14" width="11" bestFit="1" customWidth="1"/>
    <col min="15" max="16" width="11.33203125" bestFit="1" customWidth="1"/>
    <col min="18" max="19" width="11.33203125" bestFit="1" customWidth="1"/>
  </cols>
  <sheetData>
    <row r="1" spans="1:21" x14ac:dyDescent="0.2">
      <c r="A1">
        <v>5.0999999999999996</v>
      </c>
      <c r="B1">
        <v>3.5</v>
      </c>
      <c r="C1">
        <v>1.4</v>
      </c>
      <c r="D1">
        <v>0.2</v>
      </c>
      <c r="E1" t="s">
        <v>24</v>
      </c>
      <c r="G1" t="s">
        <v>26</v>
      </c>
      <c r="H1">
        <f>AVERAGE(A1:A150)</f>
        <v>5.8433333333333346</v>
      </c>
      <c r="I1">
        <f>AVERAGE(B1:B150)</f>
        <v>3.0540000000000007</v>
      </c>
      <c r="J1">
        <f>AVERAGE(C1:C150)</f>
        <v>3.7586666666666693</v>
      </c>
      <c r="K1">
        <f>AVERAGE(D1:D150)</f>
        <v>1.1986666666666672</v>
      </c>
      <c r="M1" s="23">
        <f>(A1-H$1)/H$2</f>
        <v>-0.90068117029783035</v>
      </c>
      <c r="N1" s="23">
        <f t="shared" ref="N1:P1" si="0">(B1-I$1)/I$2</f>
        <v>1.0320572244889894</v>
      </c>
      <c r="O1" s="23">
        <f t="shared" si="0"/>
        <v>-1.3412724047598374</v>
      </c>
      <c r="P1" s="23">
        <f t="shared" si="0"/>
        <v>-1.3129767272601465</v>
      </c>
      <c r="R1" s="23"/>
      <c r="S1" s="23"/>
      <c r="T1" s="23"/>
      <c r="U1" s="23"/>
    </row>
    <row r="2" spans="1:21" x14ac:dyDescent="0.2">
      <c r="A2">
        <v>4.9000000000000004</v>
      </c>
      <c r="B2">
        <v>3</v>
      </c>
      <c r="C2">
        <v>1.4</v>
      </c>
      <c r="D2">
        <v>0.2</v>
      </c>
      <c r="E2" t="s">
        <v>24</v>
      </c>
      <c r="G2" t="s">
        <v>25</v>
      </c>
      <c r="H2">
        <f>_xlfn.STDEV.P(A1:A150)</f>
        <v>0.82530129178512213</v>
      </c>
      <c r="I2">
        <f t="shared" ref="I2:K2" si="1">_xlfn.STDEV.P(B1:B150)</f>
        <v>0.43214658007052925</v>
      </c>
      <c r="J2">
        <f t="shared" si="1"/>
        <v>1.7585291834055159</v>
      </c>
      <c r="K2">
        <f t="shared" si="1"/>
        <v>0.76061261858817131</v>
      </c>
      <c r="M2">
        <f t="shared" ref="M2:M65" si="2">(A2-H$1)/H$2</f>
        <v>-1.1430169111851376</v>
      </c>
      <c r="N2">
        <f>(B2-I$1)/I$2</f>
        <v>-0.12495760117131448</v>
      </c>
      <c r="O2">
        <f>(C2-J$1)/J$2</f>
        <v>-1.3412724047598374</v>
      </c>
      <c r="P2">
        <f>(D2-K$1)/K$2</f>
        <v>-1.3129767272601465</v>
      </c>
      <c r="R2" s="23"/>
      <c r="S2" s="23"/>
      <c r="T2" s="23"/>
      <c r="U2" s="23"/>
    </row>
    <row r="3" spans="1:21" x14ac:dyDescent="0.2">
      <c r="A3">
        <v>4.7</v>
      </c>
      <c r="B3">
        <v>3.2</v>
      </c>
      <c r="C3">
        <v>1.3</v>
      </c>
      <c r="D3">
        <v>0.2</v>
      </c>
      <c r="E3" t="s">
        <v>24</v>
      </c>
      <c r="M3">
        <f t="shared" si="2"/>
        <v>-1.385352652072446</v>
      </c>
      <c r="N3">
        <f>(B3-I$1)/I$2</f>
        <v>0.33784832909280754</v>
      </c>
      <c r="O3">
        <f>(C3-J$1)/J$2</f>
        <v>-1.3981381087490898</v>
      </c>
      <c r="P3">
        <f>(D3-K$1)/K$2</f>
        <v>-1.3129767272601465</v>
      </c>
      <c r="R3" s="23"/>
      <c r="S3" s="23"/>
      <c r="T3" s="23"/>
      <c r="U3" s="23"/>
    </row>
    <row r="4" spans="1:21" x14ac:dyDescent="0.2">
      <c r="A4">
        <v>4.5999999999999996</v>
      </c>
      <c r="B4">
        <v>3.1</v>
      </c>
      <c r="C4">
        <v>1.5</v>
      </c>
      <c r="D4">
        <v>0.2</v>
      </c>
      <c r="E4" t="s">
        <v>24</v>
      </c>
      <c r="G4" s="10" t="s">
        <v>31</v>
      </c>
      <c r="H4" s="10"/>
      <c r="I4" s="10"/>
      <c r="J4" s="10"/>
      <c r="K4" s="10"/>
      <c r="M4">
        <f t="shared" si="2"/>
        <v>-1.5065205225161005</v>
      </c>
      <c r="N4">
        <f>(B4-I$1)/I$2</f>
        <v>0.10644536396074653</v>
      </c>
      <c r="O4">
        <f>(C4-J$1)/J$2</f>
        <v>-1.2844067007705848</v>
      </c>
      <c r="P4">
        <f>(D4-K$1)/K$2</f>
        <v>-1.3129767272601465</v>
      </c>
      <c r="R4" s="23"/>
      <c r="S4" s="23"/>
      <c r="T4" s="23"/>
      <c r="U4" s="23"/>
    </row>
    <row r="5" spans="1:21" x14ac:dyDescent="0.2">
      <c r="A5">
        <v>5</v>
      </c>
      <c r="B5">
        <v>3.6</v>
      </c>
      <c r="C5">
        <v>1.4</v>
      </c>
      <c r="D5">
        <v>0.2</v>
      </c>
      <c r="E5" t="s">
        <v>24</v>
      </c>
      <c r="G5" t="s">
        <v>27</v>
      </c>
      <c r="H5">
        <f>MIN(A1:A150)</f>
        <v>4.3</v>
      </c>
      <c r="I5">
        <f t="shared" ref="I5:K5" si="3">MIN(B1:B150)</f>
        <v>2</v>
      </c>
      <c r="J5">
        <f t="shared" si="3"/>
        <v>1</v>
      </c>
      <c r="K5">
        <f t="shared" si="3"/>
        <v>0.1</v>
      </c>
      <c r="M5">
        <f t="shared" si="2"/>
        <v>-1.021849040741484</v>
      </c>
      <c r="N5">
        <f>(B5-I$1)/I$2</f>
        <v>1.2634601896210504</v>
      </c>
      <c r="O5">
        <f>(C5-J$1)/J$2</f>
        <v>-1.3412724047598374</v>
      </c>
      <c r="P5">
        <f>(D5-K$1)/K$2</f>
        <v>-1.3129767272601465</v>
      </c>
      <c r="R5" s="23"/>
      <c r="S5" s="23"/>
      <c r="T5" s="23"/>
      <c r="U5" s="23"/>
    </row>
    <row r="6" spans="1:21" x14ac:dyDescent="0.2">
      <c r="A6">
        <v>5.4</v>
      </c>
      <c r="B6">
        <v>3.9</v>
      </c>
      <c r="C6">
        <v>1.7</v>
      </c>
      <c r="D6">
        <v>0.4</v>
      </c>
      <c r="E6" t="s">
        <v>24</v>
      </c>
      <c r="G6" t="s">
        <v>28</v>
      </c>
      <c r="H6">
        <f>MAX(A1:A150)</f>
        <v>7.9</v>
      </c>
      <c r="I6">
        <f t="shared" ref="I6:K6" si="4">MAX(B1:B150)</f>
        <v>4.4000000000000004</v>
      </c>
      <c r="J6">
        <f t="shared" si="4"/>
        <v>6.9</v>
      </c>
      <c r="K6">
        <f t="shared" si="4"/>
        <v>2.5</v>
      </c>
      <c r="M6">
        <f t="shared" si="2"/>
        <v>-0.53717755896686736</v>
      </c>
      <c r="N6">
        <f>(B6-I$1)/I$2</f>
        <v>1.9576690850172325</v>
      </c>
      <c r="O6">
        <f>(C6-J$1)/J$2</f>
        <v>-1.1706752927920796</v>
      </c>
      <c r="P6">
        <f>(D6-K$1)/K$2</f>
        <v>-1.050030787221399</v>
      </c>
      <c r="R6" s="23"/>
      <c r="S6" s="23"/>
      <c r="T6" s="23"/>
      <c r="U6" s="23"/>
    </row>
    <row r="7" spans="1:21" x14ac:dyDescent="0.2">
      <c r="A7">
        <v>4.5999999999999996</v>
      </c>
      <c r="B7">
        <v>3.4</v>
      </c>
      <c r="C7">
        <v>1.4</v>
      </c>
      <c r="D7">
        <v>0.3</v>
      </c>
      <c r="E7" t="s">
        <v>24</v>
      </c>
      <c r="G7" s="10" t="s">
        <v>32</v>
      </c>
      <c r="H7" s="10"/>
      <c r="I7" s="10"/>
      <c r="J7" s="10"/>
      <c r="K7" s="10"/>
      <c r="M7">
        <f t="shared" si="2"/>
        <v>-1.5065205225161005</v>
      </c>
      <c r="N7">
        <f>(B7-I$1)/I$2</f>
        <v>0.80065425935692847</v>
      </c>
      <c r="O7">
        <f>(C7-J$1)/J$2</f>
        <v>-1.3412724047598374</v>
      </c>
      <c r="P7">
        <f>(D7-K$1)/K$2</f>
        <v>-1.1815037572407727</v>
      </c>
      <c r="R7" s="23"/>
      <c r="S7" s="23"/>
      <c r="T7" s="23"/>
      <c r="U7" s="23"/>
    </row>
    <row r="8" spans="1:21" x14ac:dyDescent="0.2">
      <c r="A8">
        <v>5</v>
      </c>
      <c r="B8">
        <v>3.4</v>
      </c>
      <c r="C8">
        <v>1.5</v>
      </c>
      <c r="D8">
        <v>0.2</v>
      </c>
      <c r="E8" t="s">
        <v>24</v>
      </c>
      <c r="G8" t="s">
        <v>29</v>
      </c>
      <c r="H8" s="3">
        <f>MIN(M1:M150)</f>
        <v>-1.8700241338470625</v>
      </c>
      <c r="I8" s="3">
        <f t="shared" ref="I8:K8" si="5">MIN(N1:N150)</f>
        <v>-2.4389872524919225</v>
      </c>
      <c r="J8" s="3">
        <f t="shared" si="5"/>
        <v>-1.5687352207168472</v>
      </c>
      <c r="K8" s="3">
        <f t="shared" si="5"/>
        <v>-1.44444969727952</v>
      </c>
      <c r="M8">
        <f t="shared" si="2"/>
        <v>-1.021849040741484</v>
      </c>
      <c r="N8">
        <f>(B8-I$1)/I$2</f>
        <v>0.80065425935692847</v>
      </c>
      <c r="O8">
        <f>(C8-J$1)/J$2</f>
        <v>-1.2844067007705848</v>
      </c>
      <c r="P8">
        <f>(D8-K$1)/K$2</f>
        <v>-1.3129767272601465</v>
      </c>
      <c r="R8" s="23"/>
      <c r="S8" s="23"/>
      <c r="T8" s="23"/>
      <c r="U8" s="23"/>
    </row>
    <row r="9" spans="1:21" x14ac:dyDescent="0.2">
      <c r="A9">
        <v>4.4000000000000004</v>
      </c>
      <c r="B9">
        <v>2.9</v>
      </c>
      <c r="C9">
        <v>1.4</v>
      </c>
      <c r="D9">
        <v>0.2</v>
      </c>
      <c r="E9" t="s">
        <v>24</v>
      </c>
      <c r="G9" t="s">
        <v>30</v>
      </c>
      <c r="H9" s="3">
        <f>MAX(M1:M150)</f>
        <v>2.4920192021244838</v>
      </c>
      <c r="I9" s="3">
        <f t="shared" ref="I9:K9" si="6">MAX(N1:N150)</f>
        <v>3.1146839106775377</v>
      </c>
      <c r="J9" s="3">
        <f t="shared" si="6"/>
        <v>1.7863413146490508</v>
      </c>
      <c r="K9" s="3">
        <f t="shared" si="6"/>
        <v>1.7109015831854495</v>
      </c>
      <c r="M9">
        <f t="shared" si="2"/>
        <v>-1.7488562634034077</v>
      </c>
      <c r="N9">
        <f>(B9-I$1)/I$2</f>
        <v>-0.35636056630337548</v>
      </c>
      <c r="O9">
        <f>(C9-J$1)/J$2</f>
        <v>-1.3412724047598374</v>
      </c>
      <c r="P9">
        <f>(D9-K$1)/K$2</f>
        <v>-1.3129767272601465</v>
      </c>
      <c r="R9" s="23"/>
      <c r="S9" s="23"/>
      <c r="T9" s="23"/>
      <c r="U9" s="23"/>
    </row>
    <row r="10" spans="1:21" x14ac:dyDescent="0.2">
      <c r="A10">
        <v>4.9000000000000004</v>
      </c>
      <c r="B10">
        <v>3.1</v>
      </c>
      <c r="C10">
        <v>1.5</v>
      </c>
      <c r="D10">
        <v>0.1</v>
      </c>
      <c r="E10" t="s">
        <v>24</v>
      </c>
      <c r="M10">
        <f t="shared" si="2"/>
        <v>-1.1430169111851376</v>
      </c>
      <c r="N10">
        <f>(B10-I$1)/I$2</f>
        <v>0.10644536396074653</v>
      </c>
      <c r="O10">
        <f>(C10-J$1)/J$2</f>
        <v>-1.2844067007705848</v>
      </c>
      <c r="P10">
        <f>(D10-K$1)/K$2</f>
        <v>-1.44444969727952</v>
      </c>
      <c r="R10" s="23"/>
      <c r="S10" s="23"/>
      <c r="T10" s="23"/>
      <c r="U10" s="23"/>
    </row>
    <row r="11" spans="1:21" x14ac:dyDescent="0.2">
      <c r="A11">
        <v>5.4</v>
      </c>
      <c r="B11">
        <v>3.7</v>
      </c>
      <c r="C11">
        <v>1.5</v>
      </c>
      <c r="D11">
        <v>0.2</v>
      </c>
      <c r="E11" t="s">
        <v>24</v>
      </c>
      <c r="M11">
        <f t="shared" si="2"/>
        <v>-0.53717755896686736</v>
      </c>
      <c r="N11">
        <f>(B11-I$1)/I$2</f>
        <v>1.4948631547531115</v>
      </c>
      <c r="O11">
        <f>(C11-J$1)/J$2</f>
        <v>-1.2844067007705848</v>
      </c>
      <c r="P11">
        <f>(D11-K$1)/K$2</f>
        <v>-1.3129767272601465</v>
      </c>
      <c r="R11" s="23"/>
      <c r="S11" s="23"/>
      <c r="T11" s="23"/>
      <c r="U11" s="23"/>
    </row>
    <row r="12" spans="1:21" x14ac:dyDescent="0.2">
      <c r="A12">
        <v>4.8</v>
      </c>
      <c r="B12">
        <v>3.4</v>
      </c>
      <c r="C12">
        <v>1.6</v>
      </c>
      <c r="D12">
        <v>0.2</v>
      </c>
      <c r="E12" t="s">
        <v>24</v>
      </c>
      <c r="M12">
        <f t="shared" si="2"/>
        <v>-1.2641847816287923</v>
      </c>
      <c r="N12">
        <f>(B12-I$1)/I$2</f>
        <v>0.80065425935692847</v>
      </c>
      <c r="O12">
        <f>(C12-J$1)/J$2</f>
        <v>-1.2275409967813322</v>
      </c>
      <c r="P12">
        <f>(D12-K$1)/K$2</f>
        <v>-1.3129767272601465</v>
      </c>
      <c r="R12" s="23"/>
      <c r="S12" s="23"/>
      <c r="T12" s="23"/>
      <c r="U12" s="23"/>
    </row>
    <row r="13" spans="1:21" x14ac:dyDescent="0.2">
      <c r="A13">
        <v>4.8</v>
      </c>
      <c r="B13">
        <v>3</v>
      </c>
      <c r="C13">
        <v>1.4</v>
      </c>
      <c r="D13">
        <v>0.1</v>
      </c>
      <c r="E13" t="s">
        <v>24</v>
      </c>
      <c r="M13">
        <f t="shared" si="2"/>
        <v>-1.2641847816287923</v>
      </c>
      <c r="N13">
        <f>(B13-I$1)/I$2</f>
        <v>-0.12495760117131448</v>
      </c>
      <c r="O13">
        <f>(C13-J$1)/J$2</f>
        <v>-1.3412724047598374</v>
      </c>
      <c r="P13">
        <f>(D13-K$1)/K$2</f>
        <v>-1.44444969727952</v>
      </c>
      <c r="R13" s="23"/>
      <c r="S13" s="23"/>
      <c r="T13" s="23"/>
      <c r="U13" s="23"/>
    </row>
    <row r="14" spans="1:21" x14ac:dyDescent="0.2">
      <c r="A14">
        <v>4.3</v>
      </c>
      <c r="B14">
        <v>3</v>
      </c>
      <c r="C14">
        <v>1.1000000000000001</v>
      </c>
      <c r="D14">
        <v>0.1</v>
      </c>
      <c r="E14" t="s">
        <v>24</v>
      </c>
      <c r="M14">
        <f t="shared" si="2"/>
        <v>-1.8700241338470625</v>
      </c>
      <c r="N14">
        <f>(B14-I$1)/I$2</f>
        <v>-0.12495760117131448</v>
      </c>
      <c r="O14">
        <f>(C14-J$1)/J$2</f>
        <v>-1.5118695167275948</v>
      </c>
      <c r="P14">
        <f>(D14-K$1)/K$2</f>
        <v>-1.44444969727952</v>
      </c>
      <c r="R14" s="23"/>
      <c r="S14" s="23"/>
      <c r="T14" s="23"/>
      <c r="U14" s="23"/>
    </row>
    <row r="15" spans="1:21" x14ac:dyDescent="0.2">
      <c r="A15">
        <v>5.8</v>
      </c>
      <c r="B15">
        <v>4</v>
      </c>
      <c r="C15">
        <v>1.2</v>
      </c>
      <c r="D15">
        <v>0.2</v>
      </c>
      <c r="E15" t="s">
        <v>24</v>
      </c>
      <c r="M15">
        <f t="shared" si="2"/>
        <v>-5.2506077192251838E-2</v>
      </c>
      <c r="N15">
        <f>(B15-I$1)/I$2</f>
        <v>2.1890720501492935</v>
      </c>
      <c r="O15">
        <f>(C15-J$1)/J$2</f>
        <v>-1.4550038127383422</v>
      </c>
      <c r="P15">
        <f>(D15-K$1)/K$2</f>
        <v>-1.3129767272601465</v>
      </c>
      <c r="R15" s="23"/>
      <c r="S15" s="23"/>
      <c r="T15" s="23"/>
      <c r="U15" s="23"/>
    </row>
    <row r="16" spans="1:21" x14ac:dyDescent="0.2">
      <c r="A16">
        <v>5.7</v>
      </c>
      <c r="B16">
        <v>4.4000000000000004</v>
      </c>
      <c r="C16">
        <v>1.5</v>
      </c>
      <c r="D16">
        <v>0.4</v>
      </c>
      <c r="E16" t="s">
        <v>24</v>
      </c>
      <c r="M16">
        <f t="shared" si="2"/>
        <v>-0.17367394763590543</v>
      </c>
      <c r="N16">
        <f>(B16-I$1)/I$2</f>
        <v>3.1146839106775377</v>
      </c>
      <c r="O16">
        <f>(C16-J$1)/J$2</f>
        <v>-1.2844067007705848</v>
      </c>
      <c r="P16">
        <f>(D16-K$1)/K$2</f>
        <v>-1.050030787221399</v>
      </c>
      <c r="R16" s="23"/>
      <c r="S16" s="23"/>
      <c r="T16" s="23"/>
      <c r="U16" s="23"/>
    </row>
    <row r="17" spans="1:21" x14ac:dyDescent="0.2">
      <c r="A17">
        <v>5.4</v>
      </c>
      <c r="B17">
        <v>3.9</v>
      </c>
      <c r="C17">
        <v>1.3</v>
      </c>
      <c r="D17">
        <v>0.4</v>
      </c>
      <c r="E17" t="s">
        <v>24</v>
      </c>
      <c r="M17">
        <f t="shared" si="2"/>
        <v>-0.53717755896686736</v>
      </c>
      <c r="N17">
        <f t="shared" ref="N17:N80" si="7">(B17-I$1)/I$2</f>
        <v>1.9576690850172325</v>
      </c>
      <c r="O17">
        <f t="shared" ref="O17:O80" si="8">(C17-J$1)/J$2</f>
        <v>-1.3981381087490898</v>
      </c>
      <c r="P17">
        <f t="shared" ref="P17:P80" si="9">(D17-K$1)/K$2</f>
        <v>-1.050030787221399</v>
      </c>
      <c r="R17" s="23"/>
      <c r="S17" s="23"/>
      <c r="T17" s="23"/>
      <c r="U17" s="23"/>
    </row>
    <row r="18" spans="1:21" x14ac:dyDescent="0.2">
      <c r="A18">
        <v>5.0999999999999996</v>
      </c>
      <c r="B18">
        <v>3.5</v>
      </c>
      <c r="C18">
        <v>1.4</v>
      </c>
      <c r="D18">
        <v>0.3</v>
      </c>
      <c r="E18" t="s">
        <v>24</v>
      </c>
      <c r="M18">
        <f t="shared" si="2"/>
        <v>-0.90068117029783035</v>
      </c>
      <c r="N18">
        <f t="shared" si="7"/>
        <v>1.0320572244889894</v>
      </c>
      <c r="O18">
        <f t="shared" si="8"/>
        <v>-1.3412724047598374</v>
      </c>
      <c r="P18">
        <f t="shared" si="9"/>
        <v>-1.1815037572407727</v>
      </c>
      <c r="R18" s="23"/>
      <c r="S18" s="23"/>
      <c r="T18" s="23"/>
      <c r="U18" s="23"/>
    </row>
    <row r="19" spans="1:21" x14ac:dyDescent="0.2">
      <c r="A19">
        <v>5.7</v>
      </c>
      <c r="B19">
        <v>3.8</v>
      </c>
      <c r="C19">
        <v>1.7</v>
      </c>
      <c r="D19">
        <v>0.3</v>
      </c>
      <c r="E19" t="s">
        <v>24</v>
      </c>
      <c r="M19">
        <f t="shared" si="2"/>
        <v>-0.17367394763590543</v>
      </c>
      <c r="N19">
        <f t="shared" si="7"/>
        <v>1.7262661198851714</v>
      </c>
      <c r="O19">
        <f t="shared" si="8"/>
        <v>-1.1706752927920796</v>
      </c>
      <c r="P19">
        <f t="shared" si="9"/>
        <v>-1.1815037572407727</v>
      </c>
      <c r="R19" s="23"/>
      <c r="S19" s="23"/>
      <c r="T19" s="23"/>
      <c r="U19" s="23"/>
    </row>
    <row r="20" spans="1:21" x14ac:dyDescent="0.2">
      <c r="A20">
        <v>5.0999999999999996</v>
      </c>
      <c r="B20">
        <v>3.8</v>
      </c>
      <c r="C20">
        <v>1.5</v>
      </c>
      <c r="D20">
        <v>0.3</v>
      </c>
      <c r="E20" t="s">
        <v>24</v>
      </c>
      <c r="M20">
        <f t="shared" si="2"/>
        <v>-0.90068117029783035</v>
      </c>
      <c r="N20">
        <f t="shared" si="7"/>
        <v>1.7262661198851714</v>
      </c>
      <c r="O20">
        <f t="shared" si="8"/>
        <v>-1.2844067007705848</v>
      </c>
      <c r="P20">
        <f t="shared" si="9"/>
        <v>-1.1815037572407727</v>
      </c>
      <c r="R20" s="23"/>
      <c r="S20" s="23"/>
      <c r="T20" s="23"/>
      <c r="U20" s="23"/>
    </row>
    <row r="21" spans="1:21" x14ac:dyDescent="0.2">
      <c r="A21">
        <v>5.4</v>
      </c>
      <c r="B21">
        <v>3.4</v>
      </c>
      <c r="C21">
        <v>1.7</v>
      </c>
      <c r="D21">
        <v>0.2</v>
      </c>
      <c r="E21" t="s">
        <v>24</v>
      </c>
      <c r="M21">
        <f t="shared" si="2"/>
        <v>-0.53717755896686736</v>
      </c>
      <c r="N21">
        <f t="shared" si="7"/>
        <v>0.80065425935692847</v>
      </c>
      <c r="O21">
        <f t="shared" si="8"/>
        <v>-1.1706752927920796</v>
      </c>
      <c r="P21">
        <f t="shared" si="9"/>
        <v>-1.3129767272601465</v>
      </c>
      <c r="R21" s="23"/>
      <c r="S21" s="23"/>
      <c r="T21" s="23"/>
      <c r="U21" s="23"/>
    </row>
    <row r="22" spans="1:21" x14ac:dyDescent="0.2">
      <c r="A22">
        <v>5.0999999999999996</v>
      </c>
      <c r="B22">
        <v>3.7</v>
      </c>
      <c r="C22">
        <v>1.5</v>
      </c>
      <c r="D22">
        <v>0.4</v>
      </c>
      <c r="E22" t="s">
        <v>24</v>
      </c>
      <c r="M22">
        <f t="shared" si="2"/>
        <v>-0.90068117029783035</v>
      </c>
      <c r="N22">
        <f t="shared" si="7"/>
        <v>1.4948631547531115</v>
      </c>
      <c r="O22">
        <f t="shared" si="8"/>
        <v>-1.2844067007705848</v>
      </c>
      <c r="P22">
        <f t="shared" si="9"/>
        <v>-1.050030787221399</v>
      </c>
      <c r="R22" s="23"/>
      <c r="S22" s="23"/>
      <c r="T22" s="23"/>
      <c r="U22" s="23"/>
    </row>
    <row r="23" spans="1:21" x14ac:dyDescent="0.2">
      <c r="A23">
        <v>4.5999999999999996</v>
      </c>
      <c r="B23">
        <v>3.6</v>
      </c>
      <c r="C23">
        <v>1</v>
      </c>
      <c r="D23">
        <v>0.2</v>
      </c>
      <c r="E23" t="s">
        <v>24</v>
      </c>
      <c r="M23">
        <f t="shared" si="2"/>
        <v>-1.5065205225161005</v>
      </c>
      <c r="N23">
        <f t="shared" si="7"/>
        <v>1.2634601896210504</v>
      </c>
      <c r="O23">
        <f t="shared" si="8"/>
        <v>-1.5687352207168472</v>
      </c>
      <c r="P23">
        <f t="shared" si="9"/>
        <v>-1.3129767272601465</v>
      </c>
      <c r="R23" s="23"/>
      <c r="S23" s="23"/>
      <c r="T23" s="23"/>
      <c r="U23" s="23"/>
    </row>
    <row r="24" spans="1:21" x14ac:dyDescent="0.2">
      <c r="A24">
        <v>5.0999999999999996</v>
      </c>
      <c r="B24">
        <v>3.3</v>
      </c>
      <c r="C24">
        <v>1.7</v>
      </c>
      <c r="D24">
        <v>0.5</v>
      </c>
      <c r="E24" t="s">
        <v>24</v>
      </c>
      <c r="M24">
        <f t="shared" si="2"/>
        <v>-0.90068117029783035</v>
      </c>
      <c r="N24">
        <f t="shared" si="7"/>
        <v>0.56925129422486753</v>
      </c>
      <c r="O24">
        <f t="shared" si="8"/>
        <v>-1.1706752927920796</v>
      </c>
      <c r="P24">
        <f t="shared" si="9"/>
        <v>-0.91855781720202523</v>
      </c>
      <c r="R24" s="23"/>
      <c r="S24" s="23"/>
      <c r="T24" s="23"/>
      <c r="U24" s="23"/>
    </row>
    <row r="25" spans="1:21" x14ac:dyDescent="0.2">
      <c r="A25">
        <v>4.8</v>
      </c>
      <c r="B25">
        <v>3.4</v>
      </c>
      <c r="C25">
        <v>1.9</v>
      </c>
      <c r="D25">
        <v>0.2</v>
      </c>
      <c r="E25" t="s">
        <v>24</v>
      </c>
      <c r="M25">
        <f t="shared" si="2"/>
        <v>-1.2641847816287923</v>
      </c>
      <c r="N25">
        <f t="shared" si="7"/>
        <v>0.80065425935692847</v>
      </c>
      <c r="O25">
        <f t="shared" si="8"/>
        <v>-1.0569438848135748</v>
      </c>
      <c r="P25">
        <f t="shared" si="9"/>
        <v>-1.3129767272601465</v>
      </c>
      <c r="R25" s="23"/>
      <c r="S25" s="23"/>
      <c r="T25" s="23"/>
      <c r="U25" s="23"/>
    </row>
    <row r="26" spans="1:21" x14ac:dyDescent="0.2">
      <c r="A26">
        <v>5</v>
      </c>
      <c r="B26">
        <v>3</v>
      </c>
      <c r="C26">
        <v>1.6</v>
      </c>
      <c r="D26">
        <v>0.2</v>
      </c>
      <c r="E26" t="s">
        <v>24</v>
      </c>
      <c r="M26">
        <f t="shared" si="2"/>
        <v>-1.021849040741484</v>
      </c>
      <c r="N26">
        <f t="shared" si="7"/>
        <v>-0.12495760117131448</v>
      </c>
      <c r="O26">
        <f t="shared" si="8"/>
        <v>-1.2275409967813322</v>
      </c>
      <c r="P26">
        <f t="shared" si="9"/>
        <v>-1.3129767272601465</v>
      </c>
      <c r="R26" s="23"/>
      <c r="S26" s="23"/>
      <c r="T26" s="23"/>
      <c r="U26" s="23"/>
    </row>
    <row r="27" spans="1:21" x14ac:dyDescent="0.2">
      <c r="A27">
        <v>5</v>
      </c>
      <c r="B27">
        <v>3.4</v>
      </c>
      <c r="C27">
        <v>1.6</v>
      </c>
      <c r="D27">
        <v>0.4</v>
      </c>
      <c r="E27" t="s">
        <v>24</v>
      </c>
      <c r="M27">
        <f t="shared" si="2"/>
        <v>-1.021849040741484</v>
      </c>
      <c r="N27">
        <f t="shared" si="7"/>
        <v>0.80065425935692847</v>
      </c>
      <c r="O27">
        <f t="shared" si="8"/>
        <v>-1.2275409967813322</v>
      </c>
      <c r="P27">
        <f t="shared" si="9"/>
        <v>-1.050030787221399</v>
      </c>
      <c r="R27" s="23"/>
      <c r="S27" s="23"/>
      <c r="T27" s="23"/>
      <c r="U27" s="23"/>
    </row>
    <row r="28" spans="1:21" x14ac:dyDescent="0.2">
      <c r="A28">
        <v>5.2</v>
      </c>
      <c r="B28">
        <v>3.5</v>
      </c>
      <c r="C28">
        <v>1.5</v>
      </c>
      <c r="D28">
        <v>0.2</v>
      </c>
      <c r="E28" t="s">
        <v>24</v>
      </c>
      <c r="M28">
        <f t="shared" si="2"/>
        <v>-0.77951329985417561</v>
      </c>
      <c r="N28">
        <f t="shared" si="7"/>
        <v>1.0320572244889894</v>
      </c>
      <c r="O28">
        <f t="shared" si="8"/>
        <v>-1.2844067007705848</v>
      </c>
      <c r="P28">
        <f t="shared" si="9"/>
        <v>-1.3129767272601465</v>
      </c>
      <c r="R28" s="23"/>
      <c r="S28" s="23"/>
      <c r="T28" s="23"/>
      <c r="U28" s="23"/>
    </row>
    <row r="29" spans="1:21" x14ac:dyDescent="0.2">
      <c r="A29">
        <v>5.2</v>
      </c>
      <c r="B29">
        <v>3.4</v>
      </c>
      <c r="C29">
        <v>1.4</v>
      </c>
      <c r="D29">
        <v>0.2</v>
      </c>
      <c r="E29" t="s">
        <v>24</v>
      </c>
      <c r="M29">
        <f t="shared" si="2"/>
        <v>-0.77951329985417561</v>
      </c>
      <c r="N29">
        <f t="shared" si="7"/>
        <v>0.80065425935692847</v>
      </c>
      <c r="O29">
        <f t="shared" si="8"/>
        <v>-1.3412724047598374</v>
      </c>
      <c r="P29">
        <f t="shared" si="9"/>
        <v>-1.3129767272601465</v>
      </c>
      <c r="R29" s="23"/>
      <c r="S29" s="23"/>
      <c r="T29" s="23"/>
      <c r="U29" s="23"/>
    </row>
    <row r="30" spans="1:21" x14ac:dyDescent="0.2">
      <c r="A30">
        <v>4.7</v>
      </c>
      <c r="B30">
        <v>3.2</v>
      </c>
      <c r="C30">
        <v>1.6</v>
      </c>
      <c r="D30">
        <v>0.2</v>
      </c>
      <c r="E30" t="s">
        <v>24</v>
      </c>
      <c r="M30">
        <f t="shared" si="2"/>
        <v>-1.385352652072446</v>
      </c>
      <c r="N30">
        <f t="shared" si="7"/>
        <v>0.33784832909280754</v>
      </c>
      <c r="O30">
        <f t="shared" si="8"/>
        <v>-1.2275409967813322</v>
      </c>
      <c r="P30">
        <f t="shared" si="9"/>
        <v>-1.3129767272601465</v>
      </c>
      <c r="R30" s="23"/>
      <c r="S30" s="23"/>
      <c r="T30" s="23"/>
      <c r="U30" s="23"/>
    </row>
    <row r="31" spans="1:21" x14ac:dyDescent="0.2">
      <c r="A31">
        <v>4.8</v>
      </c>
      <c r="B31">
        <v>3.1</v>
      </c>
      <c r="C31">
        <v>1.6</v>
      </c>
      <c r="D31">
        <v>0.2</v>
      </c>
      <c r="E31" t="s">
        <v>24</v>
      </c>
      <c r="M31">
        <f t="shared" si="2"/>
        <v>-1.2641847816287923</v>
      </c>
      <c r="N31">
        <f t="shared" si="7"/>
        <v>0.10644536396074653</v>
      </c>
      <c r="O31">
        <f t="shared" si="8"/>
        <v>-1.2275409967813322</v>
      </c>
      <c r="P31">
        <f t="shared" si="9"/>
        <v>-1.3129767272601465</v>
      </c>
      <c r="R31" s="23"/>
      <c r="S31" s="23"/>
      <c r="T31" s="23"/>
      <c r="U31" s="23"/>
    </row>
    <row r="32" spans="1:21" x14ac:dyDescent="0.2">
      <c r="A32">
        <v>5.4</v>
      </c>
      <c r="B32">
        <v>3.4</v>
      </c>
      <c r="C32">
        <v>1.5</v>
      </c>
      <c r="D32">
        <v>0.4</v>
      </c>
      <c r="E32" t="s">
        <v>24</v>
      </c>
      <c r="M32">
        <f t="shared" si="2"/>
        <v>-0.53717755896686736</v>
      </c>
      <c r="N32">
        <f t="shared" si="7"/>
        <v>0.80065425935692847</v>
      </c>
      <c r="O32">
        <f t="shared" si="8"/>
        <v>-1.2844067007705848</v>
      </c>
      <c r="P32">
        <f t="shared" si="9"/>
        <v>-1.050030787221399</v>
      </c>
      <c r="R32" s="23"/>
      <c r="S32" s="23"/>
      <c r="T32" s="23"/>
      <c r="U32" s="23"/>
    </row>
    <row r="33" spans="1:21" x14ac:dyDescent="0.2">
      <c r="A33">
        <v>5.2</v>
      </c>
      <c r="B33">
        <v>4.0999999999999996</v>
      </c>
      <c r="C33">
        <v>1.5</v>
      </c>
      <c r="D33">
        <v>0.1</v>
      </c>
      <c r="E33" t="s">
        <v>24</v>
      </c>
      <c r="M33">
        <f t="shared" si="2"/>
        <v>-0.77951329985417561</v>
      </c>
      <c r="N33">
        <f t="shared" si="7"/>
        <v>2.4204750152813537</v>
      </c>
      <c r="O33">
        <f t="shared" si="8"/>
        <v>-1.2844067007705848</v>
      </c>
      <c r="P33">
        <f t="shared" si="9"/>
        <v>-1.44444969727952</v>
      </c>
      <c r="R33" s="23"/>
      <c r="S33" s="23"/>
      <c r="T33" s="23"/>
      <c r="U33" s="23"/>
    </row>
    <row r="34" spans="1:21" x14ac:dyDescent="0.2">
      <c r="A34">
        <v>5.5</v>
      </c>
      <c r="B34">
        <v>4.2</v>
      </c>
      <c r="C34">
        <v>1.4</v>
      </c>
      <c r="D34">
        <v>0.2</v>
      </c>
      <c r="E34" t="s">
        <v>24</v>
      </c>
      <c r="M34">
        <f t="shared" si="2"/>
        <v>-0.41600968852321374</v>
      </c>
      <c r="N34">
        <f t="shared" si="7"/>
        <v>2.6518779804134156</v>
      </c>
      <c r="O34">
        <f t="shared" si="8"/>
        <v>-1.3412724047598374</v>
      </c>
      <c r="P34">
        <f t="shared" si="9"/>
        <v>-1.3129767272601465</v>
      </c>
      <c r="R34" s="23"/>
      <c r="S34" s="23"/>
      <c r="T34" s="23"/>
      <c r="U34" s="23"/>
    </row>
    <row r="35" spans="1:21" x14ac:dyDescent="0.2">
      <c r="A35">
        <v>4.9000000000000004</v>
      </c>
      <c r="B35">
        <v>3.1</v>
      </c>
      <c r="C35">
        <v>1.5</v>
      </c>
      <c r="D35">
        <v>0.1</v>
      </c>
      <c r="E35" t="s">
        <v>24</v>
      </c>
      <c r="M35">
        <f t="shared" si="2"/>
        <v>-1.1430169111851376</v>
      </c>
      <c r="N35">
        <f t="shared" si="7"/>
        <v>0.10644536396074653</v>
      </c>
      <c r="O35">
        <f t="shared" si="8"/>
        <v>-1.2844067007705848</v>
      </c>
      <c r="P35">
        <f t="shared" si="9"/>
        <v>-1.44444969727952</v>
      </c>
      <c r="R35" s="23"/>
      <c r="S35" s="23"/>
      <c r="T35" s="23"/>
      <c r="U35" s="23"/>
    </row>
    <row r="36" spans="1:21" x14ac:dyDescent="0.2">
      <c r="A36">
        <v>5</v>
      </c>
      <c r="B36">
        <v>3.2</v>
      </c>
      <c r="C36">
        <v>1.2</v>
      </c>
      <c r="D36">
        <v>0.2</v>
      </c>
      <c r="E36" t="s">
        <v>24</v>
      </c>
      <c r="M36">
        <f t="shared" si="2"/>
        <v>-1.021849040741484</v>
      </c>
      <c r="N36">
        <f t="shared" si="7"/>
        <v>0.33784832909280754</v>
      </c>
      <c r="O36">
        <f t="shared" si="8"/>
        <v>-1.4550038127383422</v>
      </c>
      <c r="P36">
        <f t="shared" si="9"/>
        <v>-1.3129767272601465</v>
      </c>
      <c r="R36" s="23"/>
      <c r="S36" s="23"/>
      <c r="T36" s="23"/>
      <c r="U36" s="23"/>
    </row>
    <row r="37" spans="1:21" x14ac:dyDescent="0.2">
      <c r="A37">
        <v>5.5</v>
      </c>
      <c r="B37">
        <v>3.5</v>
      </c>
      <c r="C37">
        <v>1.3</v>
      </c>
      <c r="D37">
        <v>0.2</v>
      </c>
      <c r="E37" t="s">
        <v>24</v>
      </c>
      <c r="M37">
        <f t="shared" si="2"/>
        <v>-0.41600968852321374</v>
      </c>
      <c r="N37">
        <f t="shared" si="7"/>
        <v>1.0320572244889894</v>
      </c>
      <c r="O37">
        <f t="shared" si="8"/>
        <v>-1.3981381087490898</v>
      </c>
      <c r="P37">
        <f t="shared" si="9"/>
        <v>-1.3129767272601465</v>
      </c>
      <c r="R37" s="23"/>
      <c r="S37" s="23"/>
      <c r="T37" s="23"/>
      <c r="U37" s="23"/>
    </row>
    <row r="38" spans="1:21" x14ac:dyDescent="0.2">
      <c r="A38">
        <v>4.9000000000000004</v>
      </c>
      <c r="B38">
        <v>3.1</v>
      </c>
      <c r="C38">
        <v>1.5</v>
      </c>
      <c r="D38">
        <v>0.1</v>
      </c>
      <c r="E38" t="s">
        <v>24</v>
      </c>
      <c r="M38">
        <f t="shared" si="2"/>
        <v>-1.1430169111851376</v>
      </c>
      <c r="N38">
        <f t="shared" si="7"/>
        <v>0.10644536396074653</v>
      </c>
      <c r="O38">
        <f t="shared" si="8"/>
        <v>-1.2844067007705848</v>
      </c>
      <c r="P38">
        <f t="shared" si="9"/>
        <v>-1.44444969727952</v>
      </c>
      <c r="R38" s="23"/>
      <c r="S38" s="23"/>
      <c r="T38" s="23"/>
      <c r="U38" s="23"/>
    </row>
    <row r="39" spans="1:21" x14ac:dyDescent="0.2">
      <c r="A39">
        <v>4.4000000000000004</v>
      </c>
      <c r="B39">
        <v>3</v>
      </c>
      <c r="C39">
        <v>1.3</v>
      </c>
      <c r="D39">
        <v>0.2</v>
      </c>
      <c r="E39" t="s">
        <v>24</v>
      </c>
      <c r="M39">
        <f t="shared" si="2"/>
        <v>-1.7488562634034077</v>
      </c>
      <c r="N39">
        <f t="shared" si="7"/>
        <v>-0.12495760117131448</v>
      </c>
      <c r="O39">
        <f t="shared" si="8"/>
        <v>-1.3981381087490898</v>
      </c>
      <c r="P39">
        <f t="shared" si="9"/>
        <v>-1.3129767272601465</v>
      </c>
      <c r="R39" s="23"/>
      <c r="S39" s="23"/>
      <c r="T39" s="23"/>
      <c r="U39" s="23"/>
    </row>
    <row r="40" spans="1:21" x14ac:dyDescent="0.2">
      <c r="A40">
        <v>5.0999999999999996</v>
      </c>
      <c r="B40">
        <v>3.4</v>
      </c>
      <c r="C40">
        <v>1.5</v>
      </c>
      <c r="D40">
        <v>0.2</v>
      </c>
      <c r="E40" t="s">
        <v>24</v>
      </c>
      <c r="M40">
        <f t="shared" si="2"/>
        <v>-0.90068117029783035</v>
      </c>
      <c r="N40">
        <f t="shared" si="7"/>
        <v>0.80065425935692847</v>
      </c>
      <c r="O40">
        <f t="shared" si="8"/>
        <v>-1.2844067007705848</v>
      </c>
      <c r="P40">
        <f t="shared" si="9"/>
        <v>-1.3129767272601465</v>
      </c>
      <c r="R40" s="23"/>
      <c r="S40" s="23"/>
      <c r="T40" s="23"/>
      <c r="U40" s="23"/>
    </row>
    <row r="41" spans="1:21" x14ac:dyDescent="0.2">
      <c r="A41">
        <v>5</v>
      </c>
      <c r="B41">
        <v>3.5</v>
      </c>
      <c r="C41">
        <v>1.3</v>
      </c>
      <c r="D41">
        <v>0.3</v>
      </c>
      <c r="E41" t="s">
        <v>24</v>
      </c>
      <c r="M41">
        <f t="shared" si="2"/>
        <v>-1.021849040741484</v>
      </c>
      <c r="N41">
        <f t="shared" si="7"/>
        <v>1.0320572244889894</v>
      </c>
      <c r="O41">
        <f t="shared" si="8"/>
        <v>-1.3981381087490898</v>
      </c>
      <c r="P41">
        <f t="shared" si="9"/>
        <v>-1.1815037572407727</v>
      </c>
      <c r="R41" s="23"/>
      <c r="S41" s="23"/>
      <c r="T41" s="23"/>
      <c r="U41" s="23"/>
    </row>
    <row r="42" spans="1:21" x14ac:dyDescent="0.2">
      <c r="A42">
        <v>4.5</v>
      </c>
      <c r="B42">
        <v>2.2999999999999998</v>
      </c>
      <c r="C42">
        <v>1.3</v>
      </c>
      <c r="D42">
        <v>0.3</v>
      </c>
      <c r="E42" t="s">
        <v>24</v>
      </c>
      <c r="M42">
        <f t="shared" si="2"/>
        <v>-1.6276883929597541</v>
      </c>
      <c r="N42">
        <f t="shared" si="7"/>
        <v>-1.7447783570957405</v>
      </c>
      <c r="O42">
        <f t="shared" si="8"/>
        <v>-1.3981381087490898</v>
      </c>
      <c r="P42">
        <f t="shared" si="9"/>
        <v>-1.1815037572407727</v>
      </c>
      <c r="R42" s="23"/>
      <c r="S42" s="23"/>
      <c r="T42" s="23"/>
      <c r="U42" s="23"/>
    </row>
    <row r="43" spans="1:21" x14ac:dyDescent="0.2">
      <c r="A43">
        <v>4.4000000000000004</v>
      </c>
      <c r="B43">
        <v>3.2</v>
      </c>
      <c r="C43">
        <v>1.3</v>
      </c>
      <c r="D43">
        <v>0.2</v>
      </c>
      <c r="E43" t="s">
        <v>24</v>
      </c>
      <c r="M43">
        <f t="shared" si="2"/>
        <v>-1.7488562634034077</v>
      </c>
      <c r="N43">
        <f t="shared" si="7"/>
        <v>0.33784832909280754</v>
      </c>
      <c r="O43">
        <f t="shared" si="8"/>
        <v>-1.3981381087490898</v>
      </c>
      <c r="P43">
        <f t="shared" si="9"/>
        <v>-1.3129767272601465</v>
      </c>
      <c r="R43" s="23"/>
      <c r="S43" s="23"/>
      <c r="T43" s="23"/>
      <c r="U43" s="23"/>
    </row>
    <row r="44" spans="1:21" x14ac:dyDescent="0.2">
      <c r="A44">
        <v>5</v>
      </c>
      <c r="B44">
        <v>3.5</v>
      </c>
      <c r="C44">
        <v>1.6</v>
      </c>
      <c r="D44">
        <v>0.6</v>
      </c>
      <c r="E44" t="s">
        <v>24</v>
      </c>
      <c r="M44">
        <f t="shared" si="2"/>
        <v>-1.021849040741484</v>
      </c>
      <c r="N44">
        <f t="shared" si="7"/>
        <v>1.0320572244889894</v>
      </c>
      <c r="O44">
        <f t="shared" si="8"/>
        <v>-1.2275409967813322</v>
      </c>
      <c r="P44">
        <f t="shared" si="9"/>
        <v>-0.78708484718265159</v>
      </c>
      <c r="R44" s="23"/>
      <c r="S44" s="23"/>
      <c r="T44" s="23"/>
      <c r="U44" s="23"/>
    </row>
    <row r="45" spans="1:21" x14ac:dyDescent="0.2">
      <c r="A45">
        <v>5.0999999999999996</v>
      </c>
      <c r="B45">
        <v>3.8</v>
      </c>
      <c r="C45">
        <v>1.9</v>
      </c>
      <c r="D45">
        <v>0.4</v>
      </c>
      <c r="E45" t="s">
        <v>24</v>
      </c>
      <c r="M45">
        <f t="shared" si="2"/>
        <v>-0.90068117029783035</v>
      </c>
      <c r="N45">
        <f t="shared" si="7"/>
        <v>1.7262661198851714</v>
      </c>
      <c r="O45">
        <f t="shared" si="8"/>
        <v>-1.0569438848135748</v>
      </c>
      <c r="P45">
        <f t="shared" si="9"/>
        <v>-1.050030787221399</v>
      </c>
      <c r="R45" s="23"/>
      <c r="S45" s="23"/>
      <c r="T45" s="23"/>
      <c r="U45" s="23"/>
    </row>
    <row r="46" spans="1:21" x14ac:dyDescent="0.2">
      <c r="A46">
        <v>4.8</v>
      </c>
      <c r="B46">
        <v>3</v>
      </c>
      <c r="C46">
        <v>1.4</v>
      </c>
      <c r="D46">
        <v>0.3</v>
      </c>
      <c r="E46" t="s">
        <v>24</v>
      </c>
      <c r="M46">
        <f t="shared" si="2"/>
        <v>-1.2641847816287923</v>
      </c>
      <c r="N46">
        <f t="shared" si="7"/>
        <v>-0.12495760117131448</v>
      </c>
      <c r="O46">
        <f t="shared" si="8"/>
        <v>-1.3412724047598374</v>
      </c>
      <c r="P46">
        <f t="shared" si="9"/>
        <v>-1.1815037572407727</v>
      </c>
      <c r="R46" s="23"/>
      <c r="S46" s="23"/>
      <c r="T46" s="23"/>
      <c r="U46" s="23"/>
    </row>
    <row r="47" spans="1:21" x14ac:dyDescent="0.2">
      <c r="A47">
        <v>5.0999999999999996</v>
      </c>
      <c r="B47">
        <v>3.8</v>
      </c>
      <c r="C47">
        <v>1.6</v>
      </c>
      <c r="D47">
        <v>0.2</v>
      </c>
      <c r="E47" t="s">
        <v>24</v>
      </c>
      <c r="M47">
        <f t="shared" si="2"/>
        <v>-0.90068117029783035</v>
      </c>
      <c r="N47">
        <f t="shared" si="7"/>
        <v>1.7262661198851714</v>
      </c>
      <c r="O47">
        <f t="shared" si="8"/>
        <v>-1.2275409967813322</v>
      </c>
      <c r="P47">
        <f t="shared" si="9"/>
        <v>-1.3129767272601465</v>
      </c>
      <c r="R47" s="23"/>
      <c r="S47" s="23"/>
      <c r="T47" s="23"/>
      <c r="U47" s="23"/>
    </row>
    <row r="48" spans="1:21" x14ac:dyDescent="0.2">
      <c r="A48">
        <v>4.5999999999999996</v>
      </c>
      <c r="B48">
        <v>3.2</v>
      </c>
      <c r="C48">
        <v>1.4</v>
      </c>
      <c r="D48">
        <v>0.2</v>
      </c>
      <c r="E48" t="s">
        <v>24</v>
      </c>
      <c r="M48">
        <f t="shared" si="2"/>
        <v>-1.5065205225161005</v>
      </c>
      <c r="N48">
        <f t="shared" si="7"/>
        <v>0.33784832909280754</v>
      </c>
      <c r="O48">
        <f t="shared" si="8"/>
        <v>-1.3412724047598374</v>
      </c>
      <c r="P48">
        <f t="shared" si="9"/>
        <v>-1.3129767272601465</v>
      </c>
      <c r="R48" s="23"/>
      <c r="S48" s="23"/>
      <c r="T48" s="23"/>
      <c r="U48" s="23"/>
    </row>
    <row r="49" spans="1:21" x14ac:dyDescent="0.2">
      <c r="A49">
        <v>5.3</v>
      </c>
      <c r="B49">
        <v>3.7</v>
      </c>
      <c r="C49">
        <v>1.5</v>
      </c>
      <c r="D49">
        <v>0.2</v>
      </c>
      <c r="E49" t="s">
        <v>24</v>
      </c>
      <c r="M49">
        <f t="shared" si="2"/>
        <v>-0.6583454294105221</v>
      </c>
      <c r="N49">
        <f t="shared" si="7"/>
        <v>1.4948631547531115</v>
      </c>
      <c r="O49">
        <f t="shared" si="8"/>
        <v>-1.2844067007705848</v>
      </c>
      <c r="P49">
        <f t="shared" si="9"/>
        <v>-1.3129767272601465</v>
      </c>
      <c r="R49" s="23"/>
      <c r="S49" s="23"/>
      <c r="T49" s="23"/>
      <c r="U49" s="23"/>
    </row>
    <row r="50" spans="1:21" x14ac:dyDescent="0.2">
      <c r="A50">
        <v>5</v>
      </c>
      <c r="B50">
        <v>3.3</v>
      </c>
      <c r="C50">
        <v>1.4</v>
      </c>
      <c r="D50">
        <v>0.2</v>
      </c>
      <c r="E50" t="s">
        <v>24</v>
      </c>
      <c r="M50">
        <f t="shared" si="2"/>
        <v>-1.021849040741484</v>
      </c>
      <c r="N50">
        <f t="shared" si="7"/>
        <v>0.56925129422486753</v>
      </c>
      <c r="O50">
        <f t="shared" si="8"/>
        <v>-1.3412724047598374</v>
      </c>
      <c r="P50">
        <f t="shared" si="9"/>
        <v>-1.3129767272601465</v>
      </c>
      <c r="R50" s="23"/>
      <c r="S50" s="23"/>
      <c r="T50" s="23"/>
      <c r="U50" s="23"/>
    </row>
    <row r="51" spans="1:21" x14ac:dyDescent="0.2">
      <c r="A51">
        <v>7</v>
      </c>
      <c r="B51">
        <v>3.2</v>
      </c>
      <c r="C51">
        <v>4.7</v>
      </c>
      <c r="D51">
        <v>1.4</v>
      </c>
      <c r="E51" t="s">
        <v>23</v>
      </c>
      <c r="M51">
        <f t="shared" si="2"/>
        <v>1.401508368131597</v>
      </c>
      <c r="N51">
        <f t="shared" si="7"/>
        <v>0.33784832909280754</v>
      </c>
      <c r="O51">
        <f t="shared" si="8"/>
        <v>0.5352958268854956</v>
      </c>
      <c r="P51">
        <f t="shared" si="9"/>
        <v>0.26469891297233827</v>
      </c>
      <c r="R51" s="23"/>
      <c r="S51" s="23"/>
      <c r="T51" s="23"/>
      <c r="U51" s="23"/>
    </row>
    <row r="52" spans="1:21" x14ac:dyDescent="0.2">
      <c r="A52">
        <v>6.4</v>
      </c>
      <c r="B52">
        <v>3.2</v>
      </c>
      <c r="C52">
        <v>4.5</v>
      </c>
      <c r="D52">
        <v>1.5</v>
      </c>
      <c r="E52" t="s">
        <v>23</v>
      </c>
      <c r="M52">
        <f t="shared" si="2"/>
        <v>0.6745011454696731</v>
      </c>
      <c r="N52">
        <f t="shared" si="7"/>
        <v>0.33784832909280754</v>
      </c>
      <c r="O52">
        <f t="shared" si="8"/>
        <v>0.42156441890699042</v>
      </c>
      <c r="P52">
        <f t="shared" si="9"/>
        <v>0.39617188299171213</v>
      </c>
      <c r="R52" s="23"/>
      <c r="S52" s="23"/>
      <c r="T52" s="23"/>
      <c r="U52" s="23"/>
    </row>
    <row r="53" spans="1:21" x14ac:dyDescent="0.2">
      <c r="A53">
        <v>6.9</v>
      </c>
      <c r="B53">
        <v>3.1</v>
      </c>
      <c r="C53">
        <v>4.9000000000000004</v>
      </c>
      <c r="D53">
        <v>1.5</v>
      </c>
      <c r="E53" t="s">
        <v>23</v>
      </c>
      <c r="M53">
        <f t="shared" si="2"/>
        <v>1.2803404976879433</v>
      </c>
      <c r="N53">
        <f t="shared" si="7"/>
        <v>0.10644536396074653</v>
      </c>
      <c r="O53">
        <f t="shared" si="8"/>
        <v>0.64902723486400071</v>
      </c>
      <c r="P53">
        <f t="shared" si="9"/>
        <v>0.39617188299171213</v>
      </c>
      <c r="R53" s="23"/>
      <c r="S53" s="23"/>
      <c r="T53" s="23"/>
      <c r="U53" s="23"/>
    </row>
    <row r="54" spans="1:21" x14ac:dyDescent="0.2">
      <c r="A54">
        <v>5.5</v>
      </c>
      <c r="B54">
        <v>2.2999999999999998</v>
      </c>
      <c r="C54">
        <v>4</v>
      </c>
      <c r="D54">
        <v>1.3</v>
      </c>
      <c r="E54" t="s">
        <v>23</v>
      </c>
      <c r="M54">
        <f t="shared" si="2"/>
        <v>-0.41600968852321374</v>
      </c>
      <c r="N54">
        <f t="shared" si="7"/>
        <v>-1.7447783570957405</v>
      </c>
      <c r="O54">
        <f t="shared" si="8"/>
        <v>0.13723589896072791</v>
      </c>
      <c r="P54">
        <f t="shared" si="9"/>
        <v>0.13322594295296472</v>
      </c>
      <c r="R54" s="23"/>
      <c r="S54" s="23"/>
      <c r="T54" s="23"/>
      <c r="U54" s="23"/>
    </row>
    <row r="55" spans="1:21" x14ac:dyDescent="0.2">
      <c r="A55">
        <v>6.5</v>
      </c>
      <c r="B55">
        <v>2.8</v>
      </c>
      <c r="C55">
        <v>4.5999999999999996</v>
      </c>
      <c r="D55">
        <v>1.5</v>
      </c>
      <c r="E55" t="s">
        <v>23</v>
      </c>
      <c r="M55">
        <f t="shared" si="2"/>
        <v>0.79566901591332673</v>
      </c>
      <c r="N55">
        <f t="shared" si="7"/>
        <v>-0.58776353143543647</v>
      </c>
      <c r="O55">
        <f t="shared" si="8"/>
        <v>0.47843012289624276</v>
      </c>
      <c r="P55">
        <f t="shared" si="9"/>
        <v>0.39617188299171213</v>
      </c>
      <c r="R55" s="23"/>
      <c r="S55" s="23"/>
      <c r="T55" s="23"/>
      <c r="U55" s="23"/>
    </row>
    <row r="56" spans="1:21" x14ac:dyDescent="0.2">
      <c r="A56">
        <v>5.7</v>
      </c>
      <c r="B56">
        <v>2.8</v>
      </c>
      <c r="C56">
        <v>4.5</v>
      </c>
      <c r="D56">
        <v>1.3</v>
      </c>
      <c r="E56" t="s">
        <v>23</v>
      </c>
      <c r="M56">
        <f t="shared" si="2"/>
        <v>-0.17367394763590543</v>
      </c>
      <c r="N56">
        <f t="shared" si="7"/>
        <v>-0.58776353143543647</v>
      </c>
      <c r="O56">
        <f t="shared" si="8"/>
        <v>0.42156441890699042</v>
      </c>
      <c r="P56">
        <f t="shared" si="9"/>
        <v>0.13322594295296472</v>
      </c>
      <c r="R56" s="23"/>
      <c r="S56" s="23"/>
      <c r="T56" s="23"/>
      <c r="U56" s="23"/>
    </row>
    <row r="57" spans="1:21" x14ac:dyDescent="0.2">
      <c r="A57">
        <v>6.3</v>
      </c>
      <c r="B57">
        <v>3.3</v>
      </c>
      <c r="C57">
        <v>4.7</v>
      </c>
      <c r="D57">
        <v>1.6</v>
      </c>
      <c r="E57" t="s">
        <v>23</v>
      </c>
      <c r="M57">
        <f t="shared" si="2"/>
        <v>0.55333327502601837</v>
      </c>
      <c r="N57">
        <f t="shared" si="7"/>
        <v>0.56925129422486753</v>
      </c>
      <c r="O57">
        <f t="shared" si="8"/>
        <v>0.5352958268854956</v>
      </c>
      <c r="P57">
        <f t="shared" si="9"/>
        <v>0.52764485301108599</v>
      </c>
      <c r="R57" s="23"/>
      <c r="S57" s="23"/>
      <c r="T57" s="23"/>
      <c r="U57" s="23"/>
    </row>
    <row r="58" spans="1:21" x14ac:dyDescent="0.2">
      <c r="A58">
        <v>4.9000000000000004</v>
      </c>
      <c r="B58">
        <v>2.4</v>
      </c>
      <c r="C58">
        <v>3.3</v>
      </c>
      <c r="D58">
        <v>1</v>
      </c>
      <c r="E58" t="s">
        <v>23</v>
      </c>
      <c r="M58">
        <f t="shared" si="2"/>
        <v>-1.1430169111851376</v>
      </c>
      <c r="N58">
        <f t="shared" si="7"/>
        <v>-1.5133753919636794</v>
      </c>
      <c r="O58">
        <f t="shared" si="8"/>
        <v>-0.26082402896403972</v>
      </c>
      <c r="P58">
        <f t="shared" si="9"/>
        <v>-0.26119296710515655</v>
      </c>
      <c r="R58" s="23"/>
      <c r="S58" s="23"/>
      <c r="T58" s="23"/>
      <c r="U58" s="23"/>
    </row>
    <row r="59" spans="1:21" x14ac:dyDescent="0.2">
      <c r="A59">
        <v>6.6</v>
      </c>
      <c r="B59">
        <v>2.9</v>
      </c>
      <c r="C59">
        <v>4.5999999999999996</v>
      </c>
      <c r="D59">
        <v>1.3</v>
      </c>
      <c r="E59" t="s">
        <v>23</v>
      </c>
      <c r="M59">
        <f t="shared" si="2"/>
        <v>0.91683688635698024</v>
      </c>
      <c r="N59">
        <f t="shared" si="7"/>
        <v>-0.35636056630337548</v>
      </c>
      <c r="O59">
        <f t="shared" si="8"/>
        <v>0.47843012289624276</v>
      </c>
      <c r="P59">
        <f t="shared" si="9"/>
        <v>0.13322594295296472</v>
      </c>
      <c r="R59" s="23"/>
      <c r="S59" s="23"/>
      <c r="T59" s="23"/>
      <c r="U59" s="23"/>
    </row>
    <row r="60" spans="1:21" x14ac:dyDescent="0.2">
      <c r="A60">
        <v>5.2</v>
      </c>
      <c r="B60">
        <v>2.7</v>
      </c>
      <c r="C60">
        <v>3.9</v>
      </c>
      <c r="D60">
        <v>1.4</v>
      </c>
      <c r="E60" t="s">
        <v>23</v>
      </c>
      <c r="M60">
        <f t="shared" si="2"/>
        <v>-0.77951329985417561</v>
      </c>
      <c r="N60">
        <f t="shared" si="7"/>
        <v>-0.81916649656749652</v>
      </c>
      <c r="O60">
        <f t="shared" si="8"/>
        <v>8.0370194971475351E-2</v>
      </c>
      <c r="P60">
        <f t="shared" si="9"/>
        <v>0.26469891297233827</v>
      </c>
      <c r="R60" s="23"/>
      <c r="S60" s="23"/>
      <c r="T60" s="23"/>
      <c r="U60" s="23"/>
    </row>
    <row r="61" spans="1:21" x14ac:dyDescent="0.2">
      <c r="A61">
        <v>5</v>
      </c>
      <c r="B61">
        <v>2</v>
      </c>
      <c r="C61">
        <v>3.5</v>
      </c>
      <c r="D61">
        <v>1</v>
      </c>
      <c r="E61" t="s">
        <v>23</v>
      </c>
      <c r="M61">
        <f t="shared" si="2"/>
        <v>-1.021849040741484</v>
      </c>
      <c r="N61">
        <f t="shared" si="7"/>
        <v>-2.4389872524919225</v>
      </c>
      <c r="O61">
        <f t="shared" si="8"/>
        <v>-0.14709262098553463</v>
      </c>
      <c r="P61">
        <f t="shared" si="9"/>
        <v>-0.26119296710515655</v>
      </c>
      <c r="R61" s="23"/>
      <c r="S61" s="23"/>
      <c r="T61" s="23"/>
      <c r="U61" s="23"/>
    </row>
    <row r="62" spans="1:21" x14ac:dyDescent="0.2">
      <c r="A62">
        <v>5.9</v>
      </c>
      <c r="B62">
        <v>3</v>
      </c>
      <c r="C62">
        <v>4.2</v>
      </c>
      <c r="D62">
        <v>1.5</v>
      </c>
      <c r="E62" t="s">
        <v>23</v>
      </c>
      <c r="M62">
        <f t="shared" si="2"/>
        <v>6.8661793251402856E-2</v>
      </c>
      <c r="N62">
        <f t="shared" si="7"/>
        <v>-0.12495760117131448</v>
      </c>
      <c r="O62">
        <f t="shared" si="8"/>
        <v>0.25096730693923303</v>
      </c>
      <c r="P62">
        <f t="shared" si="9"/>
        <v>0.39617188299171213</v>
      </c>
      <c r="R62" s="23"/>
      <c r="S62" s="23"/>
      <c r="T62" s="23"/>
      <c r="U62" s="23"/>
    </row>
    <row r="63" spans="1:21" x14ac:dyDescent="0.2">
      <c r="A63">
        <v>6</v>
      </c>
      <c r="B63">
        <v>2.2000000000000002</v>
      </c>
      <c r="C63">
        <v>4</v>
      </c>
      <c r="D63">
        <v>1</v>
      </c>
      <c r="E63" t="s">
        <v>23</v>
      </c>
      <c r="M63">
        <f t="shared" si="2"/>
        <v>0.18982966369505647</v>
      </c>
      <c r="N63">
        <f t="shared" si="7"/>
        <v>-1.9761813222278004</v>
      </c>
      <c r="O63">
        <f t="shared" si="8"/>
        <v>0.13723589896072791</v>
      </c>
      <c r="P63">
        <f t="shared" si="9"/>
        <v>-0.26119296710515655</v>
      </c>
      <c r="R63" s="23"/>
      <c r="S63" s="23"/>
      <c r="T63" s="23"/>
      <c r="U63" s="23"/>
    </row>
    <row r="64" spans="1:21" x14ac:dyDescent="0.2">
      <c r="A64">
        <v>6.1</v>
      </c>
      <c r="B64">
        <v>2.9</v>
      </c>
      <c r="C64">
        <v>4.7</v>
      </c>
      <c r="D64">
        <v>1.4</v>
      </c>
      <c r="E64" t="s">
        <v>23</v>
      </c>
      <c r="M64">
        <f t="shared" si="2"/>
        <v>0.31099753413871006</v>
      </c>
      <c r="N64">
        <f t="shared" si="7"/>
        <v>-0.35636056630337548</v>
      </c>
      <c r="O64">
        <f t="shared" si="8"/>
        <v>0.5352958268854956</v>
      </c>
      <c r="P64">
        <f t="shared" si="9"/>
        <v>0.26469891297233827</v>
      </c>
      <c r="R64" s="23"/>
      <c r="S64" s="23"/>
      <c r="T64" s="23"/>
      <c r="U64" s="23"/>
    </row>
    <row r="65" spans="1:21" x14ac:dyDescent="0.2">
      <c r="A65">
        <v>5.6</v>
      </c>
      <c r="B65">
        <v>2.9</v>
      </c>
      <c r="C65">
        <v>3.6</v>
      </c>
      <c r="D65">
        <v>1.3</v>
      </c>
      <c r="E65" t="s">
        <v>23</v>
      </c>
      <c r="M65">
        <f t="shared" si="2"/>
        <v>-0.29484181807956011</v>
      </c>
      <c r="N65">
        <f t="shared" si="7"/>
        <v>-0.35636056630337548</v>
      </c>
      <c r="O65">
        <f t="shared" si="8"/>
        <v>-9.0226916996282075E-2</v>
      </c>
      <c r="P65">
        <f t="shared" si="9"/>
        <v>0.13322594295296472</v>
      </c>
      <c r="R65" s="23"/>
      <c r="S65" s="23"/>
      <c r="T65" s="23"/>
      <c r="U65" s="23"/>
    </row>
    <row r="66" spans="1:21" x14ac:dyDescent="0.2">
      <c r="A66">
        <v>6.7</v>
      </c>
      <c r="B66">
        <v>3.1</v>
      </c>
      <c r="C66">
        <v>4.4000000000000004</v>
      </c>
      <c r="D66">
        <v>1.4</v>
      </c>
      <c r="E66" t="s">
        <v>23</v>
      </c>
      <c r="M66">
        <f t="shared" ref="M66:M129" si="10">(A66-H$1)/H$2</f>
        <v>1.038004756800635</v>
      </c>
      <c r="N66">
        <f t="shared" si="7"/>
        <v>0.10644536396074653</v>
      </c>
      <c r="O66">
        <f t="shared" si="8"/>
        <v>0.36469871491773814</v>
      </c>
      <c r="P66">
        <f t="shared" si="9"/>
        <v>0.26469891297233827</v>
      </c>
      <c r="R66" s="23"/>
      <c r="S66" s="23"/>
      <c r="T66" s="23"/>
      <c r="U66" s="23"/>
    </row>
    <row r="67" spans="1:21" x14ac:dyDescent="0.2">
      <c r="A67">
        <v>5.6</v>
      </c>
      <c r="B67">
        <v>3</v>
      </c>
      <c r="C67">
        <v>4.5</v>
      </c>
      <c r="D67">
        <v>1.5</v>
      </c>
      <c r="E67" t="s">
        <v>23</v>
      </c>
      <c r="M67">
        <f t="shared" si="10"/>
        <v>-0.29484181807956011</v>
      </c>
      <c r="N67">
        <f t="shared" si="7"/>
        <v>-0.12495760117131448</v>
      </c>
      <c r="O67">
        <f t="shared" si="8"/>
        <v>0.42156441890699042</v>
      </c>
      <c r="P67">
        <f t="shared" si="9"/>
        <v>0.39617188299171213</v>
      </c>
      <c r="R67" s="23"/>
      <c r="S67" s="23"/>
      <c r="T67" s="23"/>
      <c r="U67" s="23"/>
    </row>
    <row r="68" spans="1:21" x14ac:dyDescent="0.2">
      <c r="A68">
        <v>5.8</v>
      </c>
      <c r="B68">
        <v>2.7</v>
      </c>
      <c r="C68">
        <v>4.0999999999999996</v>
      </c>
      <c r="D68">
        <v>1</v>
      </c>
      <c r="E68" t="s">
        <v>23</v>
      </c>
      <c r="M68">
        <f t="shared" si="10"/>
        <v>-5.2506077192251838E-2</v>
      </c>
      <c r="N68">
        <f t="shared" si="7"/>
        <v>-0.81916649656749652</v>
      </c>
      <c r="O68">
        <f t="shared" si="8"/>
        <v>0.19410160294998022</v>
      </c>
      <c r="P68">
        <f t="shared" si="9"/>
        <v>-0.26119296710515655</v>
      </c>
      <c r="R68" s="23"/>
      <c r="S68" s="23"/>
      <c r="T68" s="23"/>
      <c r="U68" s="23"/>
    </row>
    <row r="69" spans="1:21" x14ac:dyDescent="0.2">
      <c r="A69">
        <v>6.2</v>
      </c>
      <c r="B69">
        <v>2.2000000000000002</v>
      </c>
      <c r="C69">
        <v>4.5</v>
      </c>
      <c r="D69">
        <v>1.5</v>
      </c>
      <c r="E69" t="s">
        <v>23</v>
      </c>
      <c r="M69">
        <f t="shared" si="10"/>
        <v>0.43216540458236474</v>
      </c>
      <c r="N69">
        <f t="shared" si="7"/>
        <v>-1.9761813222278004</v>
      </c>
      <c r="O69">
        <f t="shared" si="8"/>
        <v>0.42156441890699042</v>
      </c>
      <c r="P69">
        <f t="shared" si="9"/>
        <v>0.39617188299171213</v>
      </c>
      <c r="R69" s="23"/>
      <c r="S69" s="23"/>
      <c r="T69" s="23"/>
      <c r="U69" s="23"/>
    </row>
    <row r="70" spans="1:21" x14ac:dyDescent="0.2">
      <c r="A70">
        <v>5.6</v>
      </c>
      <c r="B70">
        <v>2.5</v>
      </c>
      <c r="C70">
        <v>3.9</v>
      </c>
      <c r="D70">
        <v>1.1000000000000001</v>
      </c>
      <c r="E70" t="s">
        <v>23</v>
      </c>
      <c r="M70">
        <f t="shared" si="10"/>
        <v>-0.29484181807956011</v>
      </c>
      <c r="N70">
        <f t="shared" si="7"/>
        <v>-1.2819724268316184</v>
      </c>
      <c r="O70">
        <f t="shared" si="8"/>
        <v>8.0370194971475351E-2</v>
      </c>
      <c r="P70">
        <f t="shared" si="9"/>
        <v>-0.12971999708578269</v>
      </c>
      <c r="R70" s="23"/>
      <c r="S70" s="23"/>
      <c r="T70" s="23"/>
      <c r="U70" s="23"/>
    </row>
    <row r="71" spans="1:21" x14ac:dyDescent="0.2">
      <c r="A71">
        <v>5.9</v>
      </c>
      <c r="B71">
        <v>3.2</v>
      </c>
      <c r="C71">
        <v>4.8</v>
      </c>
      <c r="D71">
        <v>1.8</v>
      </c>
      <c r="E71" t="s">
        <v>23</v>
      </c>
      <c r="M71">
        <f t="shared" si="10"/>
        <v>6.8661793251402856E-2</v>
      </c>
      <c r="N71">
        <f t="shared" si="7"/>
        <v>0.33784832909280754</v>
      </c>
      <c r="O71">
        <f t="shared" si="8"/>
        <v>0.59216153087474788</v>
      </c>
      <c r="P71">
        <f t="shared" si="9"/>
        <v>0.79059079304983348</v>
      </c>
      <c r="R71" s="23"/>
      <c r="S71" s="23"/>
      <c r="T71" s="23"/>
      <c r="U71" s="23"/>
    </row>
    <row r="72" spans="1:21" x14ac:dyDescent="0.2">
      <c r="A72">
        <v>6.1</v>
      </c>
      <c r="B72">
        <v>2.8</v>
      </c>
      <c r="C72">
        <v>4</v>
      </c>
      <c r="D72">
        <v>1.3</v>
      </c>
      <c r="E72" t="s">
        <v>23</v>
      </c>
      <c r="M72">
        <f t="shared" si="10"/>
        <v>0.31099753413871006</v>
      </c>
      <c r="N72">
        <f t="shared" si="7"/>
        <v>-0.58776353143543647</v>
      </c>
      <c r="O72">
        <f t="shared" si="8"/>
        <v>0.13723589896072791</v>
      </c>
      <c r="P72">
        <f t="shared" si="9"/>
        <v>0.13322594295296472</v>
      </c>
      <c r="R72" s="23"/>
      <c r="S72" s="23"/>
      <c r="T72" s="23"/>
      <c r="U72" s="23"/>
    </row>
    <row r="73" spans="1:21" x14ac:dyDescent="0.2">
      <c r="A73">
        <v>6.3</v>
      </c>
      <c r="B73">
        <v>2.5</v>
      </c>
      <c r="C73">
        <v>4.9000000000000004</v>
      </c>
      <c r="D73">
        <v>1.5</v>
      </c>
      <c r="E73" t="s">
        <v>23</v>
      </c>
      <c r="M73">
        <f t="shared" si="10"/>
        <v>0.55333327502601837</v>
      </c>
      <c r="N73">
        <f t="shared" si="7"/>
        <v>-1.2819724268316184</v>
      </c>
      <c r="O73">
        <f t="shared" si="8"/>
        <v>0.64902723486400071</v>
      </c>
      <c r="P73">
        <f t="shared" si="9"/>
        <v>0.39617188299171213</v>
      </c>
      <c r="R73" s="23"/>
      <c r="S73" s="23"/>
      <c r="T73" s="23"/>
      <c r="U73" s="23"/>
    </row>
    <row r="74" spans="1:21" x14ac:dyDescent="0.2">
      <c r="A74">
        <v>6.1</v>
      </c>
      <c r="B74">
        <v>2.8</v>
      </c>
      <c r="C74">
        <v>4.7</v>
      </c>
      <c r="D74">
        <v>1.2</v>
      </c>
      <c r="E74" t="s">
        <v>23</v>
      </c>
      <c r="M74">
        <f t="shared" si="10"/>
        <v>0.31099753413871006</v>
      </c>
      <c r="N74">
        <f t="shared" si="7"/>
        <v>-0.58776353143543647</v>
      </c>
      <c r="O74">
        <f t="shared" si="8"/>
        <v>0.5352958268854956</v>
      </c>
      <c r="P74">
        <f t="shared" si="9"/>
        <v>1.752972933590873E-3</v>
      </c>
      <c r="R74" s="23"/>
      <c r="S74" s="23"/>
      <c r="T74" s="23"/>
      <c r="U74" s="23"/>
    </row>
    <row r="75" spans="1:21" x14ac:dyDescent="0.2">
      <c r="A75">
        <v>6.4</v>
      </c>
      <c r="B75">
        <v>2.9</v>
      </c>
      <c r="C75">
        <v>4.3</v>
      </c>
      <c r="D75">
        <v>1.3</v>
      </c>
      <c r="E75" t="s">
        <v>23</v>
      </c>
      <c r="M75">
        <f t="shared" si="10"/>
        <v>0.6745011454696731</v>
      </c>
      <c r="N75">
        <f t="shared" si="7"/>
        <v>-0.35636056630337548</v>
      </c>
      <c r="O75">
        <f t="shared" si="8"/>
        <v>0.30783301092848531</v>
      </c>
      <c r="P75">
        <f t="shared" si="9"/>
        <v>0.13322594295296472</v>
      </c>
      <c r="R75" s="23"/>
      <c r="S75" s="23"/>
      <c r="T75" s="23"/>
      <c r="U75" s="23"/>
    </row>
    <row r="76" spans="1:21" x14ac:dyDescent="0.2">
      <c r="A76">
        <v>6.6</v>
      </c>
      <c r="B76">
        <v>3</v>
      </c>
      <c r="C76">
        <v>4.4000000000000004</v>
      </c>
      <c r="D76">
        <v>1.4</v>
      </c>
      <c r="E76" t="s">
        <v>23</v>
      </c>
      <c r="M76">
        <f t="shared" si="10"/>
        <v>0.91683688635698024</v>
      </c>
      <c r="N76">
        <f t="shared" si="7"/>
        <v>-0.12495760117131448</v>
      </c>
      <c r="O76">
        <f t="shared" si="8"/>
        <v>0.36469871491773814</v>
      </c>
      <c r="P76">
        <f t="shared" si="9"/>
        <v>0.26469891297233827</v>
      </c>
      <c r="R76" s="23"/>
      <c r="S76" s="23"/>
      <c r="T76" s="23"/>
      <c r="U76" s="23"/>
    </row>
    <row r="77" spans="1:21" x14ac:dyDescent="0.2">
      <c r="A77">
        <v>6.8</v>
      </c>
      <c r="B77">
        <v>2.8</v>
      </c>
      <c r="C77">
        <v>4.8</v>
      </c>
      <c r="D77">
        <v>1.4</v>
      </c>
      <c r="E77" t="s">
        <v>23</v>
      </c>
      <c r="M77">
        <f t="shared" si="10"/>
        <v>1.1591726272442886</v>
      </c>
      <c r="N77">
        <f t="shared" si="7"/>
        <v>-0.58776353143543647</v>
      </c>
      <c r="O77">
        <f t="shared" si="8"/>
        <v>0.59216153087474788</v>
      </c>
      <c r="P77">
        <f t="shared" si="9"/>
        <v>0.26469891297233827</v>
      </c>
      <c r="R77" s="23"/>
      <c r="S77" s="23"/>
      <c r="T77" s="23"/>
      <c r="U77" s="23"/>
    </row>
    <row r="78" spans="1:21" x14ac:dyDescent="0.2">
      <c r="A78">
        <v>6.7</v>
      </c>
      <c r="B78">
        <v>3</v>
      </c>
      <c r="C78">
        <v>5</v>
      </c>
      <c r="D78">
        <v>1.7</v>
      </c>
      <c r="E78" t="s">
        <v>23</v>
      </c>
      <c r="M78">
        <f t="shared" si="10"/>
        <v>1.038004756800635</v>
      </c>
      <c r="N78">
        <f t="shared" si="7"/>
        <v>-0.12495760117131448</v>
      </c>
      <c r="O78">
        <f t="shared" si="8"/>
        <v>0.70589293885325299</v>
      </c>
      <c r="P78">
        <f t="shared" si="9"/>
        <v>0.65911782303045963</v>
      </c>
      <c r="R78" s="23"/>
      <c r="S78" s="23"/>
      <c r="T78" s="23"/>
      <c r="U78" s="23"/>
    </row>
    <row r="79" spans="1:21" x14ac:dyDescent="0.2">
      <c r="A79">
        <v>6</v>
      </c>
      <c r="B79">
        <v>2.9</v>
      </c>
      <c r="C79">
        <v>4.5</v>
      </c>
      <c r="D79">
        <v>1.5</v>
      </c>
      <c r="E79" t="s">
        <v>23</v>
      </c>
      <c r="M79">
        <f t="shared" si="10"/>
        <v>0.18982966369505647</v>
      </c>
      <c r="N79">
        <f t="shared" si="7"/>
        <v>-0.35636056630337548</v>
      </c>
      <c r="O79">
        <f t="shared" si="8"/>
        <v>0.42156441890699042</v>
      </c>
      <c r="P79">
        <f t="shared" si="9"/>
        <v>0.39617188299171213</v>
      </c>
      <c r="R79" s="23"/>
      <c r="S79" s="23"/>
      <c r="T79" s="23"/>
      <c r="U79" s="23"/>
    </row>
    <row r="80" spans="1:21" x14ac:dyDescent="0.2">
      <c r="A80">
        <v>5.7</v>
      </c>
      <c r="B80">
        <v>2.6</v>
      </c>
      <c r="C80">
        <v>3.5</v>
      </c>
      <c r="D80">
        <v>1</v>
      </c>
      <c r="E80" t="s">
        <v>23</v>
      </c>
      <c r="M80">
        <f t="shared" si="10"/>
        <v>-0.17367394763590543</v>
      </c>
      <c r="N80">
        <f t="shared" si="7"/>
        <v>-1.0505694616995576</v>
      </c>
      <c r="O80">
        <f t="shared" si="8"/>
        <v>-0.14709262098553463</v>
      </c>
      <c r="P80">
        <f t="shared" si="9"/>
        <v>-0.26119296710515655</v>
      </c>
      <c r="R80" s="23"/>
      <c r="S80" s="23"/>
      <c r="T80" s="23"/>
      <c r="U80" s="23"/>
    </row>
    <row r="81" spans="1:21" x14ac:dyDescent="0.2">
      <c r="A81">
        <v>5.5</v>
      </c>
      <c r="B81">
        <v>2.4</v>
      </c>
      <c r="C81">
        <v>3.8</v>
      </c>
      <c r="D81">
        <v>1.1000000000000001</v>
      </c>
      <c r="E81" t="s">
        <v>23</v>
      </c>
      <c r="M81">
        <f t="shared" si="10"/>
        <v>-0.41600968852321374</v>
      </c>
      <c r="N81">
        <f t="shared" ref="N81:N144" si="11">(B81-I$1)/I$2</f>
        <v>-1.5133753919636794</v>
      </c>
      <c r="O81">
        <f t="shared" ref="O81:O144" si="12">(C81-J$1)/J$2</f>
        <v>2.3504490982222792E-2</v>
      </c>
      <c r="P81">
        <f t="shared" ref="P81:P144" si="13">(D81-K$1)/K$2</f>
        <v>-0.12971999708578269</v>
      </c>
      <c r="R81" s="23"/>
      <c r="S81" s="23"/>
      <c r="T81" s="23"/>
      <c r="U81" s="23"/>
    </row>
    <row r="82" spans="1:21" x14ac:dyDescent="0.2">
      <c r="A82">
        <v>5.5</v>
      </c>
      <c r="B82">
        <v>2.4</v>
      </c>
      <c r="C82">
        <v>3.7</v>
      </c>
      <c r="D82">
        <v>1</v>
      </c>
      <c r="E82" t="s">
        <v>23</v>
      </c>
      <c r="M82">
        <f t="shared" si="10"/>
        <v>-0.41600968852321374</v>
      </c>
      <c r="N82">
        <f t="shared" si="11"/>
        <v>-1.5133753919636794</v>
      </c>
      <c r="O82">
        <f t="shared" si="12"/>
        <v>-3.3361213007029517E-2</v>
      </c>
      <c r="P82">
        <f t="shared" si="13"/>
        <v>-0.26119296710515655</v>
      </c>
      <c r="R82" s="23"/>
      <c r="S82" s="23"/>
      <c r="T82" s="23"/>
      <c r="U82" s="23"/>
    </row>
    <row r="83" spans="1:21" x14ac:dyDescent="0.2">
      <c r="A83">
        <v>5.8</v>
      </c>
      <c r="B83">
        <v>2.7</v>
      </c>
      <c r="C83">
        <v>3.9</v>
      </c>
      <c r="D83">
        <v>1.2</v>
      </c>
      <c r="E83" t="s">
        <v>23</v>
      </c>
      <c r="M83">
        <f t="shared" si="10"/>
        <v>-5.2506077192251838E-2</v>
      </c>
      <c r="N83">
        <f t="shared" si="11"/>
        <v>-0.81916649656749652</v>
      </c>
      <c r="O83">
        <f t="shared" si="12"/>
        <v>8.0370194971475351E-2</v>
      </c>
      <c r="P83">
        <f t="shared" si="13"/>
        <v>1.752972933590873E-3</v>
      </c>
      <c r="R83" s="23"/>
      <c r="S83" s="23"/>
      <c r="T83" s="23"/>
      <c r="U83" s="23"/>
    </row>
    <row r="84" spans="1:21" x14ac:dyDescent="0.2">
      <c r="A84">
        <v>6</v>
      </c>
      <c r="B84">
        <v>2.7</v>
      </c>
      <c r="C84">
        <v>5.0999999999999996</v>
      </c>
      <c r="D84">
        <v>1.6</v>
      </c>
      <c r="E84" t="s">
        <v>23</v>
      </c>
      <c r="M84">
        <f t="shared" si="10"/>
        <v>0.18982966369505647</v>
      </c>
      <c r="N84">
        <f t="shared" si="11"/>
        <v>-0.81916649656749652</v>
      </c>
      <c r="O84">
        <f t="shared" si="12"/>
        <v>0.76275864284250527</v>
      </c>
      <c r="P84">
        <f t="shared" si="13"/>
        <v>0.52764485301108599</v>
      </c>
      <c r="R84" s="23"/>
      <c r="S84" s="23"/>
      <c r="T84" s="23"/>
      <c r="U84" s="23"/>
    </row>
    <row r="85" spans="1:21" x14ac:dyDescent="0.2">
      <c r="A85">
        <v>5.4</v>
      </c>
      <c r="B85">
        <v>3</v>
      </c>
      <c r="C85">
        <v>4.5</v>
      </c>
      <c r="D85">
        <v>1.5</v>
      </c>
      <c r="E85" t="s">
        <v>23</v>
      </c>
      <c r="M85">
        <f t="shared" si="10"/>
        <v>-0.53717755896686736</v>
      </c>
      <c r="N85">
        <f t="shared" si="11"/>
        <v>-0.12495760117131448</v>
      </c>
      <c r="O85">
        <f t="shared" si="12"/>
        <v>0.42156441890699042</v>
      </c>
      <c r="P85">
        <f t="shared" si="13"/>
        <v>0.39617188299171213</v>
      </c>
      <c r="R85" s="23"/>
      <c r="S85" s="23"/>
      <c r="T85" s="23"/>
      <c r="U85" s="23"/>
    </row>
    <row r="86" spans="1:21" x14ac:dyDescent="0.2">
      <c r="A86">
        <v>6</v>
      </c>
      <c r="B86">
        <v>3.4</v>
      </c>
      <c r="C86">
        <v>4.5</v>
      </c>
      <c r="D86">
        <v>1.6</v>
      </c>
      <c r="E86" t="s">
        <v>23</v>
      </c>
      <c r="M86">
        <f t="shared" si="10"/>
        <v>0.18982966369505647</v>
      </c>
      <c r="N86">
        <f t="shared" si="11"/>
        <v>0.80065425935692847</v>
      </c>
      <c r="O86">
        <f t="shared" si="12"/>
        <v>0.42156441890699042</v>
      </c>
      <c r="P86">
        <f t="shared" si="13"/>
        <v>0.52764485301108599</v>
      </c>
      <c r="R86" s="23"/>
      <c r="S86" s="23"/>
      <c r="T86" s="23"/>
      <c r="U86" s="23"/>
    </row>
    <row r="87" spans="1:21" x14ac:dyDescent="0.2">
      <c r="A87">
        <v>6.7</v>
      </c>
      <c r="B87">
        <v>3.1</v>
      </c>
      <c r="C87">
        <v>4.7</v>
      </c>
      <c r="D87">
        <v>1.5</v>
      </c>
      <c r="E87" t="s">
        <v>23</v>
      </c>
      <c r="M87">
        <f t="shared" si="10"/>
        <v>1.038004756800635</v>
      </c>
      <c r="N87">
        <f t="shared" si="11"/>
        <v>0.10644536396074653</v>
      </c>
      <c r="O87">
        <f t="shared" si="12"/>
        <v>0.5352958268854956</v>
      </c>
      <c r="P87">
        <f t="shared" si="13"/>
        <v>0.39617188299171213</v>
      </c>
      <c r="R87" s="23"/>
      <c r="S87" s="23"/>
      <c r="T87" s="23"/>
      <c r="U87" s="23"/>
    </row>
    <row r="88" spans="1:21" x14ac:dyDescent="0.2">
      <c r="A88">
        <v>6.3</v>
      </c>
      <c r="B88">
        <v>2.2999999999999998</v>
      </c>
      <c r="C88">
        <v>4.4000000000000004</v>
      </c>
      <c r="D88">
        <v>1.3</v>
      </c>
      <c r="E88" t="s">
        <v>23</v>
      </c>
      <c r="M88">
        <f t="shared" si="10"/>
        <v>0.55333327502601837</v>
      </c>
      <c r="N88">
        <f t="shared" si="11"/>
        <v>-1.7447783570957405</v>
      </c>
      <c r="O88">
        <f t="shared" si="12"/>
        <v>0.36469871491773814</v>
      </c>
      <c r="P88">
        <f t="shared" si="13"/>
        <v>0.13322594295296472</v>
      </c>
      <c r="R88" s="23"/>
      <c r="S88" s="23"/>
      <c r="T88" s="23"/>
      <c r="U88" s="23"/>
    </row>
    <row r="89" spans="1:21" x14ac:dyDescent="0.2">
      <c r="A89">
        <v>5.6</v>
      </c>
      <c r="B89">
        <v>3</v>
      </c>
      <c r="C89">
        <v>4.0999999999999996</v>
      </c>
      <c r="D89">
        <v>1.3</v>
      </c>
      <c r="E89" t="s">
        <v>23</v>
      </c>
      <c r="M89">
        <f t="shared" si="10"/>
        <v>-0.29484181807956011</v>
      </c>
      <c r="N89">
        <f t="shared" si="11"/>
        <v>-0.12495760117131448</v>
      </c>
      <c r="O89">
        <f t="shared" si="12"/>
        <v>0.19410160294998022</v>
      </c>
      <c r="P89">
        <f t="shared" si="13"/>
        <v>0.13322594295296472</v>
      </c>
      <c r="R89" s="23"/>
      <c r="S89" s="23"/>
      <c r="T89" s="23"/>
      <c r="U89" s="23"/>
    </row>
    <row r="90" spans="1:21" x14ac:dyDescent="0.2">
      <c r="A90">
        <v>5.5</v>
      </c>
      <c r="B90">
        <v>2.5</v>
      </c>
      <c r="C90">
        <v>4</v>
      </c>
      <c r="D90">
        <v>1.3</v>
      </c>
      <c r="E90" t="s">
        <v>23</v>
      </c>
      <c r="M90">
        <f t="shared" si="10"/>
        <v>-0.41600968852321374</v>
      </c>
      <c r="N90">
        <f t="shared" si="11"/>
        <v>-1.2819724268316184</v>
      </c>
      <c r="O90">
        <f t="shared" si="12"/>
        <v>0.13723589896072791</v>
      </c>
      <c r="P90">
        <f t="shared" si="13"/>
        <v>0.13322594295296472</v>
      </c>
      <c r="R90" s="23"/>
      <c r="S90" s="23"/>
      <c r="T90" s="23"/>
      <c r="U90" s="23"/>
    </row>
    <row r="91" spans="1:21" x14ac:dyDescent="0.2">
      <c r="A91">
        <v>5.5</v>
      </c>
      <c r="B91">
        <v>2.6</v>
      </c>
      <c r="C91">
        <v>4.4000000000000004</v>
      </c>
      <c r="D91">
        <v>1.2</v>
      </c>
      <c r="E91" t="s">
        <v>23</v>
      </c>
      <c r="M91">
        <f t="shared" si="10"/>
        <v>-0.41600968852321374</v>
      </c>
      <c r="N91">
        <f t="shared" si="11"/>
        <v>-1.0505694616995576</v>
      </c>
      <c r="O91">
        <f t="shared" si="12"/>
        <v>0.36469871491773814</v>
      </c>
      <c r="P91">
        <f t="shared" si="13"/>
        <v>1.752972933590873E-3</v>
      </c>
      <c r="R91" s="23"/>
      <c r="S91" s="23"/>
      <c r="T91" s="23"/>
      <c r="U91" s="23"/>
    </row>
    <row r="92" spans="1:21" x14ac:dyDescent="0.2">
      <c r="A92">
        <v>6.1</v>
      </c>
      <c r="B92">
        <v>3</v>
      </c>
      <c r="C92">
        <v>4.5999999999999996</v>
      </c>
      <c r="D92">
        <v>1.4</v>
      </c>
      <c r="E92" t="s">
        <v>23</v>
      </c>
      <c r="M92">
        <f t="shared" si="10"/>
        <v>0.31099753413871006</v>
      </c>
      <c r="N92">
        <f t="shared" si="11"/>
        <v>-0.12495760117131448</v>
      </c>
      <c r="O92">
        <f t="shared" si="12"/>
        <v>0.47843012289624276</v>
      </c>
      <c r="P92">
        <f t="shared" si="13"/>
        <v>0.26469891297233827</v>
      </c>
      <c r="R92" s="23"/>
      <c r="S92" s="23"/>
      <c r="T92" s="23"/>
      <c r="U92" s="23"/>
    </row>
    <row r="93" spans="1:21" x14ac:dyDescent="0.2">
      <c r="A93">
        <v>5.8</v>
      </c>
      <c r="B93">
        <v>2.6</v>
      </c>
      <c r="C93">
        <v>4</v>
      </c>
      <c r="D93">
        <v>1.2</v>
      </c>
      <c r="E93" t="s">
        <v>23</v>
      </c>
      <c r="M93">
        <f t="shared" si="10"/>
        <v>-5.2506077192251838E-2</v>
      </c>
      <c r="N93">
        <f t="shared" si="11"/>
        <v>-1.0505694616995576</v>
      </c>
      <c r="O93">
        <f t="shared" si="12"/>
        <v>0.13723589896072791</v>
      </c>
      <c r="P93">
        <f t="shared" si="13"/>
        <v>1.752972933590873E-3</v>
      </c>
      <c r="R93" s="23"/>
      <c r="S93" s="23"/>
      <c r="T93" s="23"/>
      <c r="U93" s="23"/>
    </row>
    <row r="94" spans="1:21" x14ac:dyDescent="0.2">
      <c r="A94">
        <v>5</v>
      </c>
      <c r="B94">
        <v>2.2999999999999998</v>
      </c>
      <c r="C94">
        <v>3.3</v>
      </c>
      <c r="D94">
        <v>1</v>
      </c>
      <c r="E94" t="s">
        <v>23</v>
      </c>
      <c r="M94">
        <f t="shared" si="10"/>
        <v>-1.021849040741484</v>
      </c>
      <c r="N94">
        <f t="shared" si="11"/>
        <v>-1.7447783570957405</v>
      </c>
      <c r="O94">
        <f t="shared" si="12"/>
        <v>-0.26082402896403972</v>
      </c>
      <c r="P94">
        <f t="shared" si="13"/>
        <v>-0.26119296710515655</v>
      </c>
      <c r="R94" s="23"/>
      <c r="S94" s="23"/>
      <c r="T94" s="23"/>
      <c r="U94" s="23"/>
    </row>
    <row r="95" spans="1:21" x14ac:dyDescent="0.2">
      <c r="A95">
        <v>5.6</v>
      </c>
      <c r="B95">
        <v>2.7</v>
      </c>
      <c r="C95">
        <v>4.2</v>
      </c>
      <c r="D95">
        <v>1.3</v>
      </c>
      <c r="E95" t="s">
        <v>23</v>
      </c>
      <c r="M95">
        <f t="shared" si="10"/>
        <v>-0.29484181807956011</v>
      </c>
      <c r="N95">
        <f t="shared" si="11"/>
        <v>-0.81916649656749652</v>
      </c>
      <c r="O95">
        <f t="shared" si="12"/>
        <v>0.25096730693923303</v>
      </c>
      <c r="P95">
        <f t="shared" si="13"/>
        <v>0.13322594295296472</v>
      </c>
      <c r="R95" s="23"/>
      <c r="S95" s="23"/>
      <c r="T95" s="23"/>
      <c r="U95" s="23"/>
    </row>
    <row r="96" spans="1:21" x14ac:dyDescent="0.2">
      <c r="A96">
        <v>5.7</v>
      </c>
      <c r="B96">
        <v>3</v>
      </c>
      <c r="C96">
        <v>4.2</v>
      </c>
      <c r="D96">
        <v>1.2</v>
      </c>
      <c r="E96" t="s">
        <v>23</v>
      </c>
      <c r="M96">
        <f t="shared" si="10"/>
        <v>-0.17367394763590543</v>
      </c>
      <c r="N96">
        <f t="shared" si="11"/>
        <v>-0.12495760117131448</v>
      </c>
      <c r="O96">
        <f t="shared" si="12"/>
        <v>0.25096730693923303</v>
      </c>
      <c r="P96">
        <f t="shared" si="13"/>
        <v>1.752972933590873E-3</v>
      </c>
      <c r="R96" s="23"/>
      <c r="S96" s="23"/>
      <c r="T96" s="23"/>
      <c r="U96" s="23"/>
    </row>
    <row r="97" spans="1:21" x14ac:dyDescent="0.2">
      <c r="A97">
        <v>5.7</v>
      </c>
      <c r="B97">
        <v>2.9</v>
      </c>
      <c r="C97">
        <v>4.2</v>
      </c>
      <c r="D97">
        <v>1.3</v>
      </c>
      <c r="E97" t="s">
        <v>23</v>
      </c>
      <c r="M97">
        <f t="shared" si="10"/>
        <v>-0.17367394763590543</v>
      </c>
      <c r="N97">
        <f t="shared" si="11"/>
        <v>-0.35636056630337548</v>
      </c>
      <c r="O97">
        <f t="shared" si="12"/>
        <v>0.25096730693923303</v>
      </c>
      <c r="P97">
        <f t="shared" si="13"/>
        <v>0.13322594295296472</v>
      </c>
      <c r="R97" s="23"/>
      <c r="S97" s="23"/>
      <c r="T97" s="23"/>
      <c r="U97" s="23"/>
    </row>
    <row r="98" spans="1:21" x14ac:dyDescent="0.2">
      <c r="A98">
        <v>6.2</v>
      </c>
      <c r="B98">
        <v>2.9</v>
      </c>
      <c r="C98">
        <v>4.3</v>
      </c>
      <c r="D98">
        <v>1.3</v>
      </c>
      <c r="E98" t="s">
        <v>23</v>
      </c>
      <c r="M98">
        <f t="shared" si="10"/>
        <v>0.43216540458236474</v>
      </c>
      <c r="N98">
        <f t="shared" si="11"/>
        <v>-0.35636056630337548</v>
      </c>
      <c r="O98">
        <f t="shared" si="12"/>
        <v>0.30783301092848531</v>
      </c>
      <c r="P98">
        <f t="shared" si="13"/>
        <v>0.13322594295296472</v>
      </c>
      <c r="R98" s="23"/>
      <c r="S98" s="23"/>
      <c r="T98" s="23"/>
      <c r="U98" s="23"/>
    </row>
    <row r="99" spans="1:21" x14ac:dyDescent="0.2">
      <c r="A99">
        <v>5.0999999999999996</v>
      </c>
      <c r="B99">
        <v>2.5</v>
      </c>
      <c r="C99">
        <v>3</v>
      </c>
      <c r="D99">
        <v>1.1000000000000001</v>
      </c>
      <c r="E99" t="s">
        <v>23</v>
      </c>
      <c r="M99">
        <f t="shared" si="10"/>
        <v>-0.90068117029783035</v>
      </c>
      <c r="N99">
        <f t="shared" si="11"/>
        <v>-1.2819724268316184</v>
      </c>
      <c r="O99">
        <f t="shared" si="12"/>
        <v>-0.43142114093179718</v>
      </c>
      <c r="P99">
        <f t="shared" si="13"/>
        <v>-0.12971999708578269</v>
      </c>
      <c r="R99" s="23"/>
      <c r="S99" s="23"/>
      <c r="T99" s="23"/>
      <c r="U99" s="23"/>
    </row>
    <row r="100" spans="1:21" x14ac:dyDescent="0.2">
      <c r="A100">
        <v>5.7</v>
      </c>
      <c r="B100">
        <v>2.8</v>
      </c>
      <c r="C100">
        <v>4.0999999999999996</v>
      </c>
      <c r="D100">
        <v>1.3</v>
      </c>
      <c r="E100" t="s">
        <v>23</v>
      </c>
      <c r="M100">
        <f t="shared" si="10"/>
        <v>-0.17367394763590543</v>
      </c>
      <c r="N100">
        <f t="shared" si="11"/>
        <v>-0.58776353143543647</v>
      </c>
      <c r="O100">
        <f t="shared" si="12"/>
        <v>0.19410160294998022</v>
      </c>
      <c r="P100">
        <f t="shared" si="13"/>
        <v>0.13322594295296472</v>
      </c>
      <c r="R100" s="23"/>
      <c r="S100" s="23"/>
      <c r="T100" s="23"/>
      <c r="U100" s="23"/>
    </row>
    <row r="101" spans="1:21" x14ac:dyDescent="0.2">
      <c r="A101">
        <v>6.3</v>
      </c>
      <c r="B101">
        <v>3.3</v>
      </c>
      <c r="C101">
        <v>6</v>
      </c>
      <c r="D101">
        <v>2.5</v>
      </c>
      <c r="E101" t="s">
        <v>22</v>
      </c>
      <c r="M101">
        <f t="shared" si="10"/>
        <v>0.55333327502601837</v>
      </c>
      <c r="N101">
        <f t="shared" si="11"/>
        <v>0.56925129422486753</v>
      </c>
      <c r="O101">
        <f t="shared" si="12"/>
        <v>1.2745499787457781</v>
      </c>
      <c r="P101">
        <f t="shared" si="13"/>
        <v>1.7109015831854495</v>
      </c>
      <c r="R101" s="23"/>
      <c r="S101" s="23"/>
      <c r="T101" s="23"/>
      <c r="U101" s="23"/>
    </row>
    <row r="102" spans="1:21" x14ac:dyDescent="0.2">
      <c r="A102">
        <v>5.8</v>
      </c>
      <c r="B102">
        <v>2.7</v>
      </c>
      <c r="C102">
        <v>5.0999999999999996</v>
      </c>
      <c r="D102">
        <v>1.9</v>
      </c>
      <c r="E102" t="s">
        <v>22</v>
      </c>
      <c r="M102">
        <f t="shared" si="10"/>
        <v>-5.2506077192251838E-2</v>
      </c>
      <c r="N102">
        <f t="shared" si="11"/>
        <v>-0.81916649656749652</v>
      </c>
      <c r="O102">
        <f t="shared" si="12"/>
        <v>0.76275864284250527</v>
      </c>
      <c r="P102">
        <f t="shared" si="13"/>
        <v>0.92206376306920701</v>
      </c>
      <c r="R102" s="23"/>
      <c r="S102" s="23"/>
      <c r="T102" s="23"/>
      <c r="U102" s="23"/>
    </row>
    <row r="103" spans="1:21" x14ac:dyDescent="0.2">
      <c r="A103">
        <v>7.1</v>
      </c>
      <c r="B103">
        <v>3</v>
      </c>
      <c r="C103">
        <v>5.9</v>
      </c>
      <c r="D103">
        <v>2.1</v>
      </c>
      <c r="E103" t="s">
        <v>22</v>
      </c>
      <c r="M103">
        <f t="shared" si="10"/>
        <v>1.5226762385752506</v>
      </c>
      <c r="N103">
        <f t="shared" si="11"/>
        <v>-0.12495760117131448</v>
      </c>
      <c r="O103">
        <f t="shared" si="12"/>
        <v>1.2176842747565257</v>
      </c>
      <c r="P103">
        <f t="shared" si="13"/>
        <v>1.1850097031079547</v>
      </c>
      <c r="R103" s="23"/>
      <c r="S103" s="23"/>
      <c r="T103" s="23"/>
      <c r="U103" s="23"/>
    </row>
    <row r="104" spans="1:21" x14ac:dyDescent="0.2">
      <c r="A104">
        <v>6.3</v>
      </c>
      <c r="B104">
        <v>2.9</v>
      </c>
      <c r="C104">
        <v>5.6</v>
      </c>
      <c r="D104">
        <v>1.8</v>
      </c>
      <c r="E104" t="s">
        <v>22</v>
      </c>
      <c r="M104">
        <f t="shared" si="10"/>
        <v>0.55333327502601837</v>
      </c>
      <c r="N104">
        <f t="shared" si="11"/>
        <v>-0.35636056630337548</v>
      </c>
      <c r="O104">
        <f t="shared" si="12"/>
        <v>1.0470871627887679</v>
      </c>
      <c r="P104">
        <f t="shared" si="13"/>
        <v>0.79059079304983348</v>
      </c>
      <c r="R104" s="23"/>
      <c r="S104" s="23"/>
      <c r="T104" s="23"/>
      <c r="U104" s="23"/>
    </row>
    <row r="105" spans="1:21" x14ac:dyDescent="0.2">
      <c r="A105">
        <v>6.5</v>
      </c>
      <c r="B105">
        <v>3</v>
      </c>
      <c r="C105">
        <v>5.8</v>
      </c>
      <c r="D105">
        <v>2.2000000000000002</v>
      </c>
      <c r="E105" t="s">
        <v>22</v>
      </c>
      <c r="M105">
        <f t="shared" si="10"/>
        <v>0.79566901591332673</v>
      </c>
      <c r="N105">
        <f t="shared" si="11"/>
        <v>-0.12495760117131448</v>
      </c>
      <c r="O105">
        <f t="shared" si="12"/>
        <v>1.1608185707672729</v>
      </c>
      <c r="P105">
        <f t="shared" si="13"/>
        <v>1.3164826731273285</v>
      </c>
      <c r="R105" s="23"/>
      <c r="S105" s="23"/>
      <c r="T105" s="23"/>
      <c r="U105" s="23"/>
    </row>
    <row r="106" spans="1:21" x14ac:dyDescent="0.2">
      <c r="A106">
        <v>7.6</v>
      </c>
      <c r="B106">
        <v>3</v>
      </c>
      <c r="C106">
        <v>6.6</v>
      </c>
      <c r="D106">
        <v>2.1</v>
      </c>
      <c r="E106" t="s">
        <v>22</v>
      </c>
      <c r="M106">
        <f t="shared" si="10"/>
        <v>2.1285155907935209</v>
      </c>
      <c r="N106">
        <f t="shared" si="11"/>
        <v>-0.12495760117131448</v>
      </c>
      <c r="O106">
        <f t="shared" si="12"/>
        <v>1.6157442026812929</v>
      </c>
      <c r="P106">
        <f t="shared" si="13"/>
        <v>1.1850097031079547</v>
      </c>
      <c r="R106" s="23"/>
      <c r="S106" s="23"/>
      <c r="T106" s="23"/>
      <c r="U106" s="23"/>
    </row>
    <row r="107" spans="1:21" x14ac:dyDescent="0.2">
      <c r="A107">
        <v>4.9000000000000004</v>
      </c>
      <c r="B107">
        <v>2.5</v>
      </c>
      <c r="C107">
        <v>4.5</v>
      </c>
      <c r="D107">
        <v>1.7</v>
      </c>
      <c r="E107" t="s">
        <v>22</v>
      </c>
      <c r="M107">
        <f t="shared" si="10"/>
        <v>-1.1430169111851376</v>
      </c>
      <c r="N107">
        <f t="shared" si="11"/>
        <v>-1.2819724268316184</v>
      </c>
      <c r="O107">
        <f t="shared" si="12"/>
        <v>0.42156441890699042</v>
      </c>
      <c r="P107">
        <f t="shared" si="13"/>
        <v>0.65911782303045963</v>
      </c>
      <c r="R107" s="23"/>
      <c r="S107" s="23"/>
      <c r="T107" s="23"/>
      <c r="U107" s="23"/>
    </row>
    <row r="108" spans="1:21" x14ac:dyDescent="0.2">
      <c r="A108">
        <v>7.3</v>
      </c>
      <c r="B108">
        <v>2.9</v>
      </c>
      <c r="C108">
        <v>6.3</v>
      </c>
      <c r="D108">
        <v>1.8</v>
      </c>
      <c r="E108" t="s">
        <v>22</v>
      </c>
      <c r="M108">
        <f t="shared" si="10"/>
        <v>1.7650119794625587</v>
      </c>
      <c r="N108">
        <f t="shared" si="11"/>
        <v>-0.35636056630337548</v>
      </c>
      <c r="O108">
        <f t="shared" si="12"/>
        <v>1.4451470907135355</v>
      </c>
      <c r="P108">
        <f t="shared" si="13"/>
        <v>0.79059079304983348</v>
      </c>
      <c r="R108" s="23"/>
      <c r="S108" s="23"/>
      <c r="T108" s="23"/>
      <c r="U108" s="23"/>
    </row>
    <row r="109" spans="1:21" x14ac:dyDescent="0.2">
      <c r="A109">
        <v>6.7</v>
      </c>
      <c r="B109">
        <v>2.5</v>
      </c>
      <c r="C109">
        <v>5.8</v>
      </c>
      <c r="D109">
        <v>1.8</v>
      </c>
      <c r="E109" t="s">
        <v>22</v>
      </c>
      <c r="M109">
        <f t="shared" si="10"/>
        <v>1.038004756800635</v>
      </c>
      <c r="N109">
        <f t="shared" si="11"/>
        <v>-1.2819724268316184</v>
      </c>
      <c r="O109">
        <f t="shared" si="12"/>
        <v>1.1608185707672729</v>
      </c>
      <c r="P109">
        <f t="shared" si="13"/>
        <v>0.79059079304983348</v>
      </c>
      <c r="R109" s="23"/>
      <c r="S109" s="23"/>
      <c r="T109" s="23"/>
      <c r="U109" s="23"/>
    </row>
    <row r="110" spans="1:21" x14ac:dyDescent="0.2">
      <c r="A110">
        <v>7.2</v>
      </c>
      <c r="B110">
        <v>3.6</v>
      </c>
      <c r="C110">
        <v>6.1</v>
      </c>
      <c r="D110">
        <v>2.5</v>
      </c>
      <c r="E110" t="s">
        <v>22</v>
      </c>
      <c r="M110">
        <f t="shared" si="10"/>
        <v>1.6438441090189051</v>
      </c>
      <c r="N110">
        <f t="shared" si="11"/>
        <v>1.2634601896210504</v>
      </c>
      <c r="O110">
        <f t="shared" si="12"/>
        <v>1.3314156827350303</v>
      </c>
      <c r="P110">
        <f t="shared" si="13"/>
        <v>1.7109015831854495</v>
      </c>
      <c r="R110" s="23"/>
      <c r="S110" s="23"/>
      <c r="T110" s="23"/>
      <c r="U110" s="23"/>
    </row>
    <row r="111" spans="1:21" x14ac:dyDescent="0.2">
      <c r="A111">
        <v>6.5</v>
      </c>
      <c r="B111">
        <v>3.2</v>
      </c>
      <c r="C111">
        <v>5.0999999999999996</v>
      </c>
      <c r="D111">
        <v>2</v>
      </c>
      <c r="E111" t="s">
        <v>22</v>
      </c>
      <c r="M111">
        <f t="shared" si="10"/>
        <v>0.79566901591332673</v>
      </c>
      <c r="N111">
        <f t="shared" si="11"/>
        <v>0.33784832909280754</v>
      </c>
      <c r="O111">
        <f t="shared" si="12"/>
        <v>0.76275864284250527</v>
      </c>
      <c r="P111">
        <f t="shared" si="13"/>
        <v>1.0535367330885808</v>
      </c>
      <c r="R111" s="23"/>
      <c r="S111" s="23"/>
      <c r="T111" s="23"/>
      <c r="U111" s="23"/>
    </row>
    <row r="112" spans="1:21" x14ac:dyDescent="0.2">
      <c r="A112">
        <v>6.4</v>
      </c>
      <c r="B112">
        <v>2.7</v>
      </c>
      <c r="C112">
        <v>5.3</v>
      </c>
      <c r="D112">
        <v>1.9</v>
      </c>
      <c r="E112" t="s">
        <v>22</v>
      </c>
      <c r="M112">
        <f t="shared" si="10"/>
        <v>0.6745011454696731</v>
      </c>
      <c r="N112">
        <f t="shared" si="11"/>
        <v>-0.81916649656749652</v>
      </c>
      <c r="O112">
        <f t="shared" si="12"/>
        <v>0.87649005082101039</v>
      </c>
      <c r="P112">
        <f t="shared" si="13"/>
        <v>0.92206376306920701</v>
      </c>
      <c r="R112" s="23"/>
      <c r="S112" s="23"/>
      <c r="T112" s="23"/>
      <c r="U112" s="23"/>
    </row>
    <row r="113" spans="1:21" x14ac:dyDescent="0.2">
      <c r="A113">
        <v>6.8</v>
      </c>
      <c r="B113">
        <v>3</v>
      </c>
      <c r="C113">
        <v>5.5</v>
      </c>
      <c r="D113">
        <v>2.1</v>
      </c>
      <c r="E113" t="s">
        <v>22</v>
      </c>
      <c r="M113">
        <f t="shared" si="10"/>
        <v>1.1591726272442886</v>
      </c>
      <c r="N113">
        <f t="shared" si="11"/>
        <v>-0.12495760117131448</v>
      </c>
      <c r="O113">
        <f t="shared" si="12"/>
        <v>0.99022145879951551</v>
      </c>
      <c r="P113">
        <f t="shared" si="13"/>
        <v>1.1850097031079547</v>
      </c>
      <c r="R113" s="23"/>
      <c r="S113" s="23"/>
      <c r="T113" s="23"/>
      <c r="U113" s="23"/>
    </row>
    <row r="114" spans="1:21" x14ac:dyDescent="0.2">
      <c r="A114">
        <v>5.7</v>
      </c>
      <c r="B114">
        <v>2.5</v>
      </c>
      <c r="C114">
        <v>5</v>
      </c>
      <c r="D114">
        <v>2</v>
      </c>
      <c r="E114" t="s">
        <v>22</v>
      </c>
      <c r="M114">
        <f t="shared" si="10"/>
        <v>-0.17367394763590543</v>
      </c>
      <c r="N114">
        <f t="shared" si="11"/>
        <v>-1.2819724268316184</v>
      </c>
      <c r="O114">
        <f t="shared" si="12"/>
        <v>0.70589293885325299</v>
      </c>
      <c r="P114">
        <f t="shared" si="13"/>
        <v>1.0535367330885808</v>
      </c>
      <c r="R114" s="23"/>
      <c r="S114" s="23"/>
      <c r="T114" s="23"/>
      <c r="U114" s="23"/>
    </row>
    <row r="115" spans="1:21" x14ac:dyDescent="0.2">
      <c r="A115">
        <v>5.8</v>
      </c>
      <c r="B115">
        <v>2.8</v>
      </c>
      <c r="C115">
        <v>5.0999999999999996</v>
      </c>
      <c r="D115">
        <v>2.4</v>
      </c>
      <c r="E115" t="s">
        <v>22</v>
      </c>
      <c r="M115">
        <f t="shared" si="10"/>
        <v>-5.2506077192251838E-2</v>
      </c>
      <c r="N115">
        <f t="shared" si="11"/>
        <v>-0.58776353143543647</v>
      </c>
      <c r="O115">
        <f t="shared" si="12"/>
        <v>0.76275864284250527</v>
      </c>
      <c r="P115">
        <f t="shared" si="13"/>
        <v>1.5794286131660757</v>
      </c>
      <c r="R115" s="23"/>
      <c r="S115" s="23"/>
      <c r="T115" s="23"/>
      <c r="U115" s="23"/>
    </row>
    <row r="116" spans="1:21" x14ac:dyDescent="0.2">
      <c r="A116">
        <v>6.4</v>
      </c>
      <c r="B116">
        <v>3.2</v>
      </c>
      <c r="C116">
        <v>5.3</v>
      </c>
      <c r="D116">
        <v>2.2999999999999998</v>
      </c>
      <c r="E116" t="s">
        <v>22</v>
      </c>
      <c r="M116">
        <f t="shared" si="10"/>
        <v>0.6745011454696731</v>
      </c>
      <c r="N116">
        <f t="shared" si="11"/>
        <v>0.33784832909280754</v>
      </c>
      <c r="O116">
        <f t="shared" si="12"/>
        <v>0.87649005082101039</v>
      </c>
      <c r="P116">
        <f t="shared" si="13"/>
        <v>1.4479556431467018</v>
      </c>
      <c r="R116" s="23"/>
      <c r="S116" s="23"/>
      <c r="T116" s="23"/>
      <c r="U116" s="23"/>
    </row>
    <row r="117" spans="1:21" x14ac:dyDescent="0.2">
      <c r="A117">
        <v>6.5</v>
      </c>
      <c r="B117">
        <v>3</v>
      </c>
      <c r="C117">
        <v>5.5</v>
      </c>
      <c r="D117">
        <v>1.8</v>
      </c>
      <c r="E117" t="s">
        <v>22</v>
      </c>
      <c r="M117">
        <f t="shared" si="10"/>
        <v>0.79566901591332673</v>
      </c>
      <c r="N117">
        <f t="shared" si="11"/>
        <v>-0.12495760117131448</v>
      </c>
      <c r="O117">
        <f t="shared" si="12"/>
        <v>0.99022145879951551</v>
      </c>
      <c r="P117">
        <f t="shared" si="13"/>
        <v>0.79059079304983348</v>
      </c>
      <c r="R117" s="23"/>
      <c r="S117" s="23"/>
      <c r="T117" s="23"/>
      <c r="U117" s="23"/>
    </row>
    <row r="118" spans="1:21" x14ac:dyDescent="0.2">
      <c r="A118">
        <v>7.7</v>
      </c>
      <c r="B118">
        <v>3.8</v>
      </c>
      <c r="C118">
        <v>6.7</v>
      </c>
      <c r="D118">
        <v>2.2000000000000002</v>
      </c>
      <c r="E118" t="s">
        <v>22</v>
      </c>
      <c r="M118">
        <f t="shared" si="10"/>
        <v>2.2496834612371752</v>
      </c>
      <c r="N118">
        <f t="shared" si="11"/>
        <v>1.7262661198851714</v>
      </c>
      <c r="O118">
        <f t="shared" si="12"/>
        <v>1.6726099066705458</v>
      </c>
      <c r="P118">
        <f t="shared" si="13"/>
        <v>1.3164826731273285</v>
      </c>
      <c r="R118" s="23"/>
      <c r="S118" s="23"/>
      <c r="T118" s="23"/>
      <c r="U118" s="23"/>
    </row>
    <row r="119" spans="1:21" x14ac:dyDescent="0.2">
      <c r="A119">
        <v>7.7</v>
      </c>
      <c r="B119">
        <v>2.6</v>
      </c>
      <c r="C119">
        <v>6.9</v>
      </c>
      <c r="D119">
        <v>2.2999999999999998</v>
      </c>
      <c r="E119" t="s">
        <v>22</v>
      </c>
      <c r="M119">
        <f t="shared" si="10"/>
        <v>2.2496834612371752</v>
      </c>
      <c r="N119">
        <f t="shared" si="11"/>
        <v>-1.0505694616995576</v>
      </c>
      <c r="O119">
        <f t="shared" si="12"/>
        <v>1.7863413146490508</v>
      </c>
      <c r="P119">
        <f t="shared" si="13"/>
        <v>1.4479556431467018</v>
      </c>
      <c r="R119" s="23"/>
      <c r="S119" s="23"/>
      <c r="T119" s="23"/>
      <c r="U119" s="23"/>
    </row>
    <row r="120" spans="1:21" x14ac:dyDescent="0.2">
      <c r="A120">
        <v>6</v>
      </c>
      <c r="B120">
        <v>2.2000000000000002</v>
      </c>
      <c r="C120">
        <v>5</v>
      </c>
      <c r="D120">
        <v>1.5</v>
      </c>
      <c r="E120" t="s">
        <v>22</v>
      </c>
      <c r="M120">
        <f t="shared" si="10"/>
        <v>0.18982966369505647</v>
      </c>
      <c r="N120">
        <f t="shared" si="11"/>
        <v>-1.9761813222278004</v>
      </c>
      <c r="O120">
        <f t="shared" si="12"/>
        <v>0.70589293885325299</v>
      </c>
      <c r="P120">
        <f t="shared" si="13"/>
        <v>0.39617188299171213</v>
      </c>
      <c r="R120" s="23"/>
      <c r="S120" s="23"/>
      <c r="T120" s="23"/>
      <c r="U120" s="23"/>
    </row>
    <row r="121" spans="1:21" x14ac:dyDescent="0.2">
      <c r="A121">
        <v>6.9</v>
      </c>
      <c r="B121">
        <v>3.2</v>
      </c>
      <c r="C121">
        <v>5.7</v>
      </c>
      <c r="D121">
        <v>2.2999999999999998</v>
      </c>
      <c r="E121" t="s">
        <v>22</v>
      </c>
      <c r="M121">
        <f t="shared" si="10"/>
        <v>1.2803404976879433</v>
      </c>
      <c r="N121">
        <f t="shared" si="11"/>
        <v>0.33784832909280754</v>
      </c>
      <c r="O121">
        <f t="shared" si="12"/>
        <v>1.1039528667780207</v>
      </c>
      <c r="P121">
        <f t="shared" si="13"/>
        <v>1.4479556431467018</v>
      </c>
      <c r="R121" s="23"/>
      <c r="S121" s="23"/>
      <c r="T121" s="23"/>
      <c r="U121" s="23"/>
    </row>
    <row r="122" spans="1:21" x14ac:dyDescent="0.2">
      <c r="A122">
        <v>5.6</v>
      </c>
      <c r="B122">
        <v>2.8</v>
      </c>
      <c r="C122">
        <v>4.9000000000000004</v>
      </c>
      <c r="D122">
        <v>2</v>
      </c>
      <c r="E122" t="s">
        <v>22</v>
      </c>
      <c r="M122">
        <f t="shared" si="10"/>
        <v>-0.29484181807956011</v>
      </c>
      <c r="N122">
        <f t="shared" si="11"/>
        <v>-0.58776353143543647</v>
      </c>
      <c r="O122">
        <f t="shared" si="12"/>
        <v>0.64902723486400071</v>
      </c>
      <c r="P122">
        <f t="shared" si="13"/>
        <v>1.0535367330885808</v>
      </c>
      <c r="R122" s="23"/>
      <c r="S122" s="23"/>
      <c r="T122" s="23"/>
      <c r="U122" s="23"/>
    </row>
    <row r="123" spans="1:21" x14ac:dyDescent="0.2">
      <c r="A123">
        <v>7.7</v>
      </c>
      <c r="B123">
        <v>2.8</v>
      </c>
      <c r="C123">
        <v>6.7</v>
      </c>
      <c r="D123">
        <v>2</v>
      </c>
      <c r="E123" t="s">
        <v>22</v>
      </c>
      <c r="M123">
        <f t="shared" si="10"/>
        <v>2.2496834612371752</v>
      </c>
      <c r="N123">
        <f t="shared" si="11"/>
        <v>-0.58776353143543647</v>
      </c>
      <c r="O123">
        <f t="shared" si="12"/>
        <v>1.6726099066705458</v>
      </c>
      <c r="P123">
        <f t="shared" si="13"/>
        <v>1.0535367330885808</v>
      </c>
      <c r="R123" s="23"/>
      <c r="S123" s="23"/>
      <c r="T123" s="23"/>
      <c r="U123" s="23"/>
    </row>
    <row r="124" spans="1:21" x14ac:dyDescent="0.2">
      <c r="A124">
        <v>6.3</v>
      </c>
      <c r="B124">
        <v>2.7</v>
      </c>
      <c r="C124">
        <v>4.9000000000000004</v>
      </c>
      <c r="D124">
        <v>1.8</v>
      </c>
      <c r="E124" t="s">
        <v>22</v>
      </c>
      <c r="M124">
        <f t="shared" si="10"/>
        <v>0.55333327502601837</v>
      </c>
      <c r="N124">
        <f t="shared" si="11"/>
        <v>-0.81916649656749652</v>
      </c>
      <c r="O124">
        <f t="shared" si="12"/>
        <v>0.64902723486400071</v>
      </c>
      <c r="P124">
        <f t="shared" si="13"/>
        <v>0.79059079304983348</v>
      </c>
      <c r="R124" s="23"/>
      <c r="S124" s="23"/>
      <c r="T124" s="23"/>
      <c r="U124" s="23"/>
    </row>
    <row r="125" spans="1:21" x14ac:dyDescent="0.2">
      <c r="A125">
        <v>6.7</v>
      </c>
      <c r="B125">
        <v>3.3</v>
      </c>
      <c r="C125">
        <v>5.7</v>
      </c>
      <c r="D125">
        <v>2.1</v>
      </c>
      <c r="E125" t="s">
        <v>22</v>
      </c>
      <c r="M125">
        <f t="shared" si="10"/>
        <v>1.038004756800635</v>
      </c>
      <c r="N125">
        <f t="shared" si="11"/>
        <v>0.56925129422486753</v>
      </c>
      <c r="O125">
        <f t="shared" si="12"/>
        <v>1.1039528667780207</v>
      </c>
      <c r="P125">
        <f t="shared" si="13"/>
        <v>1.1850097031079547</v>
      </c>
      <c r="R125" s="23"/>
      <c r="S125" s="23"/>
      <c r="T125" s="23"/>
      <c r="U125" s="23"/>
    </row>
    <row r="126" spans="1:21" x14ac:dyDescent="0.2">
      <c r="A126">
        <v>7.2</v>
      </c>
      <c r="B126">
        <v>3.2</v>
      </c>
      <c r="C126">
        <v>6</v>
      </c>
      <c r="D126">
        <v>1.8</v>
      </c>
      <c r="E126" t="s">
        <v>22</v>
      </c>
      <c r="M126">
        <f t="shared" si="10"/>
        <v>1.6438441090189051</v>
      </c>
      <c r="N126">
        <f t="shared" si="11"/>
        <v>0.33784832909280754</v>
      </c>
      <c r="O126">
        <f t="shared" si="12"/>
        <v>1.2745499787457781</v>
      </c>
      <c r="P126">
        <f t="shared" si="13"/>
        <v>0.79059079304983348</v>
      </c>
      <c r="R126" s="23"/>
      <c r="S126" s="23"/>
      <c r="T126" s="23"/>
      <c r="U126" s="23"/>
    </row>
    <row r="127" spans="1:21" x14ac:dyDescent="0.2">
      <c r="A127">
        <v>6.2</v>
      </c>
      <c r="B127">
        <v>2.8</v>
      </c>
      <c r="C127">
        <v>4.8</v>
      </c>
      <c r="D127">
        <v>1.8</v>
      </c>
      <c r="E127" t="s">
        <v>22</v>
      </c>
      <c r="M127">
        <f t="shared" si="10"/>
        <v>0.43216540458236474</v>
      </c>
      <c r="N127">
        <f t="shared" si="11"/>
        <v>-0.58776353143543647</v>
      </c>
      <c r="O127">
        <f t="shared" si="12"/>
        <v>0.59216153087474788</v>
      </c>
      <c r="P127">
        <f t="shared" si="13"/>
        <v>0.79059079304983348</v>
      </c>
      <c r="R127" s="23"/>
      <c r="S127" s="23"/>
      <c r="T127" s="23"/>
      <c r="U127" s="23"/>
    </row>
    <row r="128" spans="1:21" x14ac:dyDescent="0.2">
      <c r="A128">
        <v>6.1</v>
      </c>
      <c r="B128">
        <v>3</v>
      </c>
      <c r="C128">
        <v>4.9000000000000004</v>
      </c>
      <c r="D128">
        <v>1.8</v>
      </c>
      <c r="E128" t="s">
        <v>22</v>
      </c>
      <c r="M128">
        <f t="shared" si="10"/>
        <v>0.31099753413871006</v>
      </c>
      <c r="N128">
        <f t="shared" si="11"/>
        <v>-0.12495760117131448</v>
      </c>
      <c r="O128">
        <f t="shared" si="12"/>
        <v>0.64902723486400071</v>
      </c>
      <c r="P128">
        <f t="shared" si="13"/>
        <v>0.79059079304983348</v>
      </c>
      <c r="R128" s="23"/>
      <c r="S128" s="23"/>
      <c r="T128" s="23"/>
      <c r="U128" s="23"/>
    </row>
    <row r="129" spans="1:21" x14ac:dyDescent="0.2">
      <c r="A129">
        <v>6.4</v>
      </c>
      <c r="B129">
        <v>2.8</v>
      </c>
      <c r="C129">
        <v>5.6</v>
      </c>
      <c r="D129">
        <v>2.1</v>
      </c>
      <c r="E129" t="s">
        <v>22</v>
      </c>
      <c r="M129">
        <f t="shared" si="10"/>
        <v>0.6745011454696731</v>
      </c>
      <c r="N129">
        <f t="shared" si="11"/>
        <v>-0.58776353143543647</v>
      </c>
      <c r="O129">
        <f t="shared" si="12"/>
        <v>1.0470871627887679</v>
      </c>
      <c r="P129">
        <f t="shared" si="13"/>
        <v>1.1850097031079547</v>
      </c>
      <c r="R129" s="23"/>
      <c r="S129" s="23"/>
      <c r="T129" s="23"/>
      <c r="U129" s="23"/>
    </row>
    <row r="130" spans="1:21" x14ac:dyDescent="0.2">
      <c r="A130">
        <v>7.2</v>
      </c>
      <c r="B130">
        <v>3</v>
      </c>
      <c r="C130">
        <v>5.8</v>
      </c>
      <c r="D130">
        <v>1.6</v>
      </c>
      <c r="E130" t="s">
        <v>22</v>
      </c>
      <c r="M130">
        <f t="shared" ref="M130:M150" si="14">(A130-H$1)/H$2</f>
        <v>1.6438441090189051</v>
      </c>
      <c r="N130">
        <f t="shared" si="11"/>
        <v>-0.12495760117131448</v>
      </c>
      <c r="O130">
        <f t="shared" si="12"/>
        <v>1.1608185707672729</v>
      </c>
      <c r="P130">
        <f t="shared" si="13"/>
        <v>0.52764485301108599</v>
      </c>
      <c r="R130" s="23"/>
      <c r="S130" s="23"/>
      <c r="T130" s="23"/>
      <c r="U130" s="23"/>
    </row>
    <row r="131" spans="1:21" x14ac:dyDescent="0.2">
      <c r="A131">
        <v>7.4</v>
      </c>
      <c r="B131">
        <v>2.8</v>
      </c>
      <c r="C131">
        <v>6.1</v>
      </c>
      <c r="D131">
        <v>1.9</v>
      </c>
      <c r="E131" t="s">
        <v>22</v>
      </c>
      <c r="M131">
        <f t="shared" si="14"/>
        <v>1.8861798499062135</v>
      </c>
      <c r="N131">
        <f t="shared" si="11"/>
        <v>-0.58776353143543647</v>
      </c>
      <c r="O131">
        <f t="shared" si="12"/>
        <v>1.3314156827350303</v>
      </c>
      <c r="P131">
        <f t="shared" si="13"/>
        <v>0.92206376306920701</v>
      </c>
      <c r="R131" s="23"/>
      <c r="S131" s="23"/>
      <c r="T131" s="23"/>
      <c r="U131" s="23"/>
    </row>
    <row r="132" spans="1:21" x14ac:dyDescent="0.2">
      <c r="A132">
        <v>7.9</v>
      </c>
      <c r="B132">
        <v>3.8</v>
      </c>
      <c r="C132">
        <v>6.4</v>
      </c>
      <c r="D132">
        <v>2</v>
      </c>
      <c r="E132" t="s">
        <v>22</v>
      </c>
      <c r="M132">
        <f t="shared" si="14"/>
        <v>2.4920192021244838</v>
      </c>
      <c r="N132">
        <f t="shared" si="11"/>
        <v>1.7262661198851714</v>
      </c>
      <c r="O132">
        <f t="shared" si="12"/>
        <v>1.5020127947027884</v>
      </c>
      <c r="P132">
        <f t="shared" si="13"/>
        <v>1.0535367330885808</v>
      </c>
      <c r="R132" s="23"/>
      <c r="S132" s="23"/>
      <c r="T132" s="23"/>
      <c r="U132" s="23"/>
    </row>
    <row r="133" spans="1:21" x14ac:dyDescent="0.2">
      <c r="A133">
        <v>6.4</v>
      </c>
      <c r="B133">
        <v>2.8</v>
      </c>
      <c r="C133">
        <v>5.6</v>
      </c>
      <c r="D133">
        <v>2.2000000000000002</v>
      </c>
      <c r="E133" t="s">
        <v>22</v>
      </c>
      <c r="M133">
        <f t="shared" si="14"/>
        <v>0.6745011454696731</v>
      </c>
      <c r="N133">
        <f t="shared" si="11"/>
        <v>-0.58776353143543647</v>
      </c>
      <c r="O133">
        <f t="shared" si="12"/>
        <v>1.0470871627887679</v>
      </c>
      <c r="P133">
        <f t="shared" si="13"/>
        <v>1.3164826731273285</v>
      </c>
      <c r="R133" s="23"/>
      <c r="S133" s="23"/>
      <c r="T133" s="23"/>
      <c r="U133" s="23"/>
    </row>
    <row r="134" spans="1:21" x14ac:dyDescent="0.2">
      <c r="A134">
        <v>6.3</v>
      </c>
      <c r="B134">
        <v>2.8</v>
      </c>
      <c r="C134">
        <v>5.0999999999999996</v>
      </c>
      <c r="D134">
        <v>1.5</v>
      </c>
      <c r="E134" t="s">
        <v>22</v>
      </c>
      <c r="M134">
        <f t="shared" si="14"/>
        <v>0.55333327502601837</v>
      </c>
      <c r="N134">
        <f t="shared" si="11"/>
        <v>-0.58776353143543647</v>
      </c>
      <c r="O134">
        <f t="shared" si="12"/>
        <v>0.76275864284250527</v>
      </c>
      <c r="P134">
        <f t="shared" si="13"/>
        <v>0.39617188299171213</v>
      </c>
      <c r="R134" s="23"/>
      <c r="S134" s="23"/>
      <c r="T134" s="23"/>
      <c r="U134" s="23"/>
    </row>
    <row r="135" spans="1:21" x14ac:dyDescent="0.2">
      <c r="A135">
        <v>6.1</v>
      </c>
      <c r="B135">
        <v>2.6</v>
      </c>
      <c r="C135">
        <v>5.6</v>
      </c>
      <c r="D135">
        <v>1.4</v>
      </c>
      <c r="E135" t="s">
        <v>22</v>
      </c>
      <c r="M135">
        <f t="shared" si="14"/>
        <v>0.31099753413871006</v>
      </c>
      <c r="N135">
        <f t="shared" si="11"/>
        <v>-1.0505694616995576</v>
      </c>
      <c r="O135">
        <f t="shared" si="12"/>
        <v>1.0470871627887679</v>
      </c>
      <c r="P135">
        <f t="shared" si="13"/>
        <v>0.26469891297233827</v>
      </c>
      <c r="R135" s="23"/>
      <c r="S135" s="23"/>
      <c r="T135" s="23"/>
      <c r="U135" s="23"/>
    </row>
    <row r="136" spans="1:21" x14ac:dyDescent="0.2">
      <c r="A136">
        <v>7.7</v>
      </c>
      <c r="B136">
        <v>3</v>
      </c>
      <c r="C136">
        <v>6.1</v>
      </c>
      <c r="D136">
        <v>2.2999999999999998</v>
      </c>
      <c r="E136" t="s">
        <v>22</v>
      </c>
      <c r="M136">
        <f t="shared" si="14"/>
        <v>2.2496834612371752</v>
      </c>
      <c r="N136">
        <f t="shared" si="11"/>
        <v>-0.12495760117131448</v>
      </c>
      <c r="O136">
        <f t="shared" si="12"/>
        <v>1.3314156827350303</v>
      </c>
      <c r="P136">
        <f t="shared" si="13"/>
        <v>1.4479556431467018</v>
      </c>
      <c r="R136" s="23"/>
      <c r="S136" s="23"/>
      <c r="T136" s="23"/>
      <c r="U136" s="23"/>
    </row>
    <row r="137" spans="1:21" x14ac:dyDescent="0.2">
      <c r="A137">
        <v>6.3</v>
      </c>
      <c r="B137">
        <v>3.4</v>
      </c>
      <c r="C137">
        <v>5.6</v>
      </c>
      <c r="D137">
        <v>2.4</v>
      </c>
      <c r="E137" t="s">
        <v>22</v>
      </c>
      <c r="M137">
        <f t="shared" si="14"/>
        <v>0.55333327502601837</v>
      </c>
      <c r="N137">
        <f t="shared" si="11"/>
        <v>0.80065425935692847</v>
      </c>
      <c r="O137">
        <f t="shared" si="12"/>
        <v>1.0470871627887679</v>
      </c>
      <c r="P137">
        <f t="shared" si="13"/>
        <v>1.5794286131660757</v>
      </c>
      <c r="R137" s="23"/>
      <c r="S137" s="23"/>
      <c r="T137" s="23"/>
      <c r="U137" s="23"/>
    </row>
    <row r="138" spans="1:21" x14ac:dyDescent="0.2">
      <c r="A138">
        <v>6.4</v>
      </c>
      <c r="B138">
        <v>3.1</v>
      </c>
      <c r="C138">
        <v>5.5</v>
      </c>
      <c r="D138">
        <v>1.8</v>
      </c>
      <c r="E138" t="s">
        <v>22</v>
      </c>
      <c r="M138">
        <f t="shared" si="14"/>
        <v>0.6745011454696731</v>
      </c>
      <c r="N138">
        <f t="shared" si="11"/>
        <v>0.10644536396074653</v>
      </c>
      <c r="O138">
        <f t="shared" si="12"/>
        <v>0.99022145879951551</v>
      </c>
      <c r="P138">
        <f t="shared" si="13"/>
        <v>0.79059079304983348</v>
      </c>
      <c r="R138" s="23"/>
      <c r="S138" s="23"/>
      <c r="T138" s="23"/>
      <c r="U138" s="23"/>
    </row>
    <row r="139" spans="1:21" x14ac:dyDescent="0.2">
      <c r="A139">
        <v>6</v>
      </c>
      <c r="B139">
        <v>3</v>
      </c>
      <c r="C139">
        <v>4.8</v>
      </c>
      <c r="D139">
        <v>1.8</v>
      </c>
      <c r="E139" t="s">
        <v>22</v>
      </c>
      <c r="M139">
        <f t="shared" si="14"/>
        <v>0.18982966369505647</v>
      </c>
      <c r="N139">
        <f t="shared" si="11"/>
        <v>-0.12495760117131448</v>
      </c>
      <c r="O139">
        <f t="shared" si="12"/>
        <v>0.59216153087474788</v>
      </c>
      <c r="P139">
        <f t="shared" si="13"/>
        <v>0.79059079304983348</v>
      </c>
      <c r="R139" s="23"/>
      <c r="S139" s="23"/>
      <c r="T139" s="23"/>
      <c r="U139" s="23"/>
    </row>
    <row r="140" spans="1:21" x14ac:dyDescent="0.2">
      <c r="A140">
        <v>6.9</v>
      </c>
      <c r="B140">
        <v>3.1</v>
      </c>
      <c r="C140">
        <v>5.4</v>
      </c>
      <c r="D140">
        <v>2.1</v>
      </c>
      <c r="E140" t="s">
        <v>22</v>
      </c>
      <c r="M140">
        <f t="shared" si="14"/>
        <v>1.2803404976879433</v>
      </c>
      <c r="N140">
        <f t="shared" si="11"/>
        <v>0.10644536396074653</v>
      </c>
      <c r="O140">
        <f t="shared" si="12"/>
        <v>0.93335575481026323</v>
      </c>
      <c r="P140">
        <f t="shared" si="13"/>
        <v>1.1850097031079547</v>
      </c>
      <c r="R140" s="23"/>
      <c r="S140" s="23"/>
      <c r="T140" s="23"/>
      <c r="U140" s="23"/>
    </row>
    <row r="141" spans="1:21" x14ac:dyDescent="0.2">
      <c r="A141">
        <v>6.7</v>
      </c>
      <c r="B141">
        <v>3.1</v>
      </c>
      <c r="C141">
        <v>5.6</v>
      </c>
      <c r="D141">
        <v>2.4</v>
      </c>
      <c r="E141" t="s">
        <v>22</v>
      </c>
      <c r="M141">
        <f t="shared" si="14"/>
        <v>1.038004756800635</v>
      </c>
      <c r="N141">
        <f t="shared" si="11"/>
        <v>0.10644536396074653</v>
      </c>
      <c r="O141">
        <f t="shared" si="12"/>
        <v>1.0470871627887679</v>
      </c>
      <c r="P141">
        <f t="shared" si="13"/>
        <v>1.5794286131660757</v>
      </c>
      <c r="R141" s="23"/>
      <c r="S141" s="23"/>
      <c r="T141" s="23"/>
      <c r="U141" s="23"/>
    </row>
    <row r="142" spans="1:21" x14ac:dyDescent="0.2">
      <c r="A142">
        <v>6.9</v>
      </c>
      <c r="B142">
        <v>3.1</v>
      </c>
      <c r="C142">
        <v>5.0999999999999996</v>
      </c>
      <c r="D142">
        <v>2.2999999999999998</v>
      </c>
      <c r="E142" t="s">
        <v>22</v>
      </c>
      <c r="M142">
        <f t="shared" si="14"/>
        <v>1.2803404976879433</v>
      </c>
      <c r="N142">
        <f t="shared" si="11"/>
        <v>0.10644536396074653</v>
      </c>
      <c r="O142">
        <f t="shared" si="12"/>
        <v>0.76275864284250527</v>
      </c>
      <c r="P142">
        <f t="shared" si="13"/>
        <v>1.4479556431467018</v>
      </c>
      <c r="R142" s="23"/>
      <c r="S142" s="23"/>
      <c r="T142" s="23"/>
      <c r="U142" s="23"/>
    </row>
    <row r="143" spans="1:21" x14ac:dyDescent="0.2">
      <c r="A143">
        <v>5.8</v>
      </c>
      <c r="B143">
        <v>2.7</v>
      </c>
      <c r="C143">
        <v>5.0999999999999996</v>
      </c>
      <c r="D143">
        <v>1.9</v>
      </c>
      <c r="E143" t="s">
        <v>22</v>
      </c>
      <c r="M143">
        <f t="shared" si="14"/>
        <v>-5.2506077192251838E-2</v>
      </c>
      <c r="N143">
        <f t="shared" si="11"/>
        <v>-0.81916649656749652</v>
      </c>
      <c r="O143">
        <f t="shared" si="12"/>
        <v>0.76275864284250527</v>
      </c>
      <c r="P143">
        <f t="shared" si="13"/>
        <v>0.92206376306920701</v>
      </c>
      <c r="R143" s="23"/>
      <c r="S143" s="23"/>
      <c r="T143" s="23"/>
      <c r="U143" s="23"/>
    </row>
    <row r="144" spans="1:21" x14ac:dyDescent="0.2">
      <c r="A144">
        <v>6.8</v>
      </c>
      <c r="B144">
        <v>3.2</v>
      </c>
      <c r="C144">
        <v>5.9</v>
      </c>
      <c r="D144">
        <v>2.2999999999999998</v>
      </c>
      <c r="E144" t="s">
        <v>22</v>
      </c>
      <c r="M144">
        <f t="shared" si="14"/>
        <v>1.1591726272442886</v>
      </c>
      <c r="N144">
        <f t="shared" si="11"/>
        <v>0.33784832909280754</v>
      </c>
      <c r="O144">
        <f t="shared" si="12"/>
        <v>1.2176842747565257</v>
      </c>
      <c r="P144">
        <f t="shared" si="13"/>
        <v>1.4479556431467018</v>
      </c>
      <c r="R144" s="23"/>
      <c r="S144" s="23"/>
      <c r="T144" s="23"/>
      <c r="U144" s="23"/>
    </row>
    <row r="145" spans="1:21" x14ac:dyDescent="0.2">
      <c r="A145">
        <v>6.7</v>
      </c>
      <c r="B145">
        <v>3.3</v>
      </c>
      <c r="C145">
        <v>5.7</v>
      </c>
      <c r="D145">
        <v>2.5</v>
      </c>
      <c r="E145" t="s">
        <v>22</v>
      </c>
      <c r="M145">
        <f t="shared" si="14"/>
        <v>1.038004756800635</v>
      </c>
      <c r="N145">
        <f t="shared" ref="N145:N150" si="15">(B145-I$1)/I$2</f>
        <v>0.56925129422486753</v>
      </c>
      <c r="O145">
        <f t="shared" ref="O145:O150" si="16">(C145-J$1)/J$2</f>
        <v>1.1039528667780207</v>
      </c>
      <c r="P145">
        <f t="shared" ref="P145:P150" si="17">(D145-K$1)/K$2</f>
        <v>1.7109015831854495</v>
      </c>
      <c r="R145" s="23"/>
      <c r="S145" s="23"/>
      <c r="T145" s="23"/>
      <c r="U145" s="23"/>
    </row>
    <row r="146" spans="1:21" x14ac:dyDescent="0.2">
      <c r="A146">
        <v>6.7</v>
      </c>
      <c r="B146">
        <v>3</v>
      </c>
      <c r="C146">
        <v>5.2</v>
      </c>
      <c r="D146">
        <v>2.2999999999999998</v>
      </c>
      <c r="E146" t="s">
        <v>22</v>
      </c>
      <c r="M146">
        <f t="shared" si="14"/>
        <v>1.038004756800635</v>
      </c>
      <c r="N146">
        <f t="shared" si="15"/>
        <v>-0.12495760117131448</v>
      </c>
      <c r="O146">
        <f t="shared" si="16"/>
        <v>0.81962434683175811</v>
      </c>
      <c r="P146">
        <f t="shared" si="17"/>
        <v>1.4479556431467018</v>
      </c>
      <c r="R146" s="23"/>
      <c r="S146" s="23"/>
      <c r="T146" s="23"/>
      <c r="U146" s="23"/>
    </row>
    <row r="147" spans="1:21" x14ac:dyDescent="0.2">
      <c r="A147">
        <v>6.3</v>
      </c>
      <c r="B147">
        <v>2.5</v>
      </c>
      <c r="C147">
        <v>5</v>
      </c>
      <c r="D147">
        <v>1.9</v>
      </c>
      <c r="E147" t="s">
        <v>22</v>
      </c>
      <c r="M147">
        <f t="shared" si="14"/>
        <v>0.55333327502601837</v>
      </c>
      <c r="N147">
        <f t="shared" si="15"/>
        <v>-1.2819724268316184</v>
      </c>
      <c r="O147">
        <f t="shared" si="16"/>
        <v>0.70589293885325299</v>
      </c>
      <c r="P147">
        <f t="shared" si="17"/>
        <v>0.92206376306920701</v>
      </c>
      <c r="R147" s="23"/>
      <c r="S147" s="23"/>
      <c r="T147" s="23"/>
      <c r="U147" s="23"/>
    </row>
    <row r="148" spans="1:21" x14ac:dyDescent="0.2">
      <c r="A148">
        <v>6.5</v>
      </c>
      <c r="B148">
        <v>3</v>
      </c>
      <c r="C148">
        <v>5.2</v>
      </c>
      <c r="D148">
        <v>2</v>
      </c>
      <c r="E148" t="s">
        <v>22</v>
      </c>
      <c r="M148">
        <f t="shared" si="14"/>
        <v>0.79566901591332673</v>
      </c>
      <c r="N148">
        <f t="shared" si="15"/>
        <v>-0.12495760117131448</v>
      </c>
      <c r="O148">
        <f t="shared" si="16"/>
        <v>0.81962434683175811</v>
      </c>
      <c r="P148">
        <f t="shared" si="17"/>
        <v>1.0535367330885808</v>
      </c>
      <c r="R148" s="23"/>
      <c r="S148" s="23"/>
      <c r="T148" s="23"/>
      <c r="U148" s="23"/>
    </row>
    <row r="149" spans="1:21" x14ac:dyDescent="0.2">
      <c r="A149">
        <v>6.2</v>
      </c>
      <c r="B149">
        <v>3.4</v>
      </c>
      <c r="C149">
        <v>5.4</v>
      </c>
      <c r="D149">
        <v>2.2999999999999998</v>
      </c>
      <c r="E149" t="s">
        <v>22</v>
      </c>
      <c r="M149">
        <f t="shared" si="14"/>
        <v>0.43216540458236474</v>
      </c>
      <c r="N149">
        <f t="shared" si="15"/>
        <v>0.80065425935692847</v>
      </c>
      <c r="O149">
        <f t="shared" si="16"/>
        <v>0.93335575481026323</v>
      </c>
      <c r="P149">
        <f t="shared" si="17"/>
        <v>1.4479556431467018</v>
      </c>
      <c r="R149" s="23"/>
      <c r="S149" s="23"/>
      <c r="T149" s="23"/>
      <c r="U149" s="23"/>
    </row>
    <row r="150" spans="1:21" x14ac:dyDescent="0.2">
      <c r="A150">
        <v>5.9</v>
      </c>
      <c r="B150">
        <v>3</v>
      </c>
      <c r="C150">
        <v>5.0999999999999996</v>
      </c>
      <c r="D150">
        <v>1.8</v>
      </c>
      <c r="E150" t="s">
        <v>22</v>
      </c>
      <c r="M150">
        <f t="shared" si="14"/>
        <v>6.8661793251402856E-2</v>
      </c>
      <c r="N150">
        <f t="shared" si="15"/>
        <v>-0.12495760117131448</v>
      </c>
      <c r="O150">
        <f t="shared" si="16"/>
        <v>0.76275864284250527</v>
      </c>
      <c r="P150">
        <f t="shared" si="17"/>
        <v>0.79059079304983348</v>
      </c>
      <c r="R150" s="23"/>
      <c r="S150" s="23"/>
      <c r="T150" s="23"/>
      <c r="U150" s="23"/>
    </row>
    <row r="151" spans="1:21" x14ac:dyDescent="0.2">
      <c r="R151" s="1"/>
      <c r="S151" s="1"/>
    </row>
  </sheetData>
  <mergeCells count="2">
    <mergeCell ref="G4:K4"/>
    <mergeCell ref="G7:K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mult-linear-regression</vt:lpstr>
      <vt:lpstr>iris-data feature 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Larsen</dc:creator>
  <cp:lastModifiedBy>Greg Larsen</cp:lastModifiedBy>
  <dcterms:created xsi:type="dcterms:W3CDTF">2025-10-09T13:38:07Z</dcterms:created>
  <dcterms:modified xsi:type="dcterms:W3CDTF">2025-10-14T12:07:46Z</dcterms:modified>
</cp:coreProperties>
</file>