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kalagato\excelTest\"/>
    </mc:Choice>
  </mc:AlternateContent>
  <xr:revisionPtr revIDLastSave="0" documentId="13_ncr:1_{8C7DD61F-99F5-4CEB-A49E-27A6119A0BE4}" xr6:coauthVersionLast="47" xr6:coauthVersionMax="47" xr10:uidLastSave="{00000000-0000-0000-0000-000000000000}"/>
  <bookViews>
    <workbookView xWindow="-108" yWindow="-108" windowWidth="23256" windowHeight="12456" firstSheet="11" activeTab="13" xr2:uid="{00000000-000D-0000-FFFF-FFFF00000000}"/>
  </bookViews>
  <sheets>
    <sheet name="Template " sheetId="1" r:id="rId1"/>
    <sheet name="HET  com.hindi.english.translat" sheetId="2" r:id="rId2"/>
    <sheet name="EMI Android finance.loan.emical" sheetId="3" r:id="rId3"/>
    <sheet name="Huge Clock com.cama.app.huge80s" sheetId="4" r:id="rId4"/>
    <sheet name="Clone Armies com.clonearmies.el" sheetId="5" r:id="rId5"/>
    <sheet name="Financial Calculator GST net.sm" sheetId="6" r:id="rId6"/>
    <sheet name="Status Saver timemachine.timeun" sheetId="7" r:id="rId7"/>
    <sheet name="India GST net.smartlogic.indgst" sheetId="8" r:id="rId8"/>
    <sheet name="EMI iOS emi-calculator-loan-pla" sheetId="9" r:id="rId9"/>
    <sheet name="Analog Clock com.cama.hugeanalo" sheetId="10" r:id="rId10"/>
    <sheet name="Lock Screen com.cama.app.hugelo" sheetId="11" r:id="rId11"/>
    <sheet name="Dig Clock Pro com.cama.app.huge" sheetId="12" r:id="rId12"/>
    <sheet name=" Dig Clock - iOS huge-digital-c" sheetId="13" r:id="rId13"/>
    <sheet name="Clone Armies - iOS - clone-armi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10" i="3" l="1"/>
  <c r="AF110" i="4"/>
  <c r="AF110" i="5"/>
  <c r="AF110" i="6"/>
  <c r="AF110" i="8"/>
  <c r="AF110" i="9"/>
  <c r="AF110" i="10"/>
  <c r="AF110" i="11"/>
  <c r="AF110" i="12"/>
  <c r="AF110" i="13"/>
  <c r="AF110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9" i="14"/>
  <c r="M8" i="14"/>
  <c r="M7" i="14"/>
  <c r="M6" i="14"/>
  <c r="M5" i="14"/>
  <c r="M4" i="14"/>
  <c r="M3" i="14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M3" i="13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123" i="8"/>
  <c r="J122" i="8"/>
  <c r="M122" i="8" s="1"/>
  <c r="M121" i="8"/>
  <c r="J121" i="8"/>
  <c r="M120" i="8"/>
  <c r="J120" i="8"/>
  <c r="J119" i="8"/>
  <c r="M119" i="8" s="1"/>
  <c r="J118" i="8"/>
  <c r="M118" i="8" s="1"/>
  <c r="M117" i="8"/>
  <c r="J117" i="8"/>
  <c r="M116" i="8"/>
  <c r="J116" i="8"/>
  <c r="J115" i="8"/>
  <c r="M115" i="8" s="1"/>
  <c r="J114" i="8"/>
  <c r="M114" i="8" s="1"/>
  <c r="M113" i="8"/>
  <c r="J113" i="8"/>
  <c r="M112" i="8"/>
  <c r="J112" i="8"/>
  <c r="J111" i="8"/>
  <c r="M111" i="8" s="1"/>
  <c r="J110" i="8"/>
  <c r="M110" i="8" s="1"/>
  <c r="M109" i="8"/>
  <c r="J109" i="8"/>
  <c r="M108" i="8"/>
  <c r="J108" i="8"/>
  <c r="J107" i="8"/>
  <c r="M107" i="8" s="1"/>
  <c r="J106" i="8"/>
  <c r="M106" i="8" s="1"/>
  <c r="M105" i="8"/>
  <c r="J105" i="8"/>
  <c r="M104" i="8"/>
  <c r="J104" i="8"/>
  <c r="J103" i="8"/>
  <c r="M103" i="8" s="1"/>
  <c r="J102" i="8"/>
  <c r="M102" i="8" s="1"/>
  <c r="M101" i="8"/>
  <c r="J101" i="8"/>
  <c r="M100" i="8"/>
  <c r="J100" i="8"/>
  <c r="J99" i="8"/>
  <c r="M99" i="8" s="1"/>
  <c r="J98" i="8"/>
  <c r="M98" i="8" s="1"/>
  <c r="M97" i="8"/>
  <c r="J97" i="8"/>
  <c r="M96" i="8"/>
  <c r="J96" i="8"/>
  <c r="J95" i="8"/>
  <c r="M95" i="8" s="1"/>
  <c r="J94" i="8"/>
  <c r="M94" i="8" s="1"/>
  <c r="M93" i="8"/>
  <c r="J93" i="8"/>
  <c r="M92" i="8"/>
  <c r="J92" i="8"/>
  <c r="J91" i="8"/>
  <c r="M91" i="8" s="1"/>
  <c r="J90" i="8"/>
  <c r="M90" i="8" s="1"/>
  <c r="M89" i="8"/>
  <c r="J89" i="8"/>
  <c r="M88" i="8"/>
  <c r="J88" i="8"/>
  <c r="J87" i="8"/>
  <c r="M87" i="8" s="1"/>
  <c r="J86" i="8"/>
  <c r="M86" i="8" s="1"/>
  <c r="M85" i="8"/>
  <c r="J85" i="8"/>
  <c r="M84" i="8"/>
  <c r="J84" i="8"/>
  <c r="J83" i="8"/>
  <c r="M83" i="8" s="1"/>
  <c r="J82" i="8"/>
  <c r="M82" i="8" s="1"/>
  <c r="M81" i="8"/>
  <c r="J81" i="8"/>
  <c r="M80" i="8"/>
  <c r="J80" i="8"/>
  <c r="J79" i="8"/>
  <c r="M79" i="8" s="1"/>
  <c r="J78" i="8"/>
  <c r="M78" i="8" s="1"/>
  <c r="M77" i="8"/>
  <c r="J77" i="8"/>
  <c r="M76" i="8"/>
  <c r="J76" i="8"/>
  <c r="J75" i="8"/>
  <c r="M75" i="8" s="1"/>
  <c r="J74" i="8"/>
  <c r="M74" i="8" s="1"/>
  <c r="M73" i="8"/>
  <c r="J73" i="8"/>
  <c r="M72" i="8"/>
  <c r="J72" i="8"/>
  <c r="J71" i="8"/>
  <c r="M71" i="8" s="1"/>
  <c r="J70" i="8"/>
  <c r="M70" i="8" s="1"/>
  <c r="M69" i="8"/>
  <c r="J69" i="8"/>
  <c r="M68" i="8"/>
  <c r="J68" i="8"/>
  <c r="J67" i="8"/>
  <c r="M67" i="8" s="1"/>
  <c r="J66" i="8"/>
  <c r="M66" i="8" s="1"/>
  <c r="M65" i="8"/>
  <c r="J65" i="8"/>
  <c r="M64" i="8"/>
  <c r="J64" i="8"/>
  <c r="J63" i="8"/>
  <c r="M63" i="8" s="1"/>
  <c r="J62" i="8"/>
  <c r="M62" i="8" s="1"/>
  <c r="M61" i="8"/>
  <c r="J61" i="8"/>
  <c r="M60" i="8"/>
  <c r="J60" i="8"/>
  <c r="J59" i="8"/>
  <c r="M59" i="8" s="1"/>
  <c r="J58" i="8"/>
  <c r="M58" i="8" s="1"/>
  <c r="M57" i="8"/>
  <c r="J57" i="8"/>
  <c r="M56" i="8"/>
  <c r="J56" i="8"/>
  <c r="J55" i="8"/>
  <c r="M55" i="8" s="1"/>
  <c r="J54" i="8"/>
  <c r="M54" i="8" s="1"/>
  <c r="M53" i="8"/>
  <c r="J53" i="8"/>
  <c r="M52" i="8"/>
  <c r="J52" i="8"/>
  <c r="J51" i="8"/>
  <c r="M51" i="8" s="1"/>
  <c r="J50" i="8"/>
  <c r="M50" i="8" s="1"/>
  <c r="M49" i="8"/>
  <c r="J49" i="8"/>
  <c r="M48" i="8"/>
  <c r="J48" i="8"/>
  <c r="J47" i="8"/>
  <c r="M47" i="8" s="1"/>
  <c r="J46" i="8"/>
  <c r="M46" i="8" s="1"/>
  <c r="M45" i="8"/>
  <c r="J45" i="8"/>
  <c r="M44" i="8"/>
  <c r="J44" i="8"/>
  <c r="J43" i="8"/>
  <c r="M43" i="8" s="1"/>
  <c r="J42" i="8"/>
  <c r="M42" i="8" s="1"/>
  <c r="M41" i="8"/>
  <c r="J41" i="8"/>
  <c r="M40" i="8"/>
  <c r="J40" i="8"/>
  <c r="J39" i="8"/>
  <c r="M39" i="8" s="1"/>
  <c r="J38" i="8"/>
  <c r="M38" i="8" s="1"/>
  <c r="M37" i="8"/>
  <c r="J37" i="8"/>
  <c r="M36" i="8"/>
  <c r="J36" i="8"/>
  <c r="J35" i="8"/>
  <c r="M35" i="8" s="1"/>
  <c r="J34" i="8"/>
  <c r="M34" i="8" s="1"/>
  <c r="M33" i="8"/>
  <c r="J33" i="8"/>
  <c r="M32" i="8"/>
  <c r="J32" i="8"/>
  <c r="J31" i="8"/>
  <c r="M31" i="8" s="1"/>
  <c r="J30" i="8"/>
  <c r="M30" i="8" s="1"/>
  <c r="M29" i="8"/>
  <c r="J29" i="8"/>
  <c r="M28" i="8"/>
  <c r="J28" i="8"/>
  <c r="J27" i="8"/>
  <c r="M27" i="8" s="1"/>
  <c r="J26" i="8"/>
  <c r="M26" i="8" s="1"/>
  <c r="M25" i="8"/>
  <c r="J25" i="8"/>
  <c r="M24" i="8"/>
  <c r="J24" i="8"/>
  <c r="J23" i="8"/>
  <c r="M23" i="8" s="1"/>
  <c r="J22" i="8"/>
  <c r="M22" i="8" s="1"/>
  <c r="M21" i="8"/>
  <c r="J21" i="8"/>
  <c r="M20" i="8"/>
  <c r="J20" i="8"/>
  <c r="J19" i="8"/>
  <c r="M19" i="8" s="1"/>
  <c r="J18" i="8"/>
  <c r="M18" i="8" s="1"/>
  <c r="M17" i="8"/>
  <c r="J17" i="8"/>
  <c r="M16" i="8"/>
  <c r="J16" i="8"/>
  <c r="J15" i="8"/>
  <c r="M15" i="8" s="1"/>
  <c r="J14" i="8"/>
  <c r="M14" i="8" s="1"/>
  <c r="M13" i="8"/>
  <c r="J13" i="8"/>
  <c r="M12" i="8"/>
  <c r="J12" i="8"/>
  <c r="J11" i="8"/>
  <c r="M11" i="8" s="1"/>
  <c r="J10" i="8"/>
  <c r="M10" i="8" s="1"/>
  <c r="M9" i="8"/>
  <c r="J9" i="8"/>
  <c r="M8" i="8"/>
  <c r="J8" i="8"/>
  <c r="J7" i="8"/>
  <c r="M7" i="8" s="1"/>
  <c r="J6" i="8"/>
  <c r="M6" i="8" s="1"/>
  <c r="M5" i="8"/>
  <c r="J5" i="8"/>
  <c r="M4" i="8"/>
  <c r="J4" i="8"/>
  <c r="J3" i="8"/>
  <c r="M3" i="8" s="1"/>
  <c r="M148" i="6"/>
  <c r="M147" i="6"/>
  <c r="Q146" i="6"/>
  <c r="O146" i="6"/>
  <c r="Q145" i="6"/>
  <c r="O145" i="6"/>
  <c r="R145" i="6" s="1"/>
  <c r="M145" i="6"/>
  <c r="Q144" i="6"/>
  <c r="O144" i="6"/>
  <c r="M144" i="6" s="1"/>
  <c r="L144" i="6"/>
  <c r="R143" i="6"/>
  <c r="Q143" i="6"/>
  <c r="O143" i="6"/>
  <c r="M143" i="6" s="1"/>
  <c r="L143" i="6"/>
  <c r="R142" i="6"/>
  <c r="Q142" i="6"/>
  <c r="O142" i="6"/>
  <c r="M142" i="6"/>
  <c r="L142" i="6"/>
  <c r="R141" i="6"/>
  <c r="Q141" i="6"/>
  <c r="O141" i="6"/>
  <c r="M141" i="6"/>
  <c r="L141" i="6"/>
  <c r="Q140" i="6"/>
  <c r="O140" i="6"/>
  <c r="R140" i="6" s="1"/>
  <c r="M140" i="6"/>
  <c r="L140" i="6"/>
  <c r="Q139" i="6"/>
  <c r="O139" i="6"/>
  <c r="M139" i="6"/>
  <c r="L139" i="6"/>
  <c r="R139" i="6" s="1"/>
  <c r="Q138" i="6"/>
  <c r="O138" i="6"/>
  <c r="M138" i="6"/>
  <c r="L138" i="6"/>
  <c r="R138" i="6" s="1"/>
  <c r="Q137" i="6"/>
  <c r="O137" i="6"/>
  <c r="M137" i="6" s="1"/>
  <c r="L137" i="6"/>
  <c r="R137" i="6" s="1"/>
  <c r="Q136" i="6"/>
  <c r="O136" i="6"/>
  <c r="M136" i="6" s="1"/>
  <c r="L136" i="6"/>
  <c r="R136" i="6" s="1"/>
  <c r="R135" i="6"/>
  <c r="Q135" i="6"/>
  <c r="O135" i="6"/>
  <c r="M135" i="6" s="1"/>
  <c r="L135" i="6"/>
  <c r="R134" i="6"/>
  <c r="Q134" i="6"/>
  <c r="O134" i="6"/>
  <c r="M134" i="6"/>
  <c r="L134" i="6"/>
  <c r="R133" i="6"/>
  <c r="Q133" i="6"/>
  <c r="O133" i="6"/>
  <c r="M133" i="6"/>
  <c r="L133" i="6"/>
  <c r="Q132" i="6"/>
  <c r="O132" i="6"/>
  <c r="R132" i="6" s="1"/>
  <c r="M132" i="6"/>
  <c r="L132" i="6"/>
  <c r="Q131" i="6"/>
  <c r="O131" i="6"/>
  <c r="M131" i="6"/>
  <c r="L131" i="6"/>
  <c r="R131" i="6" s="1"/>
  <c r="Q130" i="6"/>
  <c r="O130" i="6"/>
  <c r="M130" i="6" s="1"/>
  <c r="L130" i="6"/>
  <c r="R130" i="6" s="1"/>
  <c r="Q129" i="6"/>
  <c r="O129" i="6"/>
  <c r="M129" i="6" s="1"/>
  <c r="L129" i="6"/>
  <c r="R129" i="6" s="1"/>
  <c r="Q128" i="6"/>
  <c r="O128" i="6"/>
  <c r="M128" i="6" s="1"/>
  <c r="L128" i="6"/>
  <c r="R127" i="6"/>
  <c r="Q127" i="6"/>
  <c r="O127" i="6"/>
  <c r="M127" i="6" s="1"/>
  <c r="L127" i="6"/>
  <c r="R126" i="6"/>
  <c r="Q126" i="6"/>
  <c r="O126" i="6"/>
  <c r="M126" i="6"/>
  <c r="L126" i="6"/>
  <c r="R125" i="6"/>
  <c r="Q125" i="6"/>
  <c r="O125" i="6"/>
  <c r="M125" i="6"/>
  <c r="L125" i="6"/>
  <c r="Q124" i="6"/>
  <c r="O124" i="6"/>
  <c r="R124" i="6" s="1"/>
  <c r="M124" i="6"/>
  <c r="L124" i="6"/>
  <c r="Q123" i="6"/>
  <c r="O123" i="6"/>
  <c r="M123" i="6"/>
  <c r="L123" i="6"/>
  <c r="R123" i="6" s="1"/>
  <c r="Q122" i="6"/>
  <c r="O122" i="6"/>
  <c r="M122" i="6" s="1"/>
  <c r="L122" i="6"/>
  <c r="R122" i="6" s="1"/>
  <c r="Q121" i="6"/>
  <c r="O121" i="6"/>
  <c r="M121" i="6" s="1"/>
  <c r="L121" i="6"/>
  <c r="Q120" i="6"/>
  <c r="O120" i="6"/>
  <c r="M120" i="6" s="1"/>
  <c r="L120" i="6"/>
  <c r="R120" i="6" s="1"/>
  <c r="Q119" i="6"/>
  <c r="O119" i="6"/>
  <c r="L119" i="6"/>
  <c r="R118" i="6"/>
  <c r="Q118" i="6"/>
  <c r="O118" i="6"/>
  <c r="M118" i="6"/>
  <c r="L118" i="6"/>
  <c r="R117" i="6"/>
  <c r="Q117" i="6"/>
  <c r="O117" i="6"/>
  <c r="M117" i="6"/>
  <c r="L117" i="6"/>
  <c r="Q116" i="6"/>
  <c r="O116" i="6"/>
  <c r="R116" i="6" s="1"/>
  <c r="M116" i="6"/>
  <c r="L116" i="6"/>
  <c r="Q115" i="6"/>
  <c r="O115" i="6"/>
  <c r="M115" i="6"/>
  <c r="L115" i="6"/>
  <c r="R115" i="6" s="1"/>
  <c r="Q114" i="6"/>
  <c r="O114" i="6"/>
  <c r="M114" i="6" s="1"/>
  <c r="L114" i="6"/>
  <c r="R114" i="6" s="1"/>
  <c r="Q113" i="6"/>
  <c r="O113" i="6"/>
  <c r="M113" i="6" s="1"/>
  <c r="L113" i="6"/>
  <c r="Q112" i="6"/>
  <c r="O112" i="6"/>
  <c r="M112" i="6" s="1"/>
  <c r="L112" i="6"/>
  <c r="R112" i="6" s="1"/>
  <c r="R111" i="6"/>
  <c r="Q111" i="6"/>
  <c r="O111" i="6"/>
  <c r="M111" i="6" s="1"/>
  <c r="L111" i="6"/>
  <c r="R110" i="6"/>
  <c r="Q110" i="6"/>
  <c r="O110" i="6"/>
  <c r="M110" i="6"/>
  <c r="L110" i="6"/>
  <c r="R109" i="6"/>
  <c r="O109" i="6"/>
  <c r="M109" i="6"/>
  <c r="L109" i="6"/>
  <c r="O108" i="6"/>
  <c r="M108" i="6"/>
  <c r="L108" i="6"/>
  <c r="R108" i="6" s="1"/>
  <c r="R107" i="6"/>
  <c r="O107" i="6"/>
  <c r="M107" i="6" s="1"/>
  <c r="L107" i="6"/>
  <c r="O106" i="6"/>
  <c r="M106" i="6"/>
  <c r="L106" i="6"/>
  <c r="R106" i="6" s="1"/>
  <c r="O105" i="6"/>
  <c r="M105" i="6" s="1"/>
  <c r="L105" i="6"/>
  <c r="R105" i="6" s="1"/>
  <c r="O104" i="6"/>
  <c r="M104" i="6"/>
  <c r="L104" i="6"/>
  <c r="R104" i="6" s="1"/>
  <c r="O103" i="6"/>
  <c r="M103" i="6" s="1"/>
  <c r="L103" i="6"/>
  <c r="R103" i="6" s="1"/>
  <c r="O102" i="6"/>
  <c r="M102" i="6"/>
  <c r="L102" i="6"/>
  <c r="R102" i="6" s="1"/>
  <c r="R101" i="6"/>
  <c r="O101" i="6"/>
  <c r="M101" i="6" s="1"/>
  <c r="L101" i="6"/>
  <c r="O100" i="6"/>
  <c r="M100" i="6"/>
  <c r="L100" i="6"/>
  <c r="R100" i="6" s="1"/>
  <c r="O99" i="6"/>
  <c r="M99" i="6"/>
  <c r="L99" i="6"/>
  <c r="R99" i="6" s="1"/>
  <c r="O98" i="6"/>
  <c r="M98" i="6"/>
  <c r="L98" i="6"/>
  <c r="R98" i="6" s="1"/>
  <c r="R97" i="6"/>
  <c r="O97" i="6"/>
  <c r="M97" i="6"/>
  <c r="L97" i="6"/>
  <c r="O96" i="6"/>
  <c r="M96" i="6"/>
  <c r="L96" i="6"/>
  <c r="R96" i="6" s="1"/>
  <c r="R95" i="6"/>
  <c r="O95" i="6"/>
  <c r="M95" i="6"/>
  <c r="L95" i="6"/>
  <c r="O94" i="6"/>
  <c r="M94" i="6"/>
  <c r="L94" i="6"/>
  <c r="R94" i="6" s="1"/>
  <c r="O93" i="6"/>
  <c r="M93" i="6"/>
  <c r="L93" i="6"/>
  <c r="R93" i="6" s="1"/>
  <c r="O92" i="6"/>
  <c r="M92" i="6"/>
  <c r="L92" i="6"/>
  <c r="R92" i="6" s="1"/>
  <c r="O91" i="6"/>
  <c r="M91" i="6"/>
  <c r="L91" i="6"/>
  <c r="R91" i="6" s="1"/>
  <c r="O90" i="6"/>
  <c r="M90" i="6"/>
  <c r="L90" i="6"/>
  <c r="R90" i="6" s="1"/>
  <c r="R89" i="6"/>
  <c r="O89" i="6"/>
  <c r="M89" i="6"/>
  <c r="L89" i="6"/>
  <c r="O88" i="6"/>
  <c r="M88" i="6"/>
  <c r="L88" i="6"/>
  <c r="R88" i="6" s="1"/>
  <c r="R87" i="6"/>
  <c r="O87" i="6"/>
  <c r="M87" i="6"/>
  <c r="L87" i="6"/>
  <c r="O86" i="6"/>
  <c r="M86" i="6"/>
  <c r="L86" i="6"/>
  <c r="R86" i="6" s="1"/>
  <c r="R85" i="6"/>
  <c r="O85" i="6"/>
  <c r="M85" i="6"/>
  <c r="L85" i="6"/>
  <c r="O84" i="6"/>
  <c r="M84" i="6"/>
  <c r="L84" i="6"/>
  <c r="R84" i="6" s="1"/>
  <c r="R83" i="6"/>
  <c r="O83" i="6"/>
  <c r="M83" i="6"/>
  <c r="L83" i="6"/>
  <c r="O82" i="6"/>
  <c r="M82" i="6"/>
  <c r="L82" i="6"/>
  <c r="O81" i="6"/>
  <c r="M81" i="6"/>
  <c r="L81" i="6"/>
  <c r="O80" i="6"/>
  <c r="M80" i="6"/>
  <c r="L80" i="6"/>
  <c r="O79" i="6"/>
  <c r="M79" i="6"/>
  <c r="L79" i="6"/>
  <c r="O78" i="6"/>
  <c r="M78" i="6" s="1"/>
  <c r="L78" i="6"/>
  <c r="O77" i="6"/>
  <c r="M77" i="6" s="1"/>
  <c r="L77" i="6"/>
  <c r="O76" i="6"/>
  <c r="M76" i="6" s="1"/>
  <c r="L76" i="6"/>
  <c r="O75" i="6"/>
  <c r="M75" i="6"/>
  <c r="L75" i="6"/>
  <c r="O74" i="6"/>
  <c r="M74" i="6"/>
  <c r="L74" i="6"/>
  <c r="R74" i="6" s="1"/>
  <c r="O73" i="6"/>
  <c r="M73" i="6"/>
  <c r="L73" i="6"/>
  <c r="R73" i="6" s="1"/>
  <c r="O72" i="6"/>
  <c r="M72" i="6"/>
  <c r="L72" i="6"/>
  <c r="R72" i="6" s="1"/>
  <c r="R71" i="6"/>
  <c r="O71" i="6"/>
  <c r="M71" i="6"/>
  <c r="L71" i="6"/>
  <c r="O70" i="6"/>
  <c r="M70" i="6"/>
  <c r="L70" i="6"/>
  <c r="R70" i="6" s="1"/>
  <c r="R69" i="6"/>
  <c r="O69" i="6"/>
  <c r="M69" i="6"/>
  <c r="L69" i="6"/>
  <c r="O68" i="6"/>
  <c r="M68" i="6"/>
  <c r="L68" i="6"/>
  <c r="R68" i="6" s="1"/>
  <c r="R67" i="6"/>
  <c r="O67" i="6"/>
  <c r="M67" i="6"/>
  <c r="L67" i="6"/>
  <c r="O66" i="6"/>
  <c r="M66" i="6"/>
  <c r="L66" i="6"/>
  <c r="R66" i="6" s="1"/>
  <c r="R65" i="6"/>
  <c r="O65" i="6"/>
  <c r="M65" i="6"/>
  <c r="L65" i="6"/>
  <c r="O64" i="6"/>
  <c r="M64" i="6"/>
  <c r="L64" i="6"/>
  <c r="R64" i="6" s="1"/>
  <c r="R63" i="6"/>
  <c r="O63" i="6"/>
  <c r="M63" i="6"/>
  <c r="L63" i="6"/>
  <c r="O62" i="6"/>
  <c r="M62" i="6"/>
  <c r="L62" i="6"/>
  <c r="R62" i="6" s="1"/>
  <c r="R61" i="6"/>
  <c r="O61" i="6"/>
  <c r="M61" i="6"/>
  <c r="L61" i="6"/>
  <c r="O60" i="6"/>
  <c r="M60" i="6"/>
  <c r="L60" i="6"/>
  <c r="R60" i="6" s="1"/>
  <c r="O59" i="6"/>
  <c r="M59" i="6"/>
  <c r="L59" i="6"/>
  <c r="R59" i="6" s="1"/>
  <c r="O58" i="6"/>
  <c r="M58" i="6"/>
  <c r="L58" i="6"/>
  <c r="R58" i="6" s="1"/>
  <c r="O57" i="6"/>
  <c r="M57" i="6"/>
  <c r="L57" i="6"/>
  <c r="R57" i="6" s="1"/>
  <c r="O56" i="6"/>
  <c r="M56" i="6"/>
  <c r="L56" i="6"/>
  <c r="R56" i="6" s="1"/>
  <c r="R55" i="6"/>
  <c r="O55" i="6"/>
  <c r="M55" i="6"/>
  <c r="L55" i="6"/>
  <c r="O54" i="6"/>
  <c r="M54" i="6"/>
  <c r="L54" i="6"/>
  <c r="R54" i="6" s="1"/>
  <c r="R53" i="6"/>
  <c r="O53" i="6"/>
  <c r="M53" i="6"/>
  <c r="L53" i="6"/>
  <c r="O52" i="6"/>
  <c r="M52" i="6"/>
  <c r="L52" i="6"/>
  <c r="R52" i="6" s="1"/>
  <c r="R51" i="6"/>
  <c r="O51" i="6"/>
  <c r="M51" i="6"/>
  <c r="L51" i="6"/>
  <c r="O50" i="6"/>
  <c r="M50" i="6"/>
  <c r="L50" i="6"/>
  <c r="R50" i="6" s="1"/>
  <c r="O49" i="6"/>
  <c r="M49" i="6"/>
  <c r="L49" i="6"/>
  <c r="R49" i="6" s="1"/>
  <c r="O48" i="6"/>
  <c r="M48" i="6"/>
  <c r="L48" i="6"/>
  <c r="R48" i="6" s="1"/>
  <c r="R47" i="6"/>
  <c r="O47" i="6"/>
  <c r="M47" i="6"/>
  <c r="L47" i="6"/>
  <c r="O46" i="6"/>
  <c r="M46" i="6"/>
  <c r="L46" i="6"/>
  <c r="R46" i="6" s="1"/>
  <c r="R45" i="6"/>
  <c r="O45" i="6"/>
  <c r="M45" i="6"/>
  <c r="L45" i="6"/>
  <c r="O44" i="6"/>
  <c r="M44" i="6"/>
  <c r="L44" i="6"/>
  <c r="R44" i="6" s="1"/>
  <c r="O43" i="6"/>
  <c r="M43" i="6"/>
  <c r="L43" i="6"/>
  <c r="R43" i="6" s="1"/>
  <c r="O42" i="6"/>
  <c r="M42" i="6"/>
  <c r="L42" i="6"/>
  <c r="R42" i="6" s="1"/>
  <c r="O41" i="6"/>
  <c r="M41" i="6"/>
  <c r="L41" i="6"/>
  <c r="R41" i="6" s="1"/>
  <c r="O40" i="6"/>
  <c r="M40" i="6"/>
  <c r="L40" i="6"/>
  <c r="R40" i="6" s="1"/>
  <c r="R39" i="6"/>
  <c r="O39" i="6"/>
  <c r="M39" i="6"/>
  <c r="L39" i="6"/>
  <c r="O38" i="6"/>
  <c r="M38" i="6"/>
  <c r="L38" i="6"/>
  <c r="R38" i="6" s="1"/>
  <c r="R37" i="6"/>
  <c r="L37" i="6"/>
  <c r="L36" i="6"/>
  <c r="R36" i="6" s="1"/>
  <c r="L35" i="6"/>
  <c r="R35" i="6" s="1"/>
  <c r="R34" i="6"/>
  <c r="L34" i="6"/>
  <c r="R33" i="6"/>
  <c r="K33" i="6"/>
  <c r="L33" i="6" s="1"/>
  <c r="R32" i="6"/>
  <c r="L32" i="6"/>
  <c r="K32" i="6"/>
  <c r="K31" i="6"/>
  <c r="L31" i="6" s="1"/>
  <c r="R31" i="6" s="1"/>
  <c r="K30" i="6"/>
  <c r="L30" i="6" s="1"/>
  <c r="R30" i="6" s="1"/>
  <c r="K29" i="6"/>
  <c r="L29" i="6" s="1"/>
  <c r="R29" i="6" s="1"/>
  <c r="L28" i="6"/>
  <c r="R28" i="6" s="1"/>
  <c r="K28" i="6"/>
  <c r="L27" i="6"/>
  <c r="R27" i="6" s="1"/>
  <c r="K27" i="6"/>
  <c r="L26" i="6"/>
  <c r="R26" i="6" s="1"/>
  <c r="K26" i="6"/>
  <c r="R25" i="6"/>
  <c r="L25" i="6"/>
  <c r="K25" i="6"/>
  <c r="K24" i="6"/>
  <c r="L24" i="6" s="1"/>
  <c r="R24" i="6" s="1"/>
  <c r="R23" i="6"/>
  <c r="K23" i="6"/>
  <c r="L23" i="6" s="1"/>
  <c r="K22" i="6"/>
  <c r="L22" i="6" s="1"/>
  <c r="R22" i="6" s="1"/>
  <c r="K21" i="6"/>
  <c r="L21" i="6" s="1"/>
  <c r="R21" i="6" s="1"/>
  <c r="L20" i="6"/>
  <c r="R20" i="6" s="1"/>
  <c r="K20" i="6"/>
  <c r="L19" i="6"/>
  <c r="R19" i="6" s="1"/>
  <c r="K19" i="6"/>
  <c r="L18" i="6"/>
  <c r="R18" i="6" s="1"/>
  <c r="K18" i="6"/>
  <c r="R17" i="6"/>
  <c r="L17" i="6"/>
  <c r="K17" i="6"/>
  <c r="K16" i="6"/>
  <c r="L16" i="6" s="1"/>
  <c r="R16" i="6" s="1"/>
  <c r="R15" i="6"/>
  <c r="K15" i="6"/>
  <c r="L15" i="6" s="1"/>
  <c r="K14" i="6"/>
  <c r="L14" i="6" s="1"/>
  <c r="R14" i="6" s="1"/>
  <c r="K13" i="6"/>
  <c r="L13" i="6" s="1"/>
  <c r="R13" i="6" s="1"/>
  <c r="L12" i="6"/>
  <c r="R12" i="6" s="1"/>
  <c r="K12" i="6"/>
  <c r="L11" i="6"/>
  <c r="R11" i="6" s="1"/>
  <c r="K11" i="6"/>
  <c r="L10" i="6"/>
  <c r="R10" i="6" s="1"/>
  <c r="K10" i="6"/>
  <c r="K9" i="6"/>
  <c r="L9" i="6" s="1"/>
  <c r="R9" i="6" s="1"/>
  <c r="K8" i="6"/>
  <c r="L8" i="6" s="1"/>
  <c r="R8" i="6" s="1"/>
  <c r="K7" i="6"/>
  <c r="L7" i="6" s="1"/>
  <c r="R7" i="6" s="1"/>
  <c r="K6" i="6"/>
  <c r="L6" i="6" s="1"/>
  <c r="R6" i="6" s="1"/>
  <c r="K5" i="6"/>
  <c r="L5" i="6" s="1"/>
  <c r="R5" i="6" s="1"/>
  <c r="L4" i="6"/>
  <c r="R4" i="6" s="1"/>
  <c r="K4" i="6"/>
  <c r="L3" i="6"/>
  <c r="R3" i="6" s="1"/>
  <c r="K3" i="6"/>
  <c r="R146" i="5"/>
  <c r="Q146" i="5"/>
  <c r="K145" i="5"/>
  <c r="R145" i="5" s="1"/>
  <c r="K144" i="5"/>
  <c r="R144" i="5" s="1"/>
  <c r="R143" i="5"/>
  <c r="K143" i="5"/>
  <c r="K142" i="5"/>
  <c r="R142" i="5" s="1"/>
  <c r="K141" i="5"/>
  <c r="R141" i="5" s="1"/>
  <c r="K140" i="5"/>
  <c r="R140" i="5" s="1"/>
  <c r="R139" i="5"/>
  <c r="K139" i="5"/>
  <c r="K138" i="5"/>
  <c r="R138" i="5" s="1"/>
  <c r="K137" i="5"/>
  <c r="R137" i="5" s="1"/>
  <c r="K136" i="5"/>
  <c r="R136" i="5" s="1"/>
  <c r="R135" i="5"/>
  <c r="K135" i="5"/>
  <c r="K134" i="5"/>
  <c r="R134" i="5" s="1"/>
  <c r="K133" i="5"/>
  <c r="R133" i="5" s="1"/>
  <c r="K132" i="5"/>
  <c r="R132" i="5" s="1"/>
  <c r="R131" i="5"/>
  <c r="K131" i="5"/>
  <c r="K130" i="5"/>
  <c r="R130" i="5" s="1"/>
  <c r="K129" i="5"/>
  <c r="R129" i="5" s="1"/>
  <c r="K128" i="5"/>
  <c r="R128" i="5" s="1"/>
  <c r="R127" i="5"/>
  <c r="K127" i="5"/>
  <c r="K126" i="5"/>
  <c r="R126" i="5" s="1"/>
  <c r="K125" i="5"/>
  <c r="R125" i="5" s="1"/>
  <c r="K124" i="5"/>
  <c r="R124" i="5" s="1"/>
  <c r="R123" i="5"/>
  <c r="K123" i="5"/>
  <c r="K122" i="5"/>
  <c r="R122" i="5" s="1"/>
  <c r="K121" i="5"/>
  <c r="R121" i="5" s="1"/>
  <c r="K120" i="5"/>
  <c r="R120" i="5" s="1"/>
  <c r="R119" i="5"/>
  <c r="J119" i="5"/>
  <c r="K119" i="5" s="1"/>
  <c r="J118" i="5"/>
  <c r="K118" i="5" s="1"/>
  <c r="R118" i="5" s="1"/>
  <c r="K117" i="5"/>
  <c r="R117" i="5" s="1"/>
  <c r="R116" i="5"/>
  <c r="K116" i="5"/>
  <c r="K115" i="5"/>
  <c r="R115" i="5" s="1"/>
  <c r="K114" i="5"/>
  <c r="R114" i="5" s="1"/>
  <c r="K113" i="5"/>
  <c r="R113" i="5" s="1"/>
  <c r="R112" i="5"/>
  <c r="K112" i="5"/>
  <c r="K111" i="5"/>
  <c r="R111" i="5" s="1"/>
  <c r="K110" i="5"/>
  <c r="R110" i="5" s="1"/>
  <c r="K109" i="5"/>
  <c r="R109" i="5" s="1"/>
  <c r="R108" i="5"/>
  <c r="K108" i="5"/>
  <c r="K107" i="5"/>
  <c r="R107" i="5" s="1"/>
  <c r="K106" i="5"/>
  <c r="R106" i="5" s="1"/>
  <c r="K105" i="5"/>
  <c r="R105" i="5" s="1"/>
  <c r="R104" i="5"/>
  <c r="K104" i="5"/>
  <c r="K103" i="5"/>
  <c r="R103" i="5" s="1"/>
  <c r="K102" i="5"/>
  <c r="R102" i="5" s="1"/>
  <c r="K101" i="5"/>
  <c r="R101" i="5" s="1"/>
  <c r="R100" i="5"/>
  <c r="K100" i="5"/>
  <c r="K99" i="5"/>
  <c r="R99" i="5" s="1"/>
  <c r="K98" i="5"/>
  <c r="R98" i="5" s="1"/>
  <c r="K97" i="5"/>
  <c r="R97" i="5" s="1"/>
  <c r="R96" i="5"/>
  <c r="K96" i="5"/>
  <c r="K95" i="5"/>
  <c r="R95" i="5" s="1"/>
  <c r="K94" i="5"/>
  <c r="R94" i="5" s="1"/>
  <c r="K93" i="5"/>
  <c r="R93" i="5" s="1"/>
  <c r="R92" i="5"/>
  <c r="K92" i="5"/>
  <c r="K91" i="5"/>
  <c r="R91" i="5" s="1"/>
  <c r="K90" i="5"/>
  <c r="R90" i="5" s="1"/>
  <c r="K89" i="5"/>
  <c r="R89" i="5" s="1"/>
  <c r="R88" i="5"/>
  <c r="K88" i="5"/>
  <c r="K87" i="5"/>
  <c r="R87" i="5" s="1"/>
  <c r="K86" i="5"/>
  <c r="R86" i="5" s="1"/>
  <c r="K85" i="5"/>
  <c r="R85" i="5" s="1"/>
  <c r="R84" i="5"/>
  <c r="K84" i="5"/>
  <c r="K83" i="5"/>
  <c r="R83" i="5" s="1"/>
  <c r="K82" i="5"/>
  <c r="R82" i="5" s="1"/>
  <c r="K81" i="5"/>
  <c r="R81" i="5" s="1"/>
  <c r="R80" i="5"/>
  <c r="K80" i="5"/>
  <c r="K79" i="5"/>
  <c r="R79" i="5" s="1"/>
  <c r="K78" i="5"/>
  <c r="R78" i="5" s="1"/>
  <c r="K77" i="5"/>
  <c r="R77" i="5" s="1"/>
  <c r="R76" i="5"/>
  <c r="K76" i="5"/>
  <c r="K75" i="5"/>
  <c r="R75" i="5" s="1"/>
  <c r="K74" i="5"/>
  <c r="R74" i="5" s="1"/>
  <c r="K73" i="5"/>
  <c r="R73" i="5" s="1"/>
  <c r="R72" i="5"/>
  <c r="K72" i="5"/>
  <c r="K71" i="5"/>
  <c r="R71" i="5" s="1"/>
  <c r="K70" i="5"/>
  <c r="R70" i="5" s="1"/>
  <c r="K69" i="5"/>
  <c r="R69" i="5" s="1"/>
  <c r="R68" i="5"/>
  <c r="K68" i="5"/>
  <c r="K67" i="5"/>
  <c r="R67" i="5" s="1"/>
  <c r="K66" i="5"/>
  <c r="R66" i="5" s="1"/>
  <c r="K65" i="5"/>
  <c r="R65" i="5" s="1"/>
  <c r="R64" i="5"/>
  <c r="K64" i="5"/>
  <c r="K63" i="5"/>
  <c r="R63" i="5" s="1"/>
  <c r="K62" i="5"/>
  <c r="R62" i="5" s="1"/>
  <c r="K61" i="5"/>
  <c r="R61" i="5" s="1"/>
  <c r="R60" i="5"/>
  <c r="K60" i="5"/>
  <c r="K59" i="5"/>
  <c r="R59" i="5" s="1"/>
  <c r="K58" i="5"/>
  <c r="R58" i="5" s="1"/>
  <c r="K57" i="5"/>
  <c r="R57" i="5" s="1"/>
  <c r="R56" i="5"/>
  <c r="K56" i="5"/>
  <c r="K55" i="5"/>
  <c r="R55" i="5" s="1"/>
  <c r="K54" i="5"/>
  <c r="R54" i="5" s="1"/>
  <c r="K53" i="5"/>
  <c r="R53" i="5" s="1"/>
  <c r="R52" i="5"/>
  <c r="K52" i="5"/>
  <c r="K51" i="5"/>
  <c r="R51" i="5" s="1"/>
  <c r="K50" i="5"/>
  <c r="R50" i="5" s="1"/>
  <c r="K49" i="5"/>
  <c r="R49" i="5" s="1"/>
  <c r="R48" i="5"/>
  <c r="K48" i="5"/>
  <c r="K47" i="5"/>
  <c r="R47" i="5" s="1"/>
  <c r="K46" i="5"/>
  <c r="R46" i="5" s="1"/>
  <c r="K45" i="5"/>
  <c r="R45" i="5" s="1"/>
  <c r="R44" i="5"/>
  <c r="K44" i="5"/>
  <c r="K43" i="5"/>
  <c r="R43" i="5" s="1"/>
  <c r="K42" i="5"/>
  <c r="R42" i="5" s="1"/>
  <c r="K41" i="5"/>
  <c r="R41" i="5" s="1"/>
  <c r="R40" i="5"/>
  <c r="K40" i="5"/>
  <c r="K39" i="5"/>
  <c r="R39" i="5" s="1"/>
  <c r="K38" i="5"/>
  <c r="R38" i="5" s="1"/>
  <c r="K37" i="5"/>
  <c r="R37" i="5" s="1"/>
  <c r="R36" i="5"/>
  <c r="K36" i="5"/>
  <c r="K35" i="5"/>
  <c r="R35" i="5" s="1"/>
  <c r="K34" i="5"/>
  <c r="R34" i="5" s="1"/>
  <c r="K33" i="5"/>
  <c r="R33" i="5" s="1"/>
  <c r="R32" i="5"/>
  <c r="K32" i="5"/>
  <c r="K31" i="5"/>
  <c r="R31" i="5" s="1"/>
  <c r="K30" i="5"/>
  <c r="R30" i="5" s="1"/>
  <c r="K29" i="5"/>
  <c r="R29" i="5" s="1"/>
  <c r="R28" i="5"/>
  <c r="K28" i="5"/>
  <c r="K27" i="5"/>
  <c r="R27" i="5" s="1"/>
  <c r="K26" i="5"/>
  <c r="R26" i="5" s="1"/>
  <c r="K25" i="5"/>
  <c r="R25" i="5" s="1"/>
  <c r="R24" i="5"/>
  <c r="K24" i="5"/>
  <c r="K23" i="5"/>
  <c r="R23" i="5" s="1"/>
  <c r="K22" i="5"/>
  <c r="R22" i="5" s="1"/>
  <c r="K21" i="5"/>
  <c r="R21" i="5" s="1"/>
  <c r="R20" i="5"/>
  <c r="K20" i="5"/>
  <c r="K19" i="5"/>
  <c r="R19" i="5" s="1"/>
  <c r="K18" i="5"/>
  <c r="R18" i="5" s="1"/>
  <c r="K17" i="5"/>
  <c r="R17" i="5" s="1"/>
  <c r="R16" i="5"/>
  <c r="K16" i="5"/>
  <c r="K15" i="5"/>
  <c r="R15" i="5" s="1"/>
  <c r="K14" i="5"/>
  <c r="R14" i="5" s="1"/>
  <c r="K13" i="5"/>
  <c r="R13" i="5" s="1"/>
  <c r="R12" i="5"/>
  <c r="K12" i="5"/>
  <c r="K11" i="5"/>
  <c r="R11" i="5" s="1"/>
  <c r="K10" i="5"/>
  <c r="R10" i="5" s="1"/>
  <c r="K9" i="5"/>
  <c r="R9" i="5" s="1"/>
  <c r="R8" i="5"/>
  <c r="K8" i="5"/>
  <c r="K7" i="5"/>
  <c r="R7" i="5" s="1"/>
  <c r="K6" i="5"/>
  <c r="R6" i="5" s="1"/>
  <c r="K5" i="5"/>
  <c r="R5" i="5" s="1"/>
  <c r="R4" i="5"/>
  <c r="K4" i="5"/>
  <c r="K3" i="5"/>
  <c r="R3" i="5" s="1"/>
  <c r="M146" i="4"/>
  <c r="T146" i="4" s="1"/>
  <c r="M145" i="4"/>
  <c r="T145" i="4" s="1"/>
  <c r="T144" i="4"/>
  <c r="M144" i="4"/>
  <c r="M143" i="4"/>
  <c r="T143" i="4" s="1"/>
  <c r="M142" i="4"/>
  <c r="T142" i="4" s="1"/>
  <c r="M141" i="4"/>
  <c r="T141" i="4" s="1"/>
  <c r="T140" i="4"/>
  <c r="M140" i="4"/>
  <c r="M139" i="4"/>
  <c r="T139" i="4" s="1"/>
  <c r="M138" i="4"/>
  <c r="T138" i="4" s="1"/>
  <c r="T137" i="4"/>
  <c r="M137" i="4"/>
  <c r="M136" i="4"/>
  <c r="T136" i="4" s="1"/>
  <c r="M135" i="4"/>
  <c r="T135" i="4" s="1"/>
  <c r="M134" i="4"/>
  <c r="T134" i="4" s="1"/>
  <c r="T133" i="4"/>
  <c r="M133" i="4"/>
  <c r="M132" i="4"/>
  <c r="T132" i="4" s="1"/>
  <c r="T131" i="4"/>
  <c r="M131" i="4"/>
  <c r="M130" i="4"/>
  <c r="T130" i="4" s="1"/>
  <c r="T129" i="4"/>
  <c r="M129" i="4"/>
  <c r="M128" i="4"/>
  <c r="T128" i="4" s="1"/>
  <c r="M127" i="4"/>
  <c r="T127" i="4" s="1"/>
  <c r="M126" i="4"/>
  <c r="T126" i="4" s="1"/>
  <c r="T125" i="4"/>
  <c r="M125" i="4"/>
  <c r="M124" i="4"/>
  <c r="T124" i="4" s="1"/>
  <c r="M123" i="4"/>
  <c r="T123" i="4" s="1"/>
  <c r="M122" i="4"/>
  <c r="T122" i="4" s="1"/>
  <c r="T121" i="4"/>
  <c r="M121" i="4"/>
  <c r="M120" i="4"/>
  <c r="T120" i="4" s="1"/>
  <c r="M119" i="4"/>
  <c r="T119" i="4" s="1"/>
  <c r="M118" i="4"/>
  <c r="T118" i="4" s="1"/>
  <c r="T117" i="4"/>
  <c r="M117" i="4"/>
  <c r="M116" i="4"/>
  <c r="T116" i="4" s="1"/>
  <c r="T115" i="4"/>
  <c r="M115" i="4"/>
  <c r="M114" i="4"/>
  <c r="T114" i="4" s="1"/>
  <c r="T113" i="4"/>
  <c r="M113" i="4"/>
  <c r="M112" i="4"/>
  <c r="T112" i="4" s="1"/>
  <c r="M111" i="4"/>
  <c r="T111" i="4" s="1"/>
  <c r="M110" i="4"/>
  <c r="T110" i="4" s="1"/>
  <c r="T109" i="4"/>
  <c r="M109" i="4"/>
  <c r="M108" i="4"/>
  <c r="T108" i="4" s="1"/>
  <c r="M107" i="4"/>
  <c r="T107" i="4" s="1"/>
  <c r="M106" i="4"/>
  <c r="T106" i="4" s="1"/>
  <c r="T105" i="4"/>
  <c r="M105" i="4"/>
  <c r="M104" i="4"/>
  <c r="T104" i="4" s="1"/>
  <c r="M103" i="4"/>
  <c r="T103" i="4" s="1"/>
  <c r="M102" i="4"/>
  <c r="T102" i="4" s="1"/>
  <c r="T101" i="4"/>
  <c r="M101" i="4"/>
  <c r="M100" i="4"/>
  <c r="T100" i="4" s="1"/>
  <c r="T99" i="4"/>
  <c r="M99" i="4"/>
  <c r="M98" i="4"/>
  <c r="T98" i="4" s="1"/>
  <c r="T97" i="4"/>
  <c r="M97" i="4"/>
  <c r="M96" i="4"/>
  <c r="T96" i="4" s="1"/>
  <c r="M95" i="4"/>
  <c r="T95" i="4" s="1"/>
  <c r="M94" i="4"/>
  <c r="T94" i="4" s="1"/>
  <c r="T93" i="4"/>
  <c r="M93" i="4"/>
  <c r="M92" i="4"/>
  <c r="T92" i="4" s="1"/>
  <c r="M91" i="4"/>
  <c r="T91" i="4" s="1"/>
  <c r="M90" i="4"/>
  <c r="T90" i="4" s="1"/>
  <c r="T89" i="4"/>
  <c r="M89" i="4"/>
  <c r="M88" i="4"/>
  <c r="T88" i="4" s="1"/>
  <c r="M87" i="4"/>
  <c r="T87" i="4" s="1"/>
  <c r="M86" i="4"/>
  <c r="T86" i="4" s="1"/>
  <c r="T85" i="4"/>
  <c r="M85" i="4"/>
  <c r="M84" i="4"/>
  <c r="T84" i="4" s="1"/>
  <c r="T83" i="4"/>
  <c r="M83" i="4"/>
  <c r="M82" i="4"/>
  <c r="T82" i="4" s="1"/>
  <c r="T81" i="4"/>
  <c r="M81" i="4"/>
  <c r="M80" i="4"/>
  <c r="T80" i="4" s="1"/>
  <c r="M79" i="4"/>
  <c r="T79" i="4" s="1"/>
  <c r="M78" i="4"/>
  <c r="T78" i="4" s="1"/>
  <c r="T77" i="4"/>
  <c r="M77" i="4"/>
  <c r="M76" i="4"/>
  <c r="T76" i="4" s="1"/>
  <c r="M75" i="4"/>
  <c r="T75" i="4" s="1"/>
  <c r="M74" i="4"/>
  <c r="T74" i="4" s="1"/>
  <c r="T73" i="4"/>
  <c r="M73" i="4"/>
  <c r="M72" i="4"/>
  <c r="T72" i="4" s="1"/>
  <c r="M71" i="4"/>
  <c r="T71" i="4" s="1"/>
  <c r="M70" i="4"/>
  <c r="T70" i="4" s="1"/>
  <c r="T69" i="4"/>
  <c r="M69" i="4"/>
  <c r="M68" i="4"/>
  <c r="T68" i="4" s="1"/>
  <c r="T67" i="4"/>
  <c r="M67" i="4"/>
  <c r="M66" i="4"/>
  <c r="T66" i="4" s="1"/>
  <c r="T65" i="4"/>
  <c r="M65" i="4"/>
  <c r="M64" i="4"/>
  <c r="T64" i="4" s="1"/>
  <c r="M63" i="4"/>
  <c r="T63" i="4" s="1"/>
  <c r="M62" i="4"/>
  <c r="T62" i="4" s="1"/>
  <c r="T61" i="4"/>
  <c r="M61" i="4"/>
  <c r="M60" i="4"/>
  <c r="T60" i="4" s="1"/>
  <c r="M59" i="4"/>
  <c r="T59" i="4" s="1"/>
  <c r="M58" i="4"/>
  <c r="T58" i="4" s="1"/>
  <c r="T57" i="4"/>
  <c r="M57" i="4"/>
  <c r="M56" i="4"/>
  <c r="T56" i="4" s="1"/>
  <c r="M55" i="4"/>
  <c r="T55" i="4" s="1"/>
  <c r="M54" i="4"/>
  <c r="T54" i="4" s="1"/>
  <c r="T53" i="4"/>
  <c r="M53" i="4"/>
  <c r="M52" i="4"/>
  <c r="T52" i="4" s="1"/>
  <c r="T51" i="4"/>
  <c r="M51" i="4"/>
  <c r="M50" i="4"/>
  <c r="T50" i="4" s="1"/>
  <c r="T49" i="4"/>
  <c r="M49" i="4"/>
  <c r="M48" i="4"/>
  <c r="T48" i="4" s="1"/>
  <c r="M47" i="4"/>
  <c r="T47" i="4" s="1"/>
  <c r="M46" i="4"/>
  <c r="T46" i="4" s="1"/>
  <c r="T45" i="4"/>
  <c r="M45" i="4"/>
  <c r="M44" i="4"/>
  <c r="T44" i="4" s="1"/>
  <c r="M43" i="4"/>
  <c r="T43" i="4" s="1"/>
  <c r="M42" i="4"/>
  <c r="T42" i="4" s="1"/>
  <c r="T41" i="4"/>
  <c r="M41" i="4"/>
  <c r="M40" i="4"/>
  <c r="T40" i="4" s="1"/>
  <c r="M39" i="4"/>
  <c r="T39" i="4" s="1"/>
  <c r="M38" i="4"/>
  <c r="T38" i="4" s="1"/>
  <c r="T37" i="4"/>
  <c r="M37" i="4"/>
  <c r="M36" i="4"/>
  <c r="T36" i="4" s="1"/>
  <c r="T35" i="4"/>
  <c r="M35" i="4"/>
  <c r="M34" i="4"/>
  <c r="T34" i="4" s="1"/>
  <c r="T33" i="4"/>
  <c r="M33" i="4"/>
  <c r="M32" i="4"/>
  <c r="T32" i="4" s="1"/>
  <c r="M31" i="4"/>
  <c r="T31" i="4" s="1"/>
  <c r="M30" i="4"/>
  <c r="T30" i="4" s="1"/>
  <c r="T29" i="4"/>
  <c r="M29" i="4"/>
  <c r="M28" i="4"/>
  <c r="T28" i="4" s="1"/>
  <c r="M27" i="4"/>
  <c r="T27" i="4" s="1"/>
  <c r="M26" i="4"/>
  <c r="T26" i="4" s="1"/>
  <c r="T25" i="4"/>
  <c r="M25" i="4"/>
  <c r="M24" i="4"/>
  <c r="T24" i="4" s="1"/>
  <c r="M23" i="4"/>
  <c r="T23" i="4" s="1"/>
  <c r="M22" i="4"/>
  <c r="T22" i="4" s="1"/>
  <c r="T21" i="4"/>
  <c r="M21" i="4"/>
  <c r="M20" i="4"/>
  <c r="T20" i="4" s="1"/>
  <c r="T19" i="4"/>
  <c r="M19" i="4"/>
  <c r="M18" i="4"/>
  <c r="T18" i="4" s="1"/>
  <c r="T17" i="4"/>
  <c r="M17" i="4"/>
  <c r="M16" i="4"/>
  <c r="T16" i="4" s="1"/>
  <c r="M15" i="4"/>
  <c r="T15" i="4" s="1"/>
  <c r="M14" i="4"/>
  <c r="T14" i="4" s="1"/>
  <c r="T13" i="4"/>
  <c r="M13" i="4"/>
  <c r="M12" i="4"/>
  <c r="T12" i="4" s="1"/>
  <c r="M11" i="4"/>
  <c r="T11" i="4" s="1"/>
  <c r="M10" i="4"/>
  <c r="T10" i="4" s="1"/>
  <c r="T9" i="4"/>
  <c r="M9" i="4"/>
  <c r="M8" i="4"/>
  <c r="T8" i="4" s="1"/>
  <c r="M7" i="4"/>
  <c r="T7" i="4" s="1"/>
  <c r="M6" i="4"/>
  <c r="T6" i="4" s="1"/>
  <c r="T5" i="4"/>
  <c r="M5" i="4"/>
  <c r="M4" i="4"/>
  <c r="T4" i="4" s="1"/>
  <c r="T3" i="4"/>
  <c r="M3" i="4"/>
  <c r="S146" i="3"/>
  <c r="Q146" i="3"/>
  <c r="M146" i="3"/>
  <c r="S145" i="3"/>
  <c r="Q145" i="3"/>
  <c r="M145" i="3"/>
  <c r="S144" i="3"/>
  <c r="Q144" i="3"/>
  <c r="M144" i="3"/>
  <c r="S143" i="3"/>
  <c r="Q143" i="3"/>
  <c r="M143" i="3"/>
  <c r="S142" i="3"/>
  <c r="Q142" i="3"/>
  <c r="M142" i="3"/>
  <c r="S141" i="3"/>
  <c r="Q141" i="3"/>
  <c r="M141" i="3"/>
  <c r="S140" i="3"/>
  <c r="Q140" i="3"/>
  <c r="M140" i="3"/>
  <c r="S139" i="3"/>
  <c r="Q139" i="3"/>
  <c r="M139" i="3"/>
  <c r="S138" i="3"/>
  <c r="Q138" i="3"/>
  <c r="M138" i="3"/>
  <c r="S137" i="3"/>
  <c r="Q137" i="3"/>
  <c r="M137" i="3"/>
  <c r="S136" i="3"/>
  <c r="Q136" i="3"/>
  <c r="M136" i="3"/>
  <c r="S135" i="3"/>
  <c r="Q135" i="3"/>
  <c r="M135" i="3"/>
  <c r="S134" i="3"/>
  <c r="Q134" i="3"/>
  <c r="M134" i="3"/>
  <c r="S133" i="3"/>
  <c r="Q133" i="3"/>
  <c r="M133" i="3"/>
  <c r="S132" i="3"/>
  <c r="Q132" i="3"/>
  <c r="M132" i="3"/>
  <c r="S131" i="3"/>
  <c r="Q131" i="3"/>
  <c r="M131" i="3"/>
  <c r="S130" i="3"/>
  <c r="Q130" i="3"/>
  <c r="M130" i="3"/>
  <c r="S129" i="3"/>
  <c r="Q129" i="3"/>
  <c r="M129" i="3"/>
  <c r="S128" i="3"/>
  <c r="Q128" i="3"/>
  <c r="M128" i="3"/>
  <c r="S127" i="3"/>
  <c r="Q127" i="3"/>
  <c r="M127" i="3"/>
  <c r="S126" i="3"/>
  <c r="Q126" i="3"/>
  <c r="M126" i="3"/>
  <c r="S125" i="3"/>
  <c r="Q125" i="3"/>
  <c r="T125" i="3" s="1"/>
  <c r="M125" i="3"/>
  <c r="S124" i="3"/>
  <c r="Q124" i="3"/>
  <c r="T124" i="3" s="1"/>
  <c r="M124" i="3"/>
  <c r="S123" i="3"/>
  <c r="Q123" i="3"/>
  <c r="O123" i="3" s="1"/>
  <c r="M123" i="3"/>
  <c r="S122" i="3"/>
  <c r="Q122" i="3"/>
  <c r="T122" i="3" s="1"/>
  <c r="M122" i="3"/>
  <c r="N122" i="3" s="1"/>
  <c r="S121" i="3"/>
  <c r="Q121" i="3"/>
  <c r="T121" i="3" s="1"/>
  <c r="M121" i="3"/>
  <c r="N121" i="3" s="1"/>
  <c r="S120" i="3"/>
  <c r="Q120" i="3"/>
  <c r="M120" i="3"/>
  <c r="N120" i="3" s="1"/>
  <c r="Q119" i="3"/>
  <c r="O119" i="3" s="1"/>
  <c r="M119" i="3"/>
  <c r="N119" i="3" s="1"/>
  <c r="Q118" i="3"/>
  <c r="O118" i="3" s="1"/>
  <c r="M118" i="3"/>
  <c r="N118" i="3" s="1"/>
  <c r="Q117" i="3"/>
  <c r="T117" i="3" s="1"/>
  <c r="M117" i="3"/>
  <c r="N117" i="3" s="1"/>
  <c r="Q116" i="3"/>
  <c r="T116" i="3" s="1"/>
  <c r="O116" i="3"/>
  <c r="M116" i="3"/>
  <c r="N116" i="3" s="1"/>
  <c r="Q115" i="3"/>
  <c r="O115" i="3" s="1"/>
  <c r="M115" i="3"/>
  <c r="N115" i="3" s="1"/>
  <c r="Q114" i="3"/>
  <c r="T114" i="3" s="1"/>
  <c r="M114" i="3"/>
  <c r="N114" i="3" s="1"/>
  <c r="Q113" i="3"/>
  <c r="T113" i="3" s="1"/>
  <c r="M113" i="3"/>
  <c r="N113" i="3" s="1"/>
  <c r="Q112" i="3"/>
  <c r="M112" i="3"/>
  <c r="N112" i="3" s="1"/>
  <c r="Q111" i="3"/>
  <c r="O111" i="3" s="1"/>
  <c r="M111" i="3"/>
  <c r="N111" i="3" s="1"/>
  <c r="Q110" i="3"/>
  <c r="O110" i="3" s="1"/>
  <c r="M110" i="3"/>
  <c r="N110" i="3" s="1"/>
  <c r="Q109" i="3"/>
  <c r="T109" i="3" s="1"/>
  <c r="O109" i="3"/>
  <c r="M109" i="3"/>
  <c r="N109" i="3" s="1"/>
  <c r="Q108" i="3"/>
  <c r="T108" i="3" s="1"/>
  <c r="M108" i="3"/>
  <c r="N108" i="3" s="1"/>
  <c r="Q107" i="3"/>
  <c r="O107" i="3" s="1"/>
  <c r="M107" i="3"/>
  <c r="N107" i="3" s="1"/>
  <c r="Q106" i="3"/>
  <c r="T106" i="3" s="1"/>
  <c r="M106" i="3"/>
  <c r="N106" i="3" s="1"/>
  <c r="Q105" i="3"/>
  <c r="T105" i="3" s="1"/>
  <c r="M105" i="3"/>
  <c r="N105" i="3" s="1"/>
  <c r="Q104" i="3"/>
  <c r="M104" i="3"/>
  <c r="N104" i="3" s="1"/>
  <c r="Q103" i="3"/>
  <c r="O103" i="3" s="1"/>
  <c r="M103" i="3"/>
  <c r="N103" i="3" s="1"/>
  <c r="Q102" i="3"/>
  <c r="O102" i="3" s="1"/>
  <c r="M102" i="3"/>
  <c r="N102" i="3" s="1"/>
  <c r="Q101" i="3"/>
  <c r="T101" i="3" s="1"/>
  <c r="M101" i="3"/>
  <c r="N101" i="3" s="1"/>
  <c r="Q100" i="3"/>
  <c r="T100" i="3" s="1"/>
  <c r="M100" i="3"/>
  <c r="N100" i="3" s="1"/>
  <c r="Q99" i="3"/>
  <c r="O99" i="3" s="1"/>
  <c r="M99" i="3"/>
  <c r="N99" i="3" s="1"/>
  <c r="Q98" i="3"/>
  <c r="T98" i="3" s="1"/>
  <c r="O98" i="3"/>
  <c r="M98" i="3"/>
  <c r="N98" i="3" s="1"/>
  <c r="Q97" i="3"/>
  <c r="T97" i="3" s="1"/>
  <c r="M97" i="3"/>
  <c r="N97" i="3" s="1"/>
  <c r="Q96" i="3"/>
  <c r="M96" i="3"/>
  <c r="N96" i="3" s="1"/>
  <c r="Q95" i="3"/>
  <c r="O95" i="3" s="1"/>
  <c r="M95" i="3"/>
  <c r="N95" i="3" s="1"/>
  <c r="Q94" i="3"/>
  <c r="T94" i="3" s="1"/>
  <c r="M94" i="3"/>
  <c r="N94" i="3" s="1"/>
  <c r="Q93" i="3"/>
  <c r="T93" i="3" s="1"/>
  <c r="M93" i="3"/>
  <c r="N93" i="3" s="1"/>
  <c r="Q92" i="3"/>
  <c r="T92" i="3" s="1"/>
  <c r="M92" i="3"/>
  <c r="N92" i="3" s="1"/>
  <c r="Q91" i="3"/>
  <c r="O91" i="3" s="1"/>
  <c r="M91" i="3"/>
  <c r="N91" i="3" s="1"/>
  <c r="T90" i="3"/>
  <c r="Q90" i="3"/>
  <c r="O90" i="3" s="1"/>
  <c r="M90" i="3"/>
  <c r="N90" i="3" s="1"/>
  <c r="Q89" i="3"/>
  <c r="T89" i="3" s="1"/>
  <c r="M89" i="3"/>
  <c r="N89" i="3" s="1"/>
  <c r="Q88" i="3"/>
  <c r="M88" i="3"/>
  <c r="N88" i="3" s="1"/>
  <c r="Q87" i="3"/>
  <c r="O87" i="3" s="1"/>
  <c r="M87" i="3"/>
  <c r="N87" i="3" s="1"/>
  <c r="Q86" i="3"/>
  <c r="O86" i="3" s="1"/>
  <c r="M86" i="3"/>
  <c r="N86" i="3" s="1"/>
  <c r="Q85" i="3"/>
  <c r="T85" i="3" s="1"/>
  <c r="O85" i="3"/>
  <c r="M85" i="3"/>
  <c r="N85" i="3" s="1"/>
  <c r="Q84" i="3"/>
  <c r="T84" i="3" s="1"/>
  <c r="M84" i="3"/>
  <c r="N84" i="3" s="1"/>
  <c r="Q83" i="3"/>
  <c r="O83" i="3" s="1"/>
  <c r="M83" i="3"/>
  <c r="N83" i="3" s="1"/>
  <c r="Q82" i="3"/>
  <c r="O82" i="3" s="1"/>
  <c r="M82" i="3"/>
  <c r="N82" i="3" s="1"/>
  <c r="Q81" i="3"/>
  <c r="T81" i="3" s="1"/>
  <c r="M81" i="3"/>
  <c r="N81" i="3" s="1"/>
  <c r="Q80" i="3"/>
  <c r="M80" i="3"/>
  <c r="N80" i="3" s="1"/>
  <c r="Q79" i="3"/>
  <c r="O79" i="3" s="1"/>
  <c r="M79" i="3"/>
  <c r="N79" i="3" s="1"/>
  <c r="Q78" i="3"/>
  <c r="O78" i="3" s="1"/>
  <c r="M78" i="3"/>
  <c r="N78" i="3" s="1"/>
  <c r="Q77" i="3"/>
  <c r="T77" i="3" s="1"/>
  <c r="M77" i="3"/>
  <c r="N77" i="3" s="1"/>
  <c r="Q76" i="3"/>
  <c r="O76" i="3" s="1"/>
  <c r="M76" i="3"/>
  <c r="N76" i="3" s="1"/>
  <c r="Q75" i="3"/>
  <c r="O75" i="3" s="1"/>
  <c r="M75" i="3"/>
  <c r="N75" i="3" s="1"/>
  <c r="Q74" i="3"/>
  <c r="T74" i="3" s="1"/>
  <c r="N74" i="3"/>
  <c r="M74" i="3"/>
  <c r="Q73" i="3"/>
  <c r="T73" i="3" s="1"/>
  <c r="M73" i="3"/>
  <c r="N73" i="3" s="1"/>
  <c r="Q72" i="3"/>
  <c r="M72" i="3"/>
  <c r="N72" i="3" s="1"/>
  <c r="Q71" i="3"/>
  <c r="O71" i="3" s="1"/>
  <c r="M71" i="3"/>
  <c r="N71" i="3" s="1"/>
  <c r="Q70" i="3"/>
  <c r="O70" i="3" s="1"/>
  <c r="M70" i="3"/>
  <c r="N70" i="3" s="1"/>
  <c r="Q69" i="3"/>
  <c r="T69" i="3" s="1"/>
  <c r="M69" i="3"/>
  <c r="N69" i="3" s="1"/>
  <c r="Q68" i="3"/>
  <c r="T68" i="3" s="1"/>
  <c r="M68" i="3"/>
  <c r="N68" i="3" s="1"/>
  <c r="Q67" i="3"/>
  <c r="O67" i="3" s="1"/>
  <c r="M67" i="3"/>
  <c r="N67" i="3" s="1"/>
  <c r="T66" i="3"/>
  <c r="Q66" i="3"/>
  <c r="O66" i="3"/>
  <c r="M66" i="3"/>
  <c r="N66" i="3" s="1"/>
  <c r="Q65" i="3"/>
  <c r="T65" i="3" s="1"/>
  <c r="M65" i="3"/>
  <c r="N65" i="3" s="1"/>
  <c r="Q64" i="3"/>
  <c r="M64" i="3"/>
  <c r="N64" i="3" s="1"/>
  <c r="Q63" i="3"/>
  <c r="O63" i="3" s="1"/>
  <c r="M63" i="3"/>
  <c r="N63" i="3" s="1"/>
  <c r="Q62" i="3"/>
  <c r="T62" i="3" s="1"/>
  <c r="M62" i="3"/>
  <c r="N62" i="3" s="1"/>
  <c r="Q61" i="3"/>
  <c r="T61" i="3" s="1"/>
  <c r="M61" i="3"/>
  <c r="N61" i="3" s="1"/>
  <c r="Q60" i="3"/>
  <c r="T60" i="3" s="1"/>
  <c r="M60" i="3"/>
  <c r="N60" i="3" s="1"/>
  <c r="Q59" i="3"/>
  <c r="O59" i="3" s="1"/>
  <c r="M59" i="3"/>
  <c r="N59" i="3" s="1"/>
  <c r="Q58" i="3"/>
  <c r="T58" i="3" s="1"/>
  <c r="M58" i="3"/>
  <c r="N58" i="3" s="1"/>
  <c r="Q57" i="3"/>
  <c r="T57" i="3" s="1"/>
  <c r="M57" i="3"/>
  <c r="N57" i="3" s="1"/>
  <c r="Q56" i="3"/>
  <c r="M56" i="3"/>
  <c r="N56" i="3" s="1"/>
  <c r="Q55" i="3"/>
  <c r="O55" i="3" s="1"/>
  <c r="M55" i="3"/>
  <c r="N55" i="3" s="1"/>
  <c r="Q54" i="3"/>
  <c r="T54" i="3" s="1"/>
  <c r="M54" i="3"/>
  <c r="N54" i="3" s="1"/>
  <c r="Q53" i="3"/>
  <c r="T53" i="3" s="1"/>
  <c r="M53" i="3"/>
  <c r="N53" i="3" s="1"/>
  <c r="Q52" i="3"/>
  <c r="T52" i="3" s="1"/>
  <c r="M52" i="3"/>
  <c r="N52" i="3" s="1"/>
  <c r="Q51" i="3"/>
  <c r="O51" i="3" s="1"/>
  <c r="M51" i="3"/>
  <c r="N51" i="3" s="1"/>
  <c r="Q50" i="3"/>
  <c r="O50" i="3" s="1"/>
  <c r="M50" i="3"/>
  <c r="N50" i="3" s="1"/>
  <c r="Q49" i="3"/>
  <c r="T49" i="3" s="1"/>
  <c r="M49" i="3"/>
  <c r="N49" i="3" s="1"/>
  <c r="Q48" i="3"/>
  <c r="T48" i="3" s="1"/>
  <c r="M48" i="3"/>
  <c r="N48" i="3" s="1"/>
  <c r="Q47" i="3"/>
  <c r="O47" i="3" s="1"/>
  <c r="M47" i="3"/>
  <c r="N47" i="3" s="1"/>
  <c r="Q46" i="3"/>
  <c r="T46" i="3" s="1"/>
  <c r="M46" i="3"/>
  <c r="N46" i="3" s="1"/>
  <c r="Q45" i="3"/>
  <c r="T45" i="3" s="1"/>
  <c r="M45" i="3"/>
  <c r="N45" i="3" s="1"/>
  <c r="Q44" i="3"/>
  <c r="T44" i="3" s="1"/>
  <c r="M44" i="3"/>
  <c r="N44" i="3" s="1"/>
  <c r="Q43" i="3"/>
  <c r="O43" i="3" s="1"/>
  <c r="M43" i="3"/>
  <c r="N43" i="3" s="1"/>
  <c r="Q42" i="3"/>
  <c r="T42" i="3" s="1"/>
  <c r="O42" i="3"/>
  <c r="M42" i="3"/>
  <c r="N42" i="3" s="1"/>
  <c r="Q41" i="3"/>
  <c r="T41" i="3" s="1"/>
  <c r="M41" i="3"/>
  <c r="N41" i="3" s="1"/>
  <c r="Q40" i="3"/>
  <c r="O40" i="3" s="1"/>
  <c r="M40" i="3"/>
  <c r="N40" i="3" s="1"/>
  <c r="Q39" i="3"/>
  <c r="O39" i="3" s="1"/>
  <c r="M39" i="3"/>
  <c r="N39" i="3" s="1"/>
  <c r="Q38" i="3"/>
  <c r="O38" i="3" s="1"/>
  <c r="M38" i="3"/>
  <c r="N38" i="3" s="1"/>
  <c r="Q37" i="3"/>
  <c r="T37" i="3" s="1"/>
  <c r="M37" i="3"/>
  <c r="N37" i="3" s="1"/>
  <c r="Q36" i="3"/>
  <c r="O36" i="3" s="1"/>
  <c r="M36" i="3"/>
  <c r="N36" i="3" s="1"/>
  <c r="Q35" i="3"/>
  <c r="O35" i="3" s="1"/>
  <c r="M35" i="3"/>
  <c r="N35" i="3" s="1"/>
  <c r="Q34" i="3"/>
  <c r="T34" i="3" s="1"/>
  <c r="M34" i="3"/>
  <c r="N34" i="3" s="1"/>
  <c r="Q33" i="3"/>
  <c r="T33" i="3" s="1"/>
  <c r="M33" i="3"/>
  <c r="N33" i="3" s="1"/>
  <c r="Q32" i="3"/>
  <c r="T32" i="3" s="1"/>
  <c r="O32" i="3"/>
  <c r="M32" i="3"/>
  <c r="N32" i="3" s="1"/>
  <c r="Q31" i="3"/>
  <c r="O31" i="3" s="1"/>
  <c r="M31" i="3"/>
  <c r="N31" i="3" s="1"/>
  <c r="Q30" i="3"/>
  <c r="T30" i="3" s="1"/>
  <c r="M30" i="3"/>
  <c r="N30" i="3" s="1"/>
  <c r="Q29" i="3"/>
  <c r="T29" i="3" s="1"/>
  <c r="M29" i="3"/>
  <c r="N29" i="3" s="1"/>
  <c r="Q28" i="3"/>
  <c r="T28" i="3" s="1"/>
  <c r="M28" i="3"/>
  <c r="N28" i="3" s="1"/>
  <c r="Q27" i="3"/>
  <c r="O27" i="3" s="1"/>
  <c r="M27" i="3"/>
  <c r="N27" i="3" s="1"/>
  <c r="Q26" i="3"/>
  <c r="T26" i="3" s="1"/>
  <c r="M26" i="3"/>
  <c r="N26" i="3" s="1"/>
  <c r="Q25" i="3"/>
  <c r="T25" i="3" s="1"/>
  <c r="M25" i="3"/>
  <c r="N25" i="3" s="1"/>
  <c r="Q24" i="3"/>
  <c r="T24" i="3" s="1"/>
  <c r="O24" i="3"/>
  <c r="M24" i="3"/>
  <c r="N24" i="3" s="1"/>
  <c r="Q23" i="3"/>
  <c r="O23" i="3" s="1"/>
  <c r="M23" i="3"/>
  <c r="N23" i="3" s="1"/>
  <c r="Q22" i="3"/>
  <c r="O22" i="3" s="1"/>
  <c r="M22" i="3"/>
  <c r="N22" i="3" s="1"/>
  <c r="Q21" i="3"/>
  <c r="T21" i="3" s="1"/>
  <c r="M21" i="3"/>
  <c r="N21" i="3" s="1"/>
  <c r="Q20" i="3"/>
  <c r="T20" i="3" s="1"/>
  <c r="M20" i="3"/>
  <c r="N20" i="3" s="1"/>
  <c r="Q19" i="3"/>
  <c r="O19" i="3" s="1"/>
  <c r="M19" i="3"/>
  <c r="N19" i="3" s="1"/>
  <c r="Q18" i="3"/>
  <c r="T18" i="3" s="1"/>
  <c r="M18" i="3"/>
  <c r="N18" i="3" s="1"/>
  <c r="Q17" i="3"/>
  <c r="T17" i="3" s="1"/>
  <c r="M17" i="3"/>
  <c r="N17" i="3" s="1"/>
  <c r="Q16" i="3"/>
  <c r="T16" i="3" s="1"/>
  <c r="M16" i="3"/>
  <c r="N16" i="3" s="1"/>
  <c r="Q15" i="3"/>
  <c r="O15" i="3" s="1"/>
  <c r="M15" i="3"/>
  <c r="N15" i="3" s="1"/>
  <c r="Q14" i="3"/>
  <c r="T14" i="3" s="1"/>
  <c r="M14" i="3"/>
  <c r="N14" i="3" s="1"/>
  <c r="Q13" i="3"/>
  <c r="T13" i="3" s="1"/>
  <c r="M13" i="3"/>
  <c r="N13" i="3" s="1"/>
  <c r="Q12" i="3"/>
  <c r="T12" i="3" s="1"/>
  <c r="M12" i="3"/>
  <c r="N12" i="3" s="1"/>
  <c r="Q11" i="3"/>
  <c r="O11" i="3" s="1"/>
  <c r="M11" i="3"/>
  <c r="N11" i="3" s="1"/>
  <c r="Q10" i="3"/>
  <c r="O10" i="3" s="1"/>
  <c r="M10" i="3"/>
  <c r="N10" i="3" s="1"/>
  <c r="Q9" i="3"/>
  <c r="T9" i="3" s="1"/>
  <c r="O9" i="3"/>
  <c r="M9" i="3"/>
  <c r="N9" i="3" s="1"/>
  <c r="Q8" i="3"/>
  <c r="O8" i="3" s="1"/>
  <c r="M8" i="3"/>
  <c r="N8" i="3" s="1"/>
  <c r="Q7" i="3"/>
  <c r="O7" i="3" s="1"/>
  <c r="M7" i="3"/>
  <c r="N7" i="3" s="1"/>
  <c r="Q6" i="3"/>
  <c r="O6" i="3" s="1"/>
  <c r="M6" i="3"/>
  <c r="N6" i="3" s="1"/>
  <c r="Q5" i="3"/>
  <c r="T5" i="3" s="1"/>
  <c r="M5" i="3"/>
  <c r="N5" i="3" s="1"/>
  <c r="Q4" i="3"/>
  <c r="O4" i="3" s="1"/>
  <c r="M4" i="3"/>
  <c r="N4" i="3" s="1"/>
  <c r="Q3" i="3"/>
  <c r="O3" i="3" s="1"/>
  <c r="M3" i="3"/>
  <c r="N3" i="3" s="1"/>
  <c r="K147" i="2"/>
  <c r="Q146" i="2"/>
  <c r="O146" i="2"/>
  <c r="K146" i="2"/>
  <c r="Q145" i="2"/>
  <c r="O145" i="2"/>
  <c r="K145" i="2"/>
  <c r="Q144" i="2"/>
  <c r="O144" i="2"/>
  <c r="K144" i="2"/>
  <c r="Q143" i="2"/>
  <c r="O143" i="2"/>
  <c r="K143" i="2"/>
  <c r="Q142" i="2"/>
  <c r="O142" i="2"/>
  <c r="K142" i="2"/>
  <c r="Q141" i="2"/>
  <c r="O141" i="2"/>
  <c r="K141" i="2"/>
  <c r="Q140" i="2"/>
  <c r="O140" i="2"/>
  <c r="K140" i="2"/>
  <c r="Q139" i="2"/>
  <c r="O139" i="2"/>
  <c r="K139" i="2"/>
  <c r="Q138" i="2"/>
  <c r="O138" i="2"/>
  <c r="R138" i="2" s="1"/>
  <c r="M138" i="2"/>
  <c r="K138" i="2"/>
  <c r="Q137" i="2"/>
  <c r="O137" i="2"/>
  <c r="M137" i="2" s="1"/>
  <c r="K137" i="2"/>
  <c r="R136" i="2"/>
  <c r="Q136" i="2"/>
  <c r="O136" i="2"/>
  <c r="M136" i="2"/>
  <c r="K136" i="2"/>
  <c r="R135" i="2"/>
  <c r="Q135" i="2"/>
  <c r="O135" i="2"/>
  <c r="M135" i="2"/>
  <c r="K135" i="2"/>
  <c r="Q134" i="2"/>
  <c r="O134" i="2"/>
  <c r="M134" i="2"/>
  <c r="K134" i="2"/>
  <c r="R134" i="2" s="1"/>
  <c r="Q133" i="2"/>
  <c r="O133" i="2"/>
  <c r="M133" i="2" s="1"/>
  <c r="K133" i="2"/>
  <c r="R133" i="2" s="1"/>
  <c r="R132" i="2"/>
  <c r="Q132" i="2"/>
  <c r="O132" i="2"/>
  <c r="M132" i="2"/>
  <c r="K132" i="2"/>
  <c r="Q131" i="2"/>
  <c r="O131" i="2"/>
  <c r="M131" i="2"/>
  <c r="K131" i="2"/>
  <c r="R131" i="2" s="1"/>
  <c r="R130" i="2"/>
  <c r="Q130" i="2"/>
  <c r="O130" i="2"/>
  <c r="M130" i="2" s="1"/>
  <c r="K130" i="2"/>
  <c r="Q129" i="2"/>
  <c r="O129" i="2"/>
  <c r="M129" i="2"/>
  <c r="K129" i="2"/>
  <c r="R129" i="2" s="1"/>
  <c r="Q128" i="2"/>
  <c r="O128" i="2"/>
  <c r="M128" i="2"/>
  <c r="K128" i="2"/>
  <c r="R128" i="2" s="1"/>
  <c r="Q127" i="2"/>
  <c r="O127" i="2"/>
  <c r="M127" i="2" s="1"/>
  <c r="K127" i="2"/>
  <c r="Q126" i="2"/>
  <c r="O126" i="2"/>
  <c r="M126" i="2"/>
  <c r="K126" i="2"/>
  <c r="R125" i="2"/>
  <c r="Q125" i="2"/>
  <c r="O125" i="2"/>
  <c r="M125" i="2" s="1"/>
  <c r="K125" i="2"/>
  <c r="Q124" i="2"/>
  <c r="O124" i="2"/>
  <c r="R124" i="2" s="1"/>
  <c r="K124" i="2"/>
  <c r="R123" i="2"/>
  <c r="Q123" i="2"/>
  <c r="O123" i="2"/>
  <c r="M123" i="2"/>
  <c r="K123" i="2"/>
  <c r="AF122" i="2"/>
  <c r="Z122" i="2"/>
  <c r="Y122" i="2"/>
  <c r="R122" i="2"/>
  <c r="Q122" i="2"/>
  <c r="O122" i="2"/>
  <c r="M122" i="2"/>
  <c r="K122" i="2"/>
  <c r="L122" i="2" s="1"/>
  <c r="AF121" i="2"/>
  <c r="Z121" i="2"/>
  <c r="Y121" i="2"/>
  <c r="Q121" i="2"/>
  <c r="O121" i="2"/>
  <c r="M121" i="2"/>
  <c r="K121" i="2"/>
  <c r="R121" i="2" s="1"/>
  <c r="AF120" i="2"/>
  <c r="Z120" i="2"/>
  <c r="Y120" i="2"/>
  <c r="Q120" i="2"/>
  <c r="O120" i="2"/>
  <c r="M120" i="2"/>
  <c r="L120" i="2"/>
  <c r="K120" i="2"/>
  <c r="R120" i="2" s="1"/>
  <c r="AF119" i="2"/>
  <c r="Z119" i="2"/>
  <c r="Y119" i="2"/>
  <c r="Q119" i="2"/>
  <c r="O119" i="2"/>
  <c r="M119" i="2"/>
  <c r="K119" i="2"/>
  <c r="R119" i="2" s="1"/>
  <c r="AF118" i="2"/>
  <c r="Z118" i="2"/>
  <c r="Y118" i="2"/>
  <c r="Q118" i="2"/>
  <c r="O118" i="2"/>
  <c r="R118" i="2" s="1"/>
  <c r="L118" i="2"/>
  <c r="K118" i="2"/>
  <c r="AF117" i="2"/>
  <c r="Z117" i="2"/>
  <c r="Y117" i="2"/>
  <c r="Q117" i="2"/>
  <c r="O117" i="2"/>
  <c r="M117" i="2"/>
  <c r="K117" i="2"/>
  <c r="L117" i="2" s="1"/>
  <c r="AF116" i="2"/>
  <c r="Z116" i="2"/>
  <c r="Y116" i="2"/>
  <c r="Q116" i="2"/>
  <c r="O116" i="2"/>
  <c r="M116" i="2" s="1"/>
  <c r="K116" i="2"/>
  <c r="R116" i="2" s="1"/>
  <c r="AF115" i="2"/>
  <c r="Z115" i="2"/>
  <c r="Y115" i="2"/>
  <c r="R115" i="2"/>
  <c r="Q115" i="2"/>
  <c r="O115" i="2"/>
  <c r="M115" i="2"/>
  <c r="L115" i="2"/>
  <c r="K115" i="2"/>
  <c r="AF114" i="2"/>
  <c r="Z114" i="2"/>
  <c r="Y114" i="2"/>
  <c r="R114" i="2"/>
  <c r="Q114" i="2"/>
  <c r="O114" i="2"/>
  <c r="M114" i="2"/>
  <c r="L114" i="2"/>
  <c r="K114" i="2"/>
  <c r="AF113" i="2"/>
  <c r="Z113" i="2"/>
  <c r="Y113" i="2"/>
  <c r="Q113" i="2"/>
  <c r="O113" i="2"/>
  <c r="M113" i="2"/>
  <c r="L113" i="2"/>
  <c r="K113" i="2"/>
  <c r="AF112" i="2"/>
  <c r="Z112" i="2"/>
  <c r="Y112" i="2"/>
  <c r="Q112" i="2"/>
  <c r="O112" i="2"/>
  <c r="M112" i="2" s="1"/>
  <c r="K112" i="2"/>
  <c r="L112" i="2" s="1"/>
  <c r="AF111" i="2"/>
  <c r="Z111" i="2"/>
  <c r="Y111" i="2"/>
  <c r="Q111" i="2"/>
  <c r="O111" i="2"/>
  <c r="M111" i="2" s="1"/>
  <c r="K111" i="2"/>
  <c r="L111" i="2" s="1"/>
  <c r="Z110" i="2"/>
  <c r="Y110" i="2"/>
  <c r="R110" i="2"/>
  <c r="Q110" i="2"/>
  <c r="O110" i="2"/>
  <c r="M110" i="2"/>
  <c r="K110" i="2"/>
  <c r="L110" i="2" s="1"/>
  <c r="Z109" i="2"/>
  <c r="Y109" i="2"/>
  <c r="R109" i="2"/>
  <c r="Q109" i="2"/>
  <c r="O109" i="2"/>
  <c r="M109" i="2"/>
  <c r="K109" i="2"/>
  <c r="L109" i="2" s="1"/>
  <c r="Z108" i="2"/>
  <c r="Y108" i="2"/>
  <c r="R108" i="2"/>
  <c r="Q108" i="2"/>
  <c r="O108" i="2"/>
  <c r="M108" i="2"/>
  <c r="K108" i="2"/>
  <c r="L108" i="2" s="1"/>
  <c r="Z107" i="2"/>
  <c r="Y107" i="2"/>
  <c r="R107" i="2"/>
  <c r="Q107" i="2"/>
  <c r="O107" i="2"/>
  <c r="M107" i="2"/>
  <c r="K107" i="2"/>
  <c r="L107" i="2" s="1"/>
  <c r="Z106" i="2"/>
  <c r="Y106" i="2"/>
  <c r="R106" i="2"/>
  <c r="Q106" i="2"/>
  <c r="O106" i="2"/>
  <c r="M106" i="2"/>
  <c r="K106" i="2"/>
  <c r="L106" i="2" s="1"/>
  <c r="Z105" i="2"/>
  <c r="Y105" i="2"/>
  <c r="R105" i="2"/>
  <c r="Q105" i="2"/>
  <c r="O105" i="2"/>
  <c r="M105" i="2"/>
  <c r="K105" i="2"/>
  <c r="L105" i="2" s="1"/>
  <c r="Z104" i="2"/>
  <c r="Y104" i="2"/>
  <c r="R104" i="2"/>
  <c r="Q104" i="2"/>
  <c r="O104" i="2"/>
  <c r="M104" i="2"/>
  <c r="K104" i="2"/>
  <c r="L104" i="2" s="1"/>
  <c r="Z103" i="2"/>
  <c r="Y103" i="2"/>
  <c r="R103" i="2"/>
  <c r="Q103" i="2"/>
  <c r="O103" i="2"/>
  <c r="M103" i="2"/>
  <c r="K103" i="2"/>
  <c r="L103" i="2" s="1"/>
  <c r="Z102" i="2"/>
  <c r="Y102" i="2"/>
  <c r="R102" i="2"/>
  <c r="Q102" i="2"/>
  <c r="O102" i="2"/>
  <c r="M102" i="2"/>
  <c r="K102" i="2"/>
  <c r="L102" i="2" s="1"/>
  <c r="Z101" i="2"/>
  <c r="Y101" i="2"/>
  <c r="R101" i="2"/>
  <c r="Q101" i="2"/>
  <c r="O101" i="2"/>
  <c r="M101" i="2"/>
  <c r="K101" i="2"/>
  <c r="L101" i="2" s="1"/>
  <c r="Z100" i="2"/>
  <c r="Y100" i="2"/>
  <c r="R100" i="2"/>
  <c r="Q100" i="2"/>
  <c r="O100" i="2"/>
  <c r="M100" i="2"/>
  <c r="K100" i="2"/>
  <c r="L100" i="2" s="1"/>
  <c r="Z99" i="2"/>
  <c r="Y99" i="2"/>
  <c r="R99" i="2"/>
  <c r="Q99" i="2"/>
  <c r="O99" i="2"/>
  <c r="M99" i="2"/>
  <c r="K99" i="2"/>
  <c r="L99" i="2" s="1"/>
  <c r="Z98" i="2"/>
  <c r="Y98" i="2"/>
  <c r="R98" i="2"/>
  <c r="Q98" i="2"/>
  <c r="O98" i="2"/>
  <c r="M98" i="2"/>
  <c r="K98" i="2"/>
  <c r="L98" i="2" s="1"/>
  <c r="Z97" i="2"/>
  <c r="Y97" i="2"/>
  <c r="R97" i="2"/>
  <c r="Q97" i="2"/>
  <c r="O97" i="2"/>
  <c r="M97" i="2"/>
  <c r="K97" i="2"/>
  <c r="L97" i="2" s="1"/>
  <c r="Z96" i="2"/>
  <c r="Y96" i="2"/>
  <c r="R96" i="2"/>
  <c r="Q96" i="2"/>
  <c r="M96" i="2"/>
  <c r="K96" i="2"/>
  <c r="L96" i="2" s="1"/>
  <c r="Z95" i="2"/>
  <c r="Y95" i="2"/>
  <c r="R95" i="2"/>
  <c r="M95" i="2"/>
  <c r="L95" i="2"/>
  <c r="K95" i="2"/>
  <c r="Z94" i="2"/>
  <c r="Y94" i="2"/>
  <c r="S94" i="2"/>
  <c r="R94" i="2"/>
  <c r="M94" i="2"/>
  <c r="L94" i="2"/>
  <c r="K94" i="2"/>
  <c r="Z93" i="2"/>
  <c r="Y93" i="2"/>
  <c r="M93" i="2"/>
  <c r="K93" i="2"/>
  <c r="R93" i="2" s="1"/>
  <c r="S93" i="2" s="1"/>
  <c r="M92" i="2"/>
  <c r="K92" i="2"/>
  <c r="R92" i="2" s="1"/>
  <c r="S92" i="2" s="1"/>
  <c r="R91" i="2"/>
  <c r="S91" i="2" s="1"/>
  <c r="M91" i="2"/>
  <c r="L91" i="2"/>
  <c r="K91" i="2"/>
  <c r="R90" i="2"/>
  <c r="S90" i="2" s="1"/>
  <c r="M90" i="2"/>
  <c r="K90" i="2"/>
  <c r="L90" i="2" s="1"/>
  <c r="M89" i="2"/>
  <c r="K89" i="2"/>
  <c r="R89" i="2" s="1"/>
  <c r="S89" i="2" s="1"/>
  <c r="S88" i="2"/>
  <c r="R88" i="2"/>
  <c r="M88" i="2"/>
  <c r="L88" i="2"/>
  <c r="K88" i="2"/>
  <c r="R87" i="2"/>
  <c r="S87" i="2" s="1"/>
  <c r="M87" i="2"/>
  <c r="L87" i="2"/>
  <c r="K87" i="2"/>
  <c r="R86" i="2"/>
  <c r="S86" i="2" s="1"/>
  <c r="M86" i="2"/>
  <c r="K86" i="2"/>
  <c r="L86" i="2" s="1"/>
  <c r="M85" i="2"/>
  <c r="K85" i="2"/>
  <c r="R85" i="2" s="1"/>
  <c r="S85" i="2" s="1"/>
  <c r="M84" i="2"/>
  <c r="K84" i="2"/>
  <c r="R84" i="2" s="1"/>
  <c r="S84" i="2" s="1"/>
  <c r="R83" i="2"/>
  <c r="S83" i="2" s="1"/>
  <c r="M83" i="2"/>
  <c r="L83" i="2"/>
  <c r="K83" i="2"/>
  <c r="R82" i="2"/>
  <c r="S82" i="2" s="1"/>
  <c r="M82" i="2"/>
  <c r="K82" i="2"/>
  <c r="L82" i="2" s="1"/>
  <c r="M81" i="2"/>
  <c r="K81" i="2"/>
  <c r="R81" i="2" s="1"/>
  <c r="S81" i="2" s="1"/>
  <c r="S80" i="2"/>
  <c r="R80" i="2"/>
  <c r="M80" i="2"/>
  <c r="L80" i="2"/>
  <c r="K80" i="2"/>
  <c r="R79" i="2"/>
  <c r="S79" i="2" s="1"/>
  <c r="M79" i="2"/>
  <c r="L79" i="2"/>
  <c r="K79" i="2"/>
  <c r="R78" i="2"/>
  <c r="S78" i="2" s="1"/>
  <c r="M78" i="2"/>
  <c r="K78" i="2"/>
  <c r="L78" i="2" s="1"/>
  <c r="M77" i="2"/>
  <c r="K77" i="2"/>
  <c r="R77" i="2" s="1"/>
  <c r="S77" i="2" s="1"/>
  <c r="M76" i="2"/>
  <c r="K76" i="2"/>
  <c r="R76" i="2" s="1"/>
  <c r="S76" i="2" s="1"/>
  <c r="R75" i="2"/>
  <c r="S75" i="2" s="1"/>
  <c r="M75" i="2"/>
  <c r="L75" i="2"/>
  <c r="K75" i="2"/>
  <c r="R74" i="2"/>
  <c r="S74" i="2" s="1"/>
  <c r="M74" i="2"/>
  <c r="K74" i="2"/>
  <c r="L74" i="2" s="1"/>
  <c r="M73" i="2"/>
  <c r="K73" i="2"/>
  <c r="R73" i="2" s="1"/>
  <c r="S73" i="2" s="1"/>
  <c r="S72" i="2"/>
  <c r="R72" i="2"/>
  <c r="M72" i="2"/>
  <c r="L72" i="2"/>
  <c r="K72" i="2"/>
  <c r="R71" i="2"/>
  <c r="S71" i="2" s="1"/>
  <c r="M71" i="2"/>
  <c r="L71" i="2"/>
  <c r="K71" i="2"/>
  <c r="R70" i="2"/>
  <c r="S70" i="2" s="1"/>
  <c r="M70" i="2"/>
  <c r="K70" i="2"/>
  <c r="L70" i="2" s="1"/>
  <c r="M69" i="2"/>
  <c r="K69" i="2"/>
  <c r="R69" i="2" s="1"/>
  <c r="S69" i="2" s="1"/>
  <c r="M68" i="2"/>
  <c r="K68" i="2"/>
  <c r="R68" i="2" s="1"/>
  <c r="S68" i="2" s="1"/>
  <c r="R67" i="2"/>
  <c r="S67" i="2" s="1"/>
  <c r="M67" i="2"/>
  <c r="L67" i="2"/>
  <c r="K67" i="2"/>
  <c r="R66" i="2"/>
  <c r="S66" i="2" s="1"/>
  <c r="M66" i="2"/>
  <c r="K66" i="2"/>
  <c r="L66" i="2" s="1"/>
  <c r="M65" i="2"/>
  <c r="K65" i="2"/>
  <c r="R65" i="2" s="1"/>
  <c r="S65" i="2" s="1"/>
  <c r="S64" i="2"/>
  <c r="R64" i="2"/>
  <c r="M64" i="2"/>
  <c r="L64" i="2"/>
  <c r="K64" i="2"/>
  <c r="R63" i="2"/>
  <c r="S63" i="2" s="1"/>
  <c r="M63" i="2"/>
  <c r="L63" i="2"/>
  <c r="K63" i="2"/>
  <c r="R62" i="2"/>
  <c r="S62" i="2" s="1"/>
  <c r="M62" i="2"/>
  <c r="K62" i="2"/>
  <c r="L62" i="2" s="1"/>
  <c r="R61" i="2"/>
  <c r="S61" i="2" s="1"/>
  <c r="Q61" i="2"/>
  <c r="O61" i="2"/>
  <c r="M61" i="2"/>
  <c r="L61" i="2"/>
  <c r="K61" i="2"/>
  <c r="R60" i="2"/>
  <c r="S60" i="2" s="1"/>
  <c r="Q60" i="2"/>
  <c r="O60" i="2"/>
  <c r="M60" i="2"/>
  <c r="L60" i="2"/>
  <c r="K60" i="2"/>
  <c r="Q59" i="2"/>
  <c r="O59" i="2"/>
  <c r="M59" i="2" s="1"/>
  <c r="K59" i="2"/>
  <c r="R59" i="2" s="1"/>
  <c r="S59" i="2" s="1"/>
  <c r="Q58" i="2"/>
  <c r="O58" i="2"/>
  <c r="M58" i="2"/>
  <c r="K58" i="2"/>
  <c r="R58" i="2" s="1"/>
  <c r="S58" i="2" s="1"/>
  <c r="Q57" i="2"/>
  <c r="O57" i="2"/>
  <c r="M57" i="2"/>
  <c r="L57" i="2"/>
  <c r="K57" i="2"/>
  <c r="R57" i="2" s="1"/>
  <c r="S57" i="2" s="1"/>
  <c r="R56" i="2"/>
  <c r="S56" i="2" s="1"/>
  <c r="Q56" i="2"/>
  <c r="O56" i="2"/>
  <c r="M56" i="2"/>
  <c r="K56" i="2"/>
  <c r="L56" i="2" s="1"/>
  <c r="Q55" i="2"/>
  <c r="O55" i="2"/>
  <c r="M55" i="2" s="1"/>
  <c r="K55" i="2"/>
  <c r="L55" i="2" s="1"/>
  <c r="Q54" i="2"/>
  <c r="O54" i="2"/>
  <c r="M54" i="2" s="1"/>
  <c r="K54" i="2"/>
  <c r="Q53" i="2"/>
  <c r="O53" i="2"/>
  <c r="M53" i="2"/>
  <c r="K53" i="2"/>
  <c r="R53" i="2" s="1"/>
  <c r="S53" i="2" s="1"/>
  <c r="Q52" i="2"/>
  <c r="O52" i="2"/>
  <c r="M52" i="2"/>
  <c r="K52" i="2"/>
  <c r="R52" i="2" s="1"/>
  <c r="S52" i="2" s="1"/>
  <c r="R51" i="2"/>
  <c r="S51" i="2" s="1"/>
  <c r="Q51" i="2"/>
  <c r="O51" i="2"/>
  <c r="M51" i="2"/>
  <c r="K51" i="2"/>
  <c r="Q50" i="2"/>
  <c r="O50" i="2"/>
  <c r="M50" i="2" s="1"/>
  <c r="K50" i="2"/>
  <c r="Q49" i="2"/>
  <c r="O49" i="2"/>
  <c r="M49" i="2"/>
  <c r="K49" i="2"/>
  <c r="R49" i="2" s="1"/>
  <c r="S49" i="2" s="1"/>
  <c r="Q48" i="2"/>
  <c r="O48" i="2"/>
  <c r="M48" i="2"/>
  <c r="K48" i="2"/>
  <c r="R48" i="2" s="1"/>
  <c r="S48" i="2" s="1"/>
  <c r="R47" i="2"/>
  <c r="S47" i="2" s="1"/>
  <c r="Q47" i="2"/>
  <c r="O47" i="2"/>
  <c r="M47" i="2"/>
  <c r="K47" i="2"/>
  <c r="Q46" i="2"/>
  <c r="O46" i="2"/>
  <c r="M46" i="2" s="1"/>
  <c r="K46" i="2"/>
  <c r="Q45" i="2"/>
  <c r="O45" i="2"/>
  <c r="M45" i="2"/>
  <c r="K45" i="2"/>
  <c r="R45" i="2" s="1"/>
  <c r="S45" i="2" s="1"/>
  <c r="Q44" i="2"/>
  <c r="O44" i="2"/>
  <c r="M44" i="2"/>
  <c r="K44" i="2"/>
  <c r="R44" i="2" s="1"/>
  <c r="S44" i="2" s="1"/>
  <c r="Q43" i="2"/>
  <c r="O43" i="2"/>
  <c r="M43" i="2"/>
  <c r="K43" i="2"/>
  <c r="R43" i="2" s="1"/>
  <c r="S43" i="2" s="1"/>
  <c r="Q42" i="2"/>
  <c r="O42" i="2"/>
  <c r="M42" i="2" s="1"/>
  <c r="K42" i="2"/>
  <c r="Q41" i="2"/>
  <c r="O41" i="2"/>
  <c r="M41" i="2" s="1"/>
  <c r="K41" i="2"/>
  <c r="R41" i="2" s="1"/>
  <c r="R40" i="2"/>
  <c r="Q40" i="2"/>
  <c r="O40" i="2"/>
  <c r="M40" i="2"/>
  <c r="K40" i="2"/>
  <c r="R39" i="2"/>
  <c r="Q39" i="2"/>
  <c r="O39" i="2"/>
  <c r="M39" i="2"/>
  <c r="K39" i="2"/>
  <c r="Q38" i="2"/>
  <c r="O38" i="2"/>
  <c r="M38" i="2"/>
  <c r="K38" i="2"/>
  <c r="R38" i="2" s="1"/>
  <c r="R37" i="2"/>
  <c r="Q37" i="2"/>
  <c r="O37" i="2"/>
  <c r="M37" i="2" s="1"/>
  <c r="K37" i="2"/>
  <c r="Q36" i="2"/>
  <c r="O36" i="2"/>
  <c r="M36" i="2"/>
  <c r="K36" i="2"/>
  <c r="R36" i="2" s="1"/>
  <c r="Q35" i="2"/>
  <c r="O35" i="2"/>
  <c r="M35" i="2"/>
  <c r="K35" i="2"/>
  <c r="R35" i="2" s="1"/>
  <c r="Q34" i="2"/>
  <c r="O34" i="2"/>
  <c r="M34" i="2" s="1"/>
  <c r="K34" i="2"/>
  <c r="Q33" i="2"/>
  <c r="O33" i="2"/>
  <c r="M33" i="2" s="1"/>
  <c r="K33" i="2"/>
  <c r="R33" i="2" s="1"/>
  <c r="R32" i="2"/>
  <c r="Q32" i="2"/>
  <c r="O32" i="2"/>
  <c r="M32" i="2"/>
  <c r="K32" i="2"/>
  <c r="R31" i="2"/>
  <c r="Q31" i="2"/>
  <c r="O31" i="2"/>
  <c r="M31" i="2"/>
  <c r="K31" i="2"/>
  <c r="Q30" i="2"/>
  <c r="O30" i="2"/>
  <c r="M30" i="2"/>
  <c r="K30" i="2"/>
  <c r="R30" i="2" s="1"/>
  <c r="R29" i="2"/>
  <c r="Q29" i="2"/>
  <c r="O29" i="2"/>
  <c r="M29" i="2" s="1"/>
  <c r="K29" i="2"/>
  <c r="Q28" i="2"/>
  <c r="O28" i="2"/>
  <c r="M28" i="2"/>
  <c r="K28" i="2"/>
  <c r="R28" i="2" s="1"/>
  <c r="Q27" i="2"/>
  <c r="O27" i="2"/>
  <c r="M27" i="2"/>
  <c r="K27" i="2"/>
  <c r="R27" i="2" s="1"/>
  <c r="Q26" i="2"/>
  <c r="O26" i="2"/>
  <c r="M26" i="2" s="1"/>
  <c r="K26" i="2"/>
  <c r="Q25" i="2"/>
  <c r="O25" i="2"/>
  <c r="M25" i="2" s="1"/>
  <c r="K25" i="2"/>
  <c r="R25" i="2" s="1"/>
  <c r="R24" i="2"/>
  <c r="Q24" i="2"/>
  <c r="O24" i="2"/>
  <c r="M24" i="2"/>
  <c r="K24" i="2"/>
  <c r="R23" i="2"/>
  <c r="Q23" i="2"/>
  <c r="O23" i="2"/>
  <c r="M23" i="2"/>
  <c r="K23" i="2"/>
  <c r="Q22" i="2"/>
  <c r="O22" i="2"/>
  <c r="M22" i="2"/>
  <c r="K22" i="2"/>
  <c r="R22" i="2" s="1"/>
  <c r="R21" i="2"/>
  <c r="Q21" i="2"/>
  <c r="O21" i="2"/>
  <c r="M21" i="2" s="1"/>
  <c r="K21" i="2"/>
  <c r="Q20" i="2"/>
  <c r="O20" i="2"/>
  <c r="M20" i="2"/>
  <c r="K20" i="2"/>
  <c r="R20" i="2" s="1"/>
  <c r="Q19" i="2"/>
  <c r="O19" i="2"/>
  <c r="M19" i="2"/>
  <c r="K19" i="2"/>
  <c r="R19" i="2" s="1"/>
  <c r="Q18" i="2"/>
  <c r="O18" i="2"/>
  <c r="M18" i="2" s="1"/>
  <c r="K18" i="2"/>
  <c r="R18" i="2" s="1"/>
  <c r="Q17" i="2"/>
  <c r="O17" i="2"/>
  <c r="M17" i="2" s="1"/>
  <c r="K17" i="2"/>
  <c r="R17" i="2" s="1"/>
  <c r="R16" i="2"/>
  <c r="Q16" i="2"/>
  <c r="O16" i="2"/>
  <c r="M16" i="2"/>
  <c r="K16" i="2"/>
  <c r="R15" i="2"/>
  <c r="Q15" i="2"/>
  <c r="O15" i="2"/>
  <c r="M15" i="2"/>
  <c r="K15" i="2"/>
  <c r="Q14" i="2"/>
  <c r="O14" i="2"/>
  <c r="M14" i="2"/>
  <c r="K14" i="2"/>
  <c r="R14" i="2" s="1"/>
  <c r="R13" i="2"/>
  <c r="Q13" i="2"/>
  <c r="O13" i="2"/>
  <c r="M13" i="2" s="1"/>
  <c r="K13" i="2"/>
  <c r="Q12" i="2"/>
  <c r="O12" i="2"/>
  <c r="M12" i="2"/>
  <c r="K12" i="2"/>
  <c r="R12" i="2" s="1"/>
  <c r="Q11" i="2"/>
  <c r="O11" i="2"/>
  <c r="M11" i="2"/>
  <c r="K11" i="2"/>
  <c r="R11" i="2" s="1"/>
  <c r="Q10" i="2"/>
  <c r="O10" i="2"/>
  <c r="M10" i="2" s="1"/>
  <c r="K10" i="2"/>
  <c r="R10" i="2" s="1"/>
  <c r="Q9" i="2"/>
  <c r="O9" i="2"/>
  <c r="M9" i="2" s="1"/>
  <c r="K9" i="2"/>
  <c r="R9" i="2" s="1"/>
  <c r="R8" i="2"/>
  <c r="Q8" i="2"/>
  <c r="O8" i="2"/>
  <c r="M8" i="2"/>
  <c r="K8" i="2"/>
  <c r="R7" i="2"/>
  <c r="Q7" i="2"/>
  <c r="O7" i="2"/>
  <c r="M7" i="2"/>
  <c r="K7" i="2"/>
  <c r="Q6" i="2"/>
  <c r="O6" i="2"/>
  <c r="M6" i="2"/>
  <c r="K6" i="2"/>
  <c r="R6" i="2" s="1"/>
  <c r="R5" i="2"/>
  <c r="Q5" i="2"/>
  <c r="O5" i="2"/>
  <c r="M5" i="2"/>
  <c r="K5" i="2"/>
  <c r="Q4" i="2"/>
  <c r="O4" i="2"/>
  <c r="M4" i="2"/>
  <c r="K4" i="2"/>
  <c r="R4" i="2" s="1"/>
  <c r="Q3" i="2"/>
  <c r="O3" i="2"/>
  <c r="M3" i="2"/>
  <c r="K3" i="2"/>
  <c r="R3" i="2" s="1"/>
  <c r="T123" i="3" l="1"/>
  <c r="T67" i="3"/>
  <c r="O28" i="3"/>
  <c r="T75" i="3"/>
  <c r="T82" i="3"/>
  <c r="O18" i="3"/>
  <c r="O73" i="3"/>
  <c r="T86" i="3"/>
  <c r="T102" i="3"/>
  <c r="T6" i="3"/>
  <c r="T91" i="3"/>
  <c r="O106" i="3"/>
  <c r="O5" i="3"/>
  <c r="O26" i="3"/>
  <c r="O44" i="3"/>
  <c r="T15" i="3"/>
  <c r="T50" i="3"/>
  <c r="O54" i="3"/>
  <c r="T78" i="3"/>
  <c r="T118" i="3"/>
  <c r="T4" i="3"/>
  <c r="T47" i="3"/>
  <c r="O58" i="3"/>
  <c r="O93" i="3"/>
  <c r="T95" i="3"/>
  <c r="O101" i="3"/>
  <c r="O113" i="3"/>
  <c r="O14" i="3"/>
  <c r="T19" i="3"/>
  <c r="O46" i="3"/>
  <c r="O94" i="3"/>
  <c r="T107" i="3"/>
  <c r="T83" i="3"/>
  <c r="T99" i="3"/>
  <c r="O12" i="3"/>
  <c r="T59" i="3"/>
  <c r="O69" i="3"/>
  <c r="O121" i="3"/>
  <c r="T10" i="3"/>
  <c r="O13" i="3"/>
  <c r="T22" i="3"/>
  <c r="O29" i="3"/>
  <c r="T31" i="3"/>
  <c r="T36" i="3"/>
  <c r="T38" i="3"/>
  <c r="O41" i="3"/>
  <c r="T70" i="3"/>
  <c r="T110" i="3"/>
  <c r="T115" i="3"/>
  <c r="O25" i="3"/>
  <c r="O34" i="3"/>
  <c r="O48" i="3"/>
  <c r="T55" i="3"/>
  <c r="O60" i="3"/>
  <c r="O62" i="3"/>
  <c r="O97" i="3"/>
  <c r="O122" i="3"/>
  <c r="O16" i="3"/>
  <c r="O30" i="3"/>
  <c r="O37" i="3"/>
  <c r="O65" i="3"/>
  <c r="O74" i="3"/>
  <c r="O81" i="3"/>
  <c r="O105" i="3"/>
  <c r="O114" i="3"/>
  <c r="T51" i="3"/>
  <c r="O45" i="3"/>
  <c r="O57" i="3"/>
  <c r="O61" i="3"/>
  <c r="T63" i="3"/>
  <c r="O68" i="3"/>
  <c r="O77" i="3"/>
  <c r="O84" i="3"/>
  <c r="O89" i="3"/>
  <c r="O108" i="3"/>
  <c r="O117" i="3"/>
  <c r="O72" i="3"/>
  <c r="T72" i="3"/>
  <c r="R55" i="2"/>
  <c r="S55" i="2" s="1"/>
  <c r="L59" i="2"/>
  <c r="L69" i="2"/>
  <c r="L77" i="2"/>
  <c r="L85" i="2"/>
  <c r="L93" i="2"/>
  <c r="R111" i="2"/>
  <c r="L116" i="2"/>
  <c r="T8" i="3"/>
  <c r="T23" i="3"/>
  <c r="T40" i="3"/>
  <c r="O64" i="3"/>
  <c r="T64" i="3"/>
  <c r="T76" i="3"/>
  <c r="O96" i="3"/>
  <c r="T96" i="3"/>
  <c r="T111" i="3"/>
  <c r="M119" i="6"/>
  <c r="R119" i="6"/>
  <c r="O120" i="3"/>
  <c r="T120" i="3"/>
  <c r="R26" i="2"/>
  <c r="R34" i="2"/>
  <c r="R42" i="2"/>
  <c r="R46" i="2"/>
  <c r="S46" i="2" s="1"/>
  <c r="T43" i="2" s="1"/>
  <c r="R50" i="2"/>
  <c r="S50" i="2" s="1"/>
  <c r="R54" i="2"/>
  <c r="S54" i="2" s="1"/>
  <c r="L58" i="2"/>
  <c r="R112" i="2"/>
  <c r="M118" i="2"/>
  <c r="L119" i="2"/>
  <c r="M124" i="2"/>
  <c r="R126" i="2"/>
  <c r="R127" i="2"/>
  <c r="R137" i="2"/>
  <c r="O20" i="3"/>
  <c r="T27" i="3"/>
  <c r="O33" i="3"/>
  <c r="O52" i="3"/>
  <c r="O56" i="3"/>
  <c r="T56" i="3"/>
  <c r="T87" i="3"/>
  <c r="O92" i="3"/>
  <c r="O112" i="3"/>
  <c r="T112" i="3"/>
  <c r="T3" i="3"/>
  <c r="O88" i="3"/>
  <c r="T88" i="3"/>
  <c r="T103" i="3"/>
  <c r="L68" i="2"/>
  <c r="L84" i="2"/>
  <c r="L121" i="2"/>
  <c r="T35" i="3"/>
  <c r="L65" i="2"/>
  <c r="L73" i="2"/>
  <c r="L81" i="2"/>
  <c r="L89" i="2"/>
  <c r="T7" i="3"/>
  <c r="T39" i="3"/>
  <c r="T79" i="3"/>
  <c r="L76" i="2"/>
  <c r="L92" i="2"/>
  <c r="R117" i="2"/>
  <c r="R113" i="2"/>
  <c r="T11" i="3"/>
  <c r="O17" i="3"/>
  <c r="T43" i="3"/>
  <c r="O49" i="3"/>
  <c r="T71" i="3"/>
  <c r="O104" i="3"/>
  <c r="T104" i="3"/>
  <c r="T119" i="3"/>
  <c r="O21" i="3"/>
  <c r="O53" i="3"/>
  <c r="O80" i="3"/>
  <c r="T80" i="3"/>
  <c r="O100" i="3"/>
  <c r="R144" i="6"/>
  <c r="R128" i="6"/>
  <c r="R121" i="6"/>
  <c r="R113" i="6"/>
  <c r="R146" i="6"/>
  <c r="M14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200-000001000000}">
      <text>
        <r>
          <rPr>
            <sz val="11"/>
            <color theme="1"/>
            <rFont val="Calibri"/>
            <scheme val="minor"/>
          </rPr>
          <t>======
ID#AAAAZsRyb7s
Saurabh Sharma    (2022-05-25 07:41:28)
Consider 
75 Rs = 1 Dollar
1.30 GSD = 1 Dollar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2" authorId="0" shapeId="0" xr:uid="{00000000-0006-0000-0500-000001000000}">
      <text>
        <r>
          <rPr>
            <sz val="11"/>
            <color theme="1"/>
            <rFont val="Calibri"/>
            <scheme val="minor"/>
          </rPr>
          <t>======
ID#AAAAZsRyb7k
Saurabh Sharma    (2022-05-25 07:04:26)
Took 1 Dollar rate of 75 Rs average</t>
        </r>
      </text>
    </comment>
  </commentList>
</comments>
</file>

<file path=xl/sharedStrings.xml><?xml version="1.0" encoding="utf-8"?>
<sst xmlns="http://schemas.openxmlformats.org/spreadsheetml/2006/main" count="379" uniqueCount="93">
  <si>
    <t>Acquisition</t>
  </si>
  <si>
    <t>Quality</t>
  </si>
  <si>
    <t>Engagement</t>
  </si>
  <si>
    <t>Monetization</t>
  </si>
  <si>
    <t>Date</t>
  </si>
  <si>
    <t>Mktg Spend CAC($) per Channel</t>
  </si>
  <si>
    <t>Mktg Spend CAC(INR) per Channel</t>
  </si>
  <si>
    <t>Cost Per Install</t>
  </si>
  <si>
    <t>Store listing conversion rate</t>
  </si>
  <si>
    <t>New Installs</t>
  </si>
  <si>
    <t>Rating</t>
  </si>
  <si>
    <t>Crashes</t>
  </si>
  <si>
    <t>Active Installs</t>
  </si>
  <si>
    <t>Uninstalls</t>
  </si>
  <si>
    <t>MAU</t>
  </si>
  <si>
    <t>DAU</t>
  </si>
  <si>
    <t>Stickiness(derived)</t>
  </si>
  <si>
    <t>Engagement rate</t>
  </si>
  <si>
    <t>Sessions/User</t>
  </si>
  <si>
    <t>Time spent on App</t>
  </si>
  <si>
    <t xml:space="preserve">Ad - Revenue ($) </t>
  </si>
  <si>
    <t xml:space="preserve">Ad - Revenue (INR) </t>
  </si>
  <si>
    <t>Affiliate Revenue ($)</t>
  </si>
  <si>
    <t>Affiliate Revenue (INR)</t>
  </si>
  <si>
    <t>In-App Purchase ($)</t>
  </si>
  <si>
    <t>In-App Purchase (INR)</t>
  </si>
  <si>
    <t>ARPU</t>
  </si>
  <si>
    <t>Total Revenue ($)</t>
  </si>
  <si>
    <t>Profit($)</t>
  </si>
  <si>
    <t>FB</t>
  </si>
  <si>
    <t>Google</t>
  </si>
  <si>
    <t>Organic (derived)</t>
  </si>
  <si>
    <t>Total</t>
  </si>
  <si>
    <t>Console</t>
  </si>
  <si>
    <t>Firebase</t>
  </si>
  <si>
    <t>newUsers</t>
  </si>
  <si>
    <t>crashFreeUsersRate</t>
  </si>
  <si>
    <t>active28DayUsers</t>
  </si>
  <si>
    <t>active1DayUsers</t>
  </si>
  <si>
    <t>engagementRate</t>
  </si>
  <si>
    <t>sessionsPerUser</t>
  </si>
  <si>
    <t>userEngagementDuration</t>
  </si>
  <si>
    <t>totalAdRevenue</t>
  </si>
  <si>
    <t>purchaseRevenue</t>
  </si>
  <si>
    <t>Dimensions</t>
  </si>
  <si>
    <t>Platform</t>
  </si>
  <si>
    <t>Stream ID</t>
  </si>
  <si>
    <t>Installs</t>
  </si>
  <si>
    <t>Uninstall</t>
  </si>
  <si>
    <t>New Users</t>
  </si>
  <si>
    <t>Average engagement time</t>
  </si>
  <si>
    <t>Average engagement time per session</t>
  </si>
  <si>
    <t>Revenue Sources</t>
  </si>
  <si>
    <t>Revenue ($)</t>
  </si>
  <si>
    <t>Revenue (INR)</t>
  </si>
  <si>
    <t>Marketing Spend CAC($)</t>
  </si>
  <si>
    <t>Marketing Spend(FB+Google)(INR)</t>
  </si>
  <si>
    <t>Marketing Spend(FB+Google)($)</t>
  </si>
  <si>
    <t>(FB+Google) Installs</t>
  </si>
  <si>
    <t>CPI</t>
  </si>
  <si>
    <t>FB (Publisher Account) Spends</t>
  </si>
  <si>
    <t>Google Ads (Publisher Account) Spends</t>
  </si>
  <si>
    <t>FB (Publisher Account) Installs</t>
  </si>
  <si>
    <t>Google Ads(Publisher Account) Installs</t>
  </si>
  <si>
    <t>FB (Publisher Account) CPI</t>
  </si>
  <si>
    <t>Google Ads(Publisher Account) CPI</t>
  </si>
  <si>
    <t>FB (FE Account) Spends</t>
  </si>
  <si>
    <t>Google Ads (FE Account) Spends</t>
  </si>
  <si>
    <t>FB (FE Account) Installs</t>
  </si>
  <si>
    <t>Google Ads(FE Account) Installs</t>
  </si>
  <si>
    <t>FB (FE Account) CPI</t>
  </si>
  <si>
    <t>Google Ads(FE Account) CPI</t>
  </si>
  <si>
    <t>In-App</t>
  </si>
  <si>
    <t>Ads</t>
  </si>
  <si>
    <t>Qureka</t>
  </si>
  <si>
    <t>Open Signal</t>
  </si>
  <si>
    <t>Monedata</t>
  </si>
  <si>
    <t>Average engagement time (Mins)</t>
  </si>
  <si>
    <t>Average engagement time per session (Mins)</t>
  </si>
  <si>
    <t>CAC</t>
  </si>
  <si>
    <t xml:space="preserve">In-App </t>
  </si>
  <si>
    <t>App Name</t>
  </si>
  <si>
    <t>IND GST Calculator &amp; GST Rates</t>
  </si>
  <si>
    <t>App Link</t>
  </si>
  <si>
    <t>https://play.google.com/store/apps/details?id=net.smartlogic.indiagst</t>
  </si>
  <si>
    <t>Total Session Time</t>
  </si>
  <si>
    <t>Marketing Spend</t>
  </si>
  <si>
    <t>India GST Calculator</t>
  </si>
  <si>
    <t>https://play.google.com/store/apps/details?id=net.smartlogic.indgstcalc</t>
  </si>
  <si>
    <t>Sukoushal</t>
  </si>
  <si>
    <t>PlayConsole</t>
  </si>
  <si>
    <t>Devanshu</t>
  </si>
  <si>
    <t>Manu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</si>
</sst>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-&quot;mmm"/>
    <numFmt numFmtId="165" formatCode="ddd\,\ mmm\ d\,\ yyyy"/>
    <numFmt numFmtId="166" formatCode="mmm\ d\,\ yyyy"/>
  </numFmts>
  <fonts count="21">
    <font>
      <sz val="11"/>
      <color theme="1"/>
      <name val="Calibri"/>
      <scheme val="minor"/>
    </font>
    <font>
      <b/>
      <sz val="11"/>
      <color theme="1"/>
      <name val="Arial"/>
    </font>
    <font>
      <b/>
      <sz val="11"/>
      <color theme="1"/>
      <name val="Calibri"/>
    </font>
    <font>
      <b/>
      <sz val="10"/>
      <color theme="1"/>
      <name val="Arial"/>
    </font>
    <font>
      <b/>
      <sz val="10"/>
      <color theme="1"/>
      <name val="Calibri"/>
    </font>
    <font>
      <sz val="11"/>
      <color theme="1"/>
      <name val="Arial"/>
    </font>
    <font>
      <b/>
      <i/>
      <sz val="10"/>
      <color theme="1"/>
      <name val="Arial"/>
    </font>
    <font>
      <b/>
      <i/>
      <sz val="9"/>
      <color theme="1"/>
      <name val="Arial"/>
    </font>
    <font>
      <sz val="11"/>
      <color theme="1"/>
      <name val="&quot;Liberation Sans&quot;"/>
    </font>
    <font>
      <sz val="11"/>
      <color rgb="FF000000"/>
      <name val="Arial"/>
    </font>
    <font>
      <sz val="11"/>
      <color rgb="FF202124"/>
      <name val="Roboto"/>
    </font>
    <font>
      <b/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i/>
      <sz val="11"/>
      <color rgb="FF000000"/>
      <name val="Calibri"/>
    </font>
    <font>
      <b/>
      <i/>
      <sz val="11"/>
      <color theme="1"/>
      <name val="Calibri"/>
    </font>
    <font>
      <b/>
      <sz val="12"/>
      <color theme="1"/>
      <name val="Arial"/>
    </font>
    <font>
      <b/>
      <sz val="12"/>
      <color theme="1"/>
      <name val="Calibri"/>
    </font>
    <font>
      <sz val="8"/>
      <color theme="1"/>
      <name val="&quot;Liberation Sans&quot;"/>
    </font>
    <font>
      <sz val="11"/>
      <color theme="1"/>
      <name val="Calibri"/>
      <scheme val="minor"/>
    </font>
    <font>
      <sz val="11"/>
      <color theme="1"/>
      <name val="Arial"/>
    </font>
  </fonts>
  <fills count="11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8"/>
        <bgColor theme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7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2" fontId="3" fillId="4" borderId="0" xfId="0" applyNumberFormat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15" fontId="5" fillId="5" borderId="0" xfId="0" applyNumberFormat="1" applyFont="1" applyFill="1" applyAlignment="1">
      <alignment horizontal="center" vertical="center"/>
    </xf>
    <xf numFmtId="3" fontId="6" fillId="5" borderId="0" xfId="0" applyNumberFormat="1" applyFont="1" applyFill="1" applyAlignment="1">
      <alignment horizontal="center" vertical="center"/>
    </xf>
    <xf numFmtId="3" fontId="5" fillId="5" borderId="0" xfId="0" applyNumberFormat="1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2" fontId="5" fillId="5" borderId="0" xfId="0" applyNumberFormat="1" applyFont="1" applyFill="1" applyAlignment="1">
      <alignment horizontal="right"/>
    </xf>
    <xf numFmtId="2" fontId="8" fillId="5" borderId="0" xfId="0" applyNumberFormat="1" applyFont="1" applyFill="1" applyAlignment="1">
      <alignment horizontal="right"/>
    </xf>
    <xf numFmtId="0" fontId="9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15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10" fillId="6" borderId="0" xfId="0" applyNumberFormat="1" applyFont="1" applyFill="1" applyAlignment="1">
      <alignment horizontal="left"/>
    </xf>
    <xf numFmtId="3" fontId="10" fillId="6" borderId="0" xfId="0" applyNumberFormat="1" applyFont="1" applyFill="1" applyAlignment="1">
      <alignment horizontal="left"/>
    </xf>
    <xf numFmtId="2" fontId="5" fillId="0" borderId="0" xfId="0" applyNumberFormat="1" applyFont="1" applyAlignment="1">
      <alignment horizontal="right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6" borderId="0" xfId="0" applyFont="1" applyFill="1" applyAlignment="1">
      <alignment horizontal="left"/>
    </xf>
    <xf numFmtId="0" fontId="0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2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Font="1"/>
    <xf numFmtId="164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 wrapText="1"/>
    </xf>
    <xf numFmtId="165" fontId="12" fillId="0" borderId="0" xfId="0" applyNumberFormat="1" applyFont="1" applyAlignment="1"/>
    <xf numFmtId="0" fontId="13" fillId="0" borderId="0" xfId="0" applyFont="1"/>
    <xf numFmtId="164" fontId="12" fillId="0" borderId="0" xfId="0" applyNumberFormat="1" applyFont="1" applyAlignment="1"/>
    <xf numFmtId="2" fontId="13" fillId="0" borderId="0" xfId="0" applyNumberFormat="1" applyFont="1"/>
    <xf numFmtId="166" fontId="9" fillId="0" borderId="0" xfId="0" applyNumberFormat="1" applyFont="1" applyAlignment="1"/>
    <xf numFmtId="0" fontId="5" fillId="0" borderId="0" xfId="0" applyFont="1"/>
    <xf numFmtId="164" fontId="9" fillId="0" borderId="0" xfId="0" applyNumberFormat="1" applyFont="1" applyAlignment="1"/>
    <xf numFmtId="2" fontId="5" fillId="0" borderId="0" xfId="0" applyNumberFormat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2" fontId="1" fillId="0" borderId="0" xfId="0" applyNumberFormat="1" applyFont="1" applyAlignment="1">
      <alignment horizontal="right" vertical="center"/>
    </xf>
    <xf numFmtId="15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2" fontId="5" fillId="0" borderId="0" xfId="0" applyNumberFormat="1" applyFont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0" fontId="16" fillId="0" borderId="0" xfId="0" applyFont="1" applyAlignment="1">
      <alignment horizontal="center" vertical="center" wrapText="1"/>
    </xf>
    <xf numFmtId="2" fontId="16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166" fontId="12" fillId="0" borderId="0" xfId="0" applyNumberFormat="1" applyFont="1" applyAlignment="1"/>
    <xf numFmtId="0" fontId="0" fillId="0" borderId="0" xfId="0" applyFont="1" applyAlignment="1"/>
    <xf numFmtId="2" fontId="0" fillId="0" borderId="0" xfId="0" applyNumberFormat="1" applyFont="1" applyAlignment="1"/>
    <xf numFmtId="2" fontId="5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right" wrapText="1"/>
    </xf>
    <xf numFmtId="2" fontId="5" fillId="0" borderId="0" xfId="0" applyNumberFormat="1" applyFont="1" applyAlignment="1"/>
    <xf numFmtId="2" fontId="15" fillId="0" borderId="0" xfId="0" applyNumberFormat="1" applyFont="1" applyAlignment="1"/>
    <xf numFmtId="2" fontId="9" fillId="0" borderId="0" xfId="0" applyNumberFormat="1" applyFont="1" applyAlignment="1">
      <alignment horizontal="center" vertical="center"/>
    </xf>
    <xf numFmtId="2" fontId="1" fillId="7" borderId="0" xfId="0" applyNumberFormat="1" applyFont="1" applyFill="1" applyAlignment="1">
      <alignment horizontal="center" vertical="center" wrapText="1"/>
    </xf>
    <xf numFmtId="2" fontId="0" fillId="0" borderId="0" xfId="0" applyNumberFormat="1" applyFont="1"/>
    <xf numFmtId="2" fontId="11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right"/>
    </xf>
    <xf numFmtId="2" fontId="2" fillId="7" borderId="0" xfId="0" applyNumberFormat="1" applyFont="1" applyFill="1" applyAlignment="1">
      <alignment horizontal="center" vertical="center" wrapText="1"/>
    </xf>
    <xf numFmtId="2" fontId="12" fillId="0" borderId="0" xfId="0" applyNumberFormat="1" applyFont="1" applyAlignment="1">
      <alignment horizontal="right"/>
    </xf>
    <xf numFmtId="2" fontId="13" fillId="0" borderId="0" xfId="0" applyNumberFormat="1" applyFont="1" applyAlignment="1">
      <alignment horizontal="right"/>
    </xf>
    <xf numFmtId="2" fontId="14" fillId="0" borderId="0" xfId="0" applyNumberFormat="1" applyFont="1" applyAlignment="1">
      <alignment horizontal="left"/>
    </xf>
    <xf numFmtId="2" fontId="15" fillId="0" borderId="0" xfId="0" applyNumberFormat="1" applyFont="1" applyAlignment="1">
      <alignment horizontal="left"/>
    </xf>
    <xf numFmtId="2" fontId="13" fillId="0" borderId="0" xfId="0" applyNumberFormat="1" applyFont="1" applyAlignment="1"/>
    <xf numFmtId="2" fontId="18" fillId="0" borderId="0" xfId="0" applyNumberFormat="1" applyFont="1" applyAlignment="1">
      <alignment horizontal="right"/>
    </xf>
    <xf numFmtId="2" fontId="20" fillId="0" borderId="0" xfId="0" applyNumberFormat="1" applyFont="1" applyAlignment="1">
      <alignment horizontal="right"/>
    </xf>
    <xf numFmtId="2" fontId="18" fillId="0" borderId="0" xfId="0" applyNumberFormat="1" applyFont="1" applyAlignment="1">
      <alignment horizontal="left"/>
    </xf>
    <xf numFmtId="2" fontId="1" fillId="8" borderId="0" xfId="0" applyNumberFormat="1" applyFont="1" applyFill="1" applyAlignment="1">
      <alignment horizontal="right" vertical="center"/>
    </xf>
    <xf numFmtId="2" fontId="1" fillId="9" borderId="0" xfId="0" applyNumberFormat="1" applyFont="1" applyFill="1" applyAlignment="1">
      <alignment horizontal="right" vertical="center"/>
    </xf>
    <xf numFmtId="2" fontId="1" fillId="10" borderId="0" xfId="0" applyNumberFormat="1" applyFont="1" applyFill="1" applyAlignment="1">
      <alignment horizontal="right" vertical="center"/>
    </xf>
    <xf numFmtId="2" fontId="5" fillId="8" borderId="0" xfId="0" applyNumberFormat="1" applyFont="1" applyFill="1" applyAlignment="1">
      <alignment horizontal="right" vertical="center"/>
    </xf>
    <xf numFmtId="2" fontId="5" fillId="9" borderId="0" xfId="0" applyNumberFormat="1" applyFont="1" applyFill="1" applyAlignment="1">
      <alignment horizontal="right" vertical="center"/>
    </xf>
    <xf numFmtId="2" fontId="5" fillId="10" borderId="0" xfId="0" applyNumberFormat="1" applyFont="1" applyFill="1" applyAlignment="1">
      <alignment horizontal="right" vertical="center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right" vertical="center"/>
    </xf>
    <xf numFmtId="2" fontId="1" fillId="0" borderId="0" xfId="0" applyNumberFormat="1" applyFont="1" applyAlignment="1"/>
    <xf numFmtId="2" fontId="12" fillId="0" borderId="0" xfId="0" applyNumberFormat="1" applyFont="1" applyAlignment="1"/>
    <xf numFmtId="2" fontId="16" fillId="7" borderId="0" xfId="0" applyNumberFormat="1" applyFont="1" applyFill="1" applyAlignment="1">
      <alignment horizontal="center" vertical="center" wrapText="1"/>
    </xf>
    <xf numFmtId="2" fontId="19" fillId="0" borderId="0" xfId="0" applyNumberFormat="1" applyFont="1" applyAlignment="1"/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1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02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4.44140625" defaultRowHeight="15" customHeight="1"/>
  <cols>
    <col min="1" max="1" width="12.6640625" customWidth="1"/>
    <col min="2" max="2" width="15" customWidth="1"/>
    <col min="3" max="3" width="13.33203125" customWidth="1"/>
    <col min="4" max="4" width="13.6640625" customWidth="1"/>
    <col min="5" max="5" width="14.5546875" customWidth="1"/>
    <col min="6" max="7" width="12" customWidth="1"/>
    <col min="8" max="8" width="15.88671875" customWidth="1"/>
    <col min="9" max="9" width="15" customWidth="1"/>
    <col min="10" max="11" width="13" customWidth="1"/>
    <col min="12" max="12" width="17.88671875" customWidth="1"/>
    <col min="13" max="13" width="13.109375" customWidth="1"/>
    <col min="14" max="14" width="19.88671875" customWidth="1"/>
    <col min="15" max="15" width="15.5546875" customWidth="1"/>
    <col min="16" max="16" width="25.88671875" customWidth="1"/>
    <col min="17" max="17" width="19.6640625" customWidth="1"/>
    <col min="18" max="18" width="19.33203125" customWidth="1"/>
    <col min="19" max="21" width="20" customWidth="1"/>
    <col min="22" max="22" width="24.88671875" customWidth="1"/>
    <col min="23" max="23" width="17" customWidth="1"/>
    <col min="24" max="24" width="18.33203125" customWidth="1"/>
    <col min="25" max="25" width="20" customWidth="1"/>
    <col min="26" max="26" width="21.88671875" customWidth="1"/>
    <col min="27" max="28" width="18" customWidth="1"/>
    <col min="29" max="29" width="23.44140625" customWidth="1"/>
    <col min="30" max="30" width="18" customWidth="1"/>
    <col min="31" max="31" width="14.6640625" customWidth="1"/>
    <col min="32" max="32" width="8.88671875" customWidth="1"/>
    <col min="33" max="33" width="8.6640625" customWidth="1"/>
    <col min="34" max="34" width="18.33203125" customWidth="1"/>
    <col min="35" max="45" width="8.6640625" customWidth="1"/>
  </cols>
  <sheetData>
    <row r="1" spans="1:45" ht="14.25" customHeight="1">
      <c r="A1" s="1"/>
      <c r="B1" s="103" t="s">
        <v>0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5" t="s">
        <v>1</v>
      </c>
      <c r="N1" s="104"/>
      <c r="O1" s="2"/>
      <c r="P1" s="103" t="s">
        <v>2</v>
      </c>
      <c r="Q1" s="104"/>
      <c r="R1" s="104"/>
      <c r="S1" s="104"/>
      <c r="T1" s="104"/>
      <c r="U1" s="104"/>
      <c r="V1" s="104"/>
      <c r="W1" s="105" t="s">
        <v>3</v>
      </c>
      <c r="X1" s="104"/>
      <c r="Y1" s="104"/>
      <c r="Z1" s="104"/>
      <c r="AA1" s="104"/>
      <c r="AB1" s="104"/>
      <c r="AC1" s="3"/>
      <c r="AD1" s="3"/>
      <c r="AE1" s="3"/>
      <c r="AF1" s="1"/>
      <c r="AG1" s="1"/>
      <c r="AH1" s="1"/>
      <c r="AI1" s="1"/>
      <c r="AJ1" s="4"/>
      <c r="AK1" s="5"/>
      <c r="AL1" s="5"/>
      <c r="AM1" s="5"/>
      <c r="AN1" s="5"/>
      <c r="AO1" s="5"/>
      <c r="AP1" s="5"/>
      <c r="AQ1" s="5"/>
      <c r="AR1" s="5"/>
      <c r="AS1" s="5"/>
    </row>
    <row r="2" spans="1:45" ht="14.25" customHeight="1">
      <c r="A2" s="6" t="s">
        <v>4</v>
      </c>
      <c r="B2" s="106" t="s">
        <v>5</v>
      </c>
      <c r="C2" s="104"/>
      <c r="D2" s="106" t="s">
        <v>6</v>
      </c>
      <c r="E2" s="104"/>
      <c r="F2" s="106" t="s">
        <v>7</v>
      </c>
      <c r="G2" s="104"/>
      <c r="H2" s="7" t="s">
        <v>8</v>
      </c>
      <c r="I2" s="106" t="s">
        <v>9</v>
      </c>
      <c r="J2" s="104"/>
      <c r="K2" s="104"/>
      <c r="L2" s="104"/>
      <c r="M2" s="7" t="s">
        <v>10</v>
      </c>
      <c r="N2" s="8" t="s">
        <v>11</v>
      </c>
      <c r="O2" s="7" t="s">
        <v>12</v>
      </c>
      <c r="P2" s="7" t="s">
        <v>13</v>
      </c>
      <c r="Q2" s="6" t="s">
        <v>14</v>
      </c>
      <c r="R2" s="6" t="s">
        <v>15</v>
      </c>
      <c r="S2" s="7" t="s">
        <v>16</v>
      </c>
      <c r="T2" s="6" t="s">
        <v>17</v>
      </c>
      <c r="U2" s="6" t="s">
        <v>18</v>
      </c>
      <c r="V2" s="8" t="s">
        <v>19</v>
      </c>
      <c r="W2" s="7" t="s">
        <v>20</v>
      </c>
      <c r="X2" s="7" t="s">
        <v>21</v>
      </c>
      <c r="Y2" s="7" t="s">
        <v>22</v>
      </c>
      <c r="Z2" s="7" t="s">
        <v>23</v>
      </c>
      <c r="AA2" s="7" t="s">
        <v>24</v>
      </c>
      <c r="AB2" s="7" t="s">
        <v>25</v>
      </c>
      <c r="AC2" s="7" t="s">
        <v>26</v>
      </c>
      <c r="AD2" s="7" t="s">
        <v>27</v>
      </c>
      <c r="AE2" s="7" t="s">
        <v>28</v>
      </c>
      <c r="AF2" s="6"/>
      <c r="AG2" s="6"/>
      <c r="AH2" s="6"/>
      <c r="AI2" s="6"/>
      <c r="AJ2" s="9"/>
      <c r="AK2" s="10"/>
      <c r="AL2" s="10"/>
      <c r="AM2" s="10"/>
      <c r="AN2" s="10"/>
      <c r="AO2" s="10"/>
      <c r="AP2" s="10"/>
      <c r="AQ2" s="10"/>
      <c r="AR2" s="10"/>
      <c r="AS2" s="10"/>
    </row>
    <row r="3" spans="1:45" ht="14.25" customHeight="1">
      <c r="A3" s="11"/>
      <c r="B3" s="12" t="s">
        <v>29</v>
      </c>
      <c r="C3" s="12" t="s">
        <v>30</v>
      </c>
      <c r="D3" s="12" t="s">
        <v>29</v>
      </c>
      <c r="E3" s="12" t="s">
        <v>30</v>
      </c>
      <c r="F3" s="12" t="s">
        <v>29</v>
      </c>
      <c r="G3" s="12" t="s">
        <v>30</v>
      </c>
      <c r="H3" s="13"/>
      <c r="I3" s="14" t="s">
        <v>31</v>
      </c>
      <c r="J3" s="14" t="s">
        <v>29</v>
      </c>
      <c r="K3" s="14" t="s">
        <v>30</v>
      </c>
      <c r="L3" s="14" t="s">
        <v>32</v>
      </c>
      <c r="M3" s="15" t="s">
        <v>33</v>
      </c>
      <c r="N3" s="16" t="s">
        <v>34</v>
      </c>
      <c r="O3" s="13" t="s">
        <v>33</v>
      </c>
      <c r="P3" s="13" t="s">
        <v>33</v>
      </c>
      <c r="Q3" s="13" t="s">
        <v>33</v>
      </c>
      <c r="R3" s="13" t="s">
        <v>33</v>
      </c>
      <c r="S3" s="17"/>
      <c r="T3" s="16" t="s">
        <v>34</v>
      </c>
      <c r="U3" s="16" t="s">
        <v>34</v>
      </c>
      <c r="V3" s="16" t="s">
        <v>34</v>
      </c>
      <c r="W3" s="18" t="s">
        <v>34</v>
      </c>
      <c r="X3" s="19"/>
      <c r="Y3" s="19"/>
      <c r="Z3" s="19"/>
      <c r="AA3" s="15" t="s">
        <v>34</v>
      </c>
      <c r="AB3" s="19"/>
      <c r="AC3" s="19"/>
      <c r="AD3" s="19"/>
      <c r="AE3" s="19"/>
      <c r="AF3" s="19"/>
      <c r="AG3" s="19"/>
      <c r="AH3" s="19"/>
      <c r="AI3" s="19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4.25" customHeight="1">
      <c r="A4" s="21"/>
      <c r="B4" s="22"/>
      <c r="C4" s="23"/>
      <c r="D4" s="23"/>
      <c r="E4" s="23"/>
      <c r="F4" s="23"/>
      <c r="G4" s="23"/>
      <c r="H4" s="23"/>
      <c r="I4" s="24"/>
      <c r="J4" s="24"/>
      <c r="K4" s="24"/>
      <c r="L4" s="25" t="s">
        <v>35</v>
      </c>
      <c r="M4" s="24"/>
      <c r="N4" s="26" t="s">
        <v>36</v>
      </c>
      <c r="O4" s="27"/>
      <c r="P4" s="23"/>
      <c r="Q4" s="27" t="s">
        <v>37</v>
      </c>
      <c r="R4" s="27" t="s">
        <v>38</v>
      </c>
      <c r="S4" s="26"/>
      <c r="T4" s="26" t="s">
        <v>39</v>
      </c>
      <c r="U4" s="26" t="s">
        <v>40</v>
      </c>
      <c r="V4" s="28" t="s">
        <v>41</v>
      </c>
      <c r="W4" s="29" t="s">
        <v>42</v>
      </c>
      <c r="X4" s="30"/>
      <c r="Y4" s="30"/>
      <c r="Z4" s="30"/>
      <c r="AA4" s="25" t="s">
        <v>43</v>
      </c>
      <c r="AB4" s="30"/>
      <c r="AC4" s="25"/>
      <c r="AD4" s="31"/>
      <c r="AE4" s="30"/>
      <c r="AF4" s="30"/>
      <c r="AG4" s="30"/>
      <c r="AH4" s="25" t="s">
        <v>44</v>
      </c>
      <c r="AI4" s="30"/>
      <c r="AJ4" s="32"/>
      <c r="AK4" s="32"/>
      <c r="AL4" s="32"/>
      <c r="AM4" s="32"/>
      <c r="AN4" s="32"/>
      <c r="AO4" s="32"/>
      <c r="AP4" s="32"/>
      <c r="AQ4" s="32"/>
      <c r="AR4" s="32"/>
      <c r="AS4" s="32"/>
    </row>
    <row r="5" spans="1:45" ht="14.25" customHeight="1">
      <c r="A5" s="21"/>
      <c r="B5" s="22"/>
      <c r="C5" s="23"/>
      <c r="D5" s="23"/>
      <c r="E5" s="23"/>
      <c r="F5" s="23"/>
      <c r="G5" s="23"/>
      <c r="H5" s="23"/>
      <c r="I5" s="24"/>
      <c r="J5" s="24"/>
      <c r="K5" s="24"/>
      <c r="L5" s="24"/>
      <c r="M5" s="24"/>
      <c r="N5" s="33"/>
      <c r="O5" s="23"/>
      <c r="P5" s="23"/>
      <c r="Q5" s="23"/>
      <c r="R5" s="23"/>
      <c r="S5" s="33"/>
      <c r="T5" s="33"/>
      <c r="U5" s="33"/>
      <c r="V5" s="33"/>
      <c r="W5" s="29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25" t="s">
        <v>45</v>
      </c>
      <c r="AI5" s="30"/>
      <c r="AJ5" s="32"/>
      <c r="AK5" s="32"/>
      <c r="AL5" s="32"/>
      <c r="AM5" s="32"/>
      <c r="AN5" s="32"/>
      <c r="AO5" s="32"/>
      <c r="AP5" s="32"/>
      <c r="AQ5" s="32"/>
      <c r="AR5" s="32"/>
      <c r="AS5" s="32"/>
    </row>
    <row r="6" spans="1:45" ht="14.25" customHeight="1">
      <c r="A6" s="21"/>
      <c r="B6" s="22"/>
      <c r="C6" s="23"/>
      <c r="D6" s="23"/>
      <c r="E6" s="23"/>
      <c r="F6" s="23"/>
      <c r="G6" s="23"/>
      <c r="H6" s="23"/>
      <c r="I6" s="24"/>
      <c r="J6" s="24"/>
      <c r="K6" s="24"/>
      <c r="L6" s="24"/>
      <c r="M6" s="24"/>
      <c r="N6" s="33"/>
      <c r="O6" s="23"/>
      <c r="P6" s="23"/>
      <c r="Q6" s="23"/>
      <c r="R6" s="23"/>
      <c r="S6" s="33"/>
      <c r="T6" s="33"/>
      <c r="U6" s="33"/>
      <c r="V6" s="33"/>
      <c r="W6" s="29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25" t="s">
        <v>46</v>
      </c>
      <c r="AI6" s="30"/>
      <c r="AJ6" s="32"/>
      <c r="AK6" s="32"/>
      <c r="AL6" s="32"/>
      <c r="AM6" s="32"/>
      <c r="AN6" s="32"/>
      <c r="AO6" s="32"/>
      <c r="AP6" s="32"/>
      <c r="AQ6" s="32"/>
      <c r="AR6" s="32"/>
      <c r="AS6" s="32"/>
    </row>
    <row r="7" spans="1:45" ht="14.25" customHeight="1">
      <c r="A7" s="21"/>
      <c r="B7" s="22"/>
      <c r="C7" s="23"/>
      <c r="D7" s="23"/>
      <c r="E7" s="23"/>
      <c r="F7" s="23"/>
      <c r="G7" s="23"/>
      <c r="H7" s="23"/>
      <c r="I7" s="24"/>
      <c r="J7" s="24"/>
      <c r="K7" s="24"/>
      <c r="L7" s="24"/>
      <c r="M7" s="24"/>
      <c r="N7" s="33"/>
      <c r="O7" s="23"/>
      <c r="P7" s="23"/>
      <c r="Q7" s="23"/>
      <c r="R7" s="23"/>
      <c r="S7" s="33"/>
      <c r="T7" s="33"/>
      <c r="U7" s="33"/>
      <c r="V7" s="33"/>
      <c r="W7" s="29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2"/>
      <c r="AK7" s="32"/>
      <c r="AL7" s="32"/>
      <c r="AM7" s="32"/>
      <c r="AN7" s="32"/>
      <c r="AO7" s="32"/>
      <c r="AP7" s="32"/>
      <c r="AQ7" s="32"/>
      <c r="AR7" s="32"/>
      <c r="AS7" s="32"/>
    </row>
    <row r="8" spans="1:45" ht="14.25" customHeight="1">
      <c r="A8" s="21"/>
      <c r="B8" s="22"/>
      <c r="C8" s="23"/>
      <c r="D8" s="23"/>
      <c r="E8" s="23"/>
      <c r="F8" s="23"/>
      <c r="G8" s="23"/>
      <c r="H8" s="23"/>
      <c r="I8" s="24"/>
      <c r="J8" s="24"/>
      <c r="K8" s="24"/>
      <c r="L8" s="24"/>
      <c r="M8" s="24"/>
      <c r="N8" s="33"/>
      <c r="O8" s="23"/>
      <c r="P8" s="23"/>
      <c r="Q8" s="23"/>
      <c r="R8" s="23"/>
      <c r="S8" s="33"/>
      <c r="T8" s="33"/>
      <c r="U8" s="33"/>
      <c r="V8" s="33"/>
      <c r="W8" s="29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2"/>
      <c r="AK8" s="32"/>
      <c r="AL8" s="32"/>
      <c r="AM8" s="32"/>
      <c r="AN8" s="32"/>
      <c r="AO8" s="32"/>
      <c r="AP8" s="32"/>
      <c r="AQ8" s="32"/>
      <c r="AR8" s="32"/>
      <c r="AS8" s="32"/>
    </row>
    <row r="9" spans="1:45" ht="14.25" customHeight="1">
      <c r="A9" s="21"/>
      <c r="B9" s="22"/>
      <c r="C9" s="23"/>
      <c r="D9" s="23"/>
      <c r="E9" s="23"/>
      <c r="F9" s="23"/>
      <c r="G9" s="23"/>
      <c r="H9" s="23"/>
      <c r="I9" s="24"/>
      <c r="J9" s="24"/>
      <c r="K9" s="24"/>
      <c r="L9" s="24"/>
      <c r="M9" s="24"/>
      <c r="N9" s="33"/>
      <c r="O9" s="23"/>
      <c r="P9" s="23"/>
      <c r="Q9" s="23"/>
      <c r="R9" s="23"/>
      <c r="S9" s="33"/>
      <c r="T9" s="33"/>
      <c r="U9" s="33"/>
      <c r="V9" s="33"/>
      <c r="W9" s="29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2"/>
      <c r="AK9" s="32"/>
      <c r="AL9" s="32"/>
      <c r="AM9" s="32"/>
      <c r="AN9" s="32"/>
      <c r="AO9" s="32"/>
      <c r="AP9" s="32"/>
      <c r="AQ9" s="32"/>
      <c r="AR9" s="32"/>
      <c r="AS9" s="32"/>
    </row>
    <row r="10" spans="1:45" ht="14.25" customHeight="1">
      <c r="A10" s="21"/>
      <c r="B10" s="22"/>
      <c r="C10" s="23"/>
      <c r="D10" s="23"/>
      <c r="E10" s="23"/>
      <c r="F10" s="23"/>
      <c r="G10" s="23"/>
      <c r="H10" s="23"/>
      <c r="I10" s="24"/>
      <c r="J10" s="24"/>
      <c r="K10" s="24"/>
      <c r="L10" s="24"/>
      <c r="M10" s="24"/>
      <c r="N10" s="33"/>
      <c r="O10" s="23"/>
      <c r="P10" s="23"/>
      <c r="Q10" s="23"/>
      <c r="R10" s="23"/>
      <c r="S10" s="33"/>
      <c r="T10" s="33"/>
      <c r="U10" s="33"/>
      <c r="V10" s="33"/>
      <c r="W10" s="29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2"/>
      <c r="AK10" s="32"/>
      <c r="AL10" s="32"/>
      <c r="AM10" s="32"/>
      <c r="AN10" s="32"/>
      <c r="AO10" s="32"/>
      <c r="AP10" s="32"/>
      <c r="AQ10" s="32"/>
      <c r="AR10" s="32"/>
      <c r="AS10" s="32"/>
    </row>
    <row r="11" spans="1:45" ht="14.25" customHeight="1">
      <c r="A11" s="21"/>
      <c r="B11" s="22"/>
      <c r="C11" s="23"/>
      <c r="D11" s="23"/>
      <c r="E11" s="23"/>
      <c r="F11" s="23"/>
      <c r="G11" s="23"/>
      <c r="H11" s="23"/>
      <c r="I11" s="24"/>
      <c r="J11" s="24"/>
      <c r="K11" s="24"/>
      <c r="L11" s="24"/>
      <c r="M11" s="24"/>
      <c r="N11" s="33"/>
      <c r="O11" s="23"/>
      <c r="P11" s="23"/>
      <c r="Q11" s="23"/>
      <c r="R11" s="23"/>
      <c r="S11" s="33"/>
      <c r="T11" s="33"/>
      <c r="U11" s="33"/>
      <c r="V11" s="33"/>
      <c r="W11" s="29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2"/>
      <c r="AK11" s="32"/>
      <c r="AL11" s="32"/>
      <c r="AM11" s="32"/>
      <c r="AN11" s="32"/>
      <c r="AO11" s="32"/>
      <c r="AP11" s="32"/>
      <c r="AQ11" s="32"/>
      <c r="AR11" s="32"/>
      <c r="AS11" s="32"/>
    </row>
    <row r="12" spans="1:45" ht="14.25" customHeight="1">
      <c r="A12" s="21"/>
      <c r="B12" s="22"/>
      <c r="C12" s="23"/>
      <c r="D12" s="23"/>
      <c r="E12" s="23"/>
      <c r="F12" s="23"/>
      <c r="G12" s="23"/>
      <c r="H12" s="23"/>
      <c r="I12" s="24"/>
      <c r="J12" s="24"/>
      <c r="K12" s="24"/>
      <c r="L12" s="24"/>
      <c r="M12" s="24"/>
      <c r="N12" s="33"/>
      <c r="O12" s="23"/>
      <c r="P12" s="23"/>
      <c r="Q12" s="23"/>
      <c r="R12" s="23"/>
      <c r="S12" s="33"/>
      <c r="T12" s="33"/>
      <c r="U12" s="33"/>
      <c r="V12" s="33"/>
      <c r="W12" s="29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2"/>
      <c r="AK12" s="32"/>
      <c r="AL12" s="32"/>
      <c r="AM12" s="32"/>
      <c r="AN12" s="32"/>
      <c r="AO12" s="32"/>
      <c r="AP12" s="32"/>
      <c r="AQ12" s="32"/>
      <c r="AR12" s="32"/>
      <c r="AS12" s="32"/>
    </row>
    <row r="13" spans="1:45" ht="14.25" customHeight="1">
      <c r="A13" s="21"/>
      <c r="B13" s="22"/>
      <c r="C13" s="23"/>
      <c r="D13" s="23"/>
      <c r="E13" s="23"/>
      <c r="F13" s="23"/>
      <c r="G13" s="23"/>
      <c r="H13" s="23"/>
      <c r="I13" s="24"/>
      <c r="J13" s="24"/>
      <c r="K13" s="24"/>
      <c r="L13" s="24"/>
      <c r="M13" s="24"/>
      <c r="N13" s="33"/>
      <c r="O13" s="23"/>
      <c r="P13" s="23"/>
      <c r="Q13" s="23"/>
      <c r="R13" s="23"/>
      <c r="S13" s="33"/>
      <c r="T13" s="33"/>
      <c r="U13" s="33"/>
      <c r="V13" s="33"/>
      <c r="W13" s="29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2"/>
      <c r="AK13" s="32"/>
      <c r="AL13" s="32"/>
      <c r="AM13" s="32"/>
      <c r="AN13" s="32"/>
      <c r="AO13" s="32"/>
      <c r="AP13" s="32"/>
      <c r="AQ13" s="32"/>
      <c r="AR13" s="32"/>
      <c r="AS13" s="32"/>
    </row>
    <row r="14" spans="1:45" ht="14.25" customHeight="1">
      <c r="A14" s="21"/>
      <c r="B14" s="22"/>
      <c r="C14" s="23"/>
      <c r="D14" s="23"/>
      <c r="E14" s="23"/>
      <c r="F14" s="23"/>
      <c r="G14" s="23"/>
      <c r="H14" s="23"/>
      <c r="I14" s="24"/>
      <c r="J14" s="24"/>
      <c r="K14" s="24"/>
      <c r="L14" s="24"/>
      <c r="M14" s="24"/>
      <c r="N14" s="33"/>
      <c r="O14" s="23"/>
      <c r="P14" s="23"/>
      <c r="Q14" s="23"/>
      <c r="R14" s="23"/>
      <c r="S14" s="33"/>
      <c r="T14" s="33"/>
      <c r="U14" s="33"/>
      <c r="V14" s="33"/>
      <c r="W14" s="29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2"/>
      <c r="AK14" s="32"/>
      <c r="AL14" s="32"/>
      <c r="AM14" s="32"/>
      <c r="AN14" s="32"/>
      <c r="AO14" s="32"/>
      <c r="AP14" s="32"/>
      <c r="AQ14" s="32"/>
      <c r="AR14" s="32"/>
      <c r="AS14" s="32"/>
    </row>
    <row r="15" spans="1:45" ht="14.25" customHeight="1">
      <c r="A15" s="21"/>
      <c r="B15" s="22"/>
      <c r="C15" s="23"/>
      <c r="D15" s="23"/>
      <c r="E15" s="23"/>
      <c r="F15" s="23"/>
      <c r="G15" s="23"/>
      <c r="H15" s="23"/>
      <c r="I15" s="24"/>
      <c r="J15" s="24"/>
      <c r="K15" s="24"/>
      <c r="L15" s="24"/>
      <c r="M15" s="24"/>
      <c r="N15" s="33"/>
      <c r="O15" s="23"/>
      <c r="P15" s="23"/>
      <c r="Q15" s="23"/>
      <c r="R15" s="23"/>
      <c r="S15" s="33"/>
      <c r="T15" s="33"/>
      <c r="U15" s="33"/>
      <c r="V15" s="33"/>
      <c r="W15" s="29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2"/>
      <c r="AK15" s="32"/>
      <c r="AL15" s="32"/>
      <c r="AM15" s="32"/>
      <c r="AN15" s="32"/>
      <c r="AO15" s="32"/>
      <c r="AP15" s="32"/>
      <c r="AQ15" s="32"/>
      <c r="AR15" s="32"/>
      <c r="AS15" s="32"/>
    </row>
    <row r="16" spans="1:45" ht="14.25" customHeight="1">
      <c r="A16" s="21"/>
      <c r="B16" s="22"/>
      <c r="C16" s="23"/>
      <c r="D16" s="23"/>
      <c r="E16" s="23"/>
      <c r="F16" s="23"/>
      <c r="G16" s="23"/>
      <c r="H16" s="23"/>
      <c r="I16" s="24"/>
      <c r="J16" s="24"/>
      <c r="K16" s="24"/>
      <c r="L16" s="24"/>
      <c r="M16" s="24"/>
      <c r="N16" s="33"/>
      <c r="O16" s="23"/>
      <c r="P16" s="23"/>
      <c r="Q16" s="23"/>
      <c r="R16" s="23"/>
      <c r="S16" s="33"/>
      <c r="T16" s="33"/>
      <c r="U16" s="33"/>
      <c r="V16" s="33"/>
      <c r="W16" s="29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2"/>
      <c r="AK16" s="32"/>
      <c r="AL16" s="32"/>
      <c r="AM16" s="32"/>
      <c r="AN16" s="32"/>
      <c r="AO16" s="32"/>
      <c r="AP16" s="32"/>
      <c r="AQ16" s="32"/>
      <c r="AR16" s="32"/>
      <c r="AS16" s="32"/>
    </row>
    <row r="17" spans="1:45" ht="14.25" customHeight="1">
      <c r="A17" s="21"/>
      <c r="B17" s="22"/>
      <c r="C17" s="23"/>
      <c r="D17" s="23"/>
      <c r="E17" s="23"/>
      <c r="F17" s="23"/>
      <c r="G17" s="23"/>
      <c r="H17" s="23"/>
      <c r="I17" s="24"/>
      <c r="J17" s="24"/>
      <c r="K17" s="24"/>
      <c r="L17" s="24"/>
      <c r="M17" s="24"/>
      <c r="N17" s="33"/>
      <c r="O17" s="23"/>
      <c r="P17" s="23"/>
      <c r="Q17" s="23"/>
      <c r="R17" s="23"/>
      <c r="S17" s="33"/>
      <c r="T17" s="33"/>
      <c r="U17" s="33"/>
      <c r="V17" s="33"/>
      <c r="W17" s="29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2"/>
      <c r="AK17" s="32"/>
      <c r="AL17" s="32"/>
      <c r="AM17" s="32"/>
      <c r="AN17" s="32"/>
      <c r="AO17" s="32"/>
      <c r="AP17" s="32"/>
      <c r="AQ17" s="32"/>
      <c r="AR17" s="32"/>
      <c r="AS17" s="32"/>
    </row>
    <row r="18" spans="1:45" ht="14.25" customHeight="1">
      <c r="A18" s="21"/>
      <c r="B18" s="22"/>
      <c r="C18" s="23"/>
      <c r="D18" s="23"/>
      <c r="E18" s="23"/>
      <c r="F18" s="23"/>
      <c r="G18" s="23"/>
      <c r="H18" s="23"/>
      <c r="I18" s="24"/>
      <c r="J18" s="24"/>
      <c r="K18" s="24"/>
      <c r="L18" s="24"/>
      <c r="M18" s="24"/>
      <c r="N18" s="33"/>
      <c r="O18" s="23"/>
      <c r="P18" s="23"/>
      <c r="Q18" s="23"/>
      <c r="R18" s="23"/>
      <c r="S18" s="33"/>
      <c r="T18" s="33"/>
      <c r="U18" s="33"/>
      <c r="V18" s="33"/>
      <c r="W18" s="29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2"/>
      <c r="AK18" s="32"/>
      <c r="AL18" s="32"/>
      <c r="AM18" s="32"/>
      <c r="AN18" s="32"/>
      <c r="AO18" s="32"/>
      <c r="AP18" s="32"/>
      <c r="AQ18" s="32"/>
      <c r="AR18" s="32"/>
      <c r="AS18" s="32"/>
    </row>
    <row r="19" spans="1:45" ht="14.25" customHeight="1">
      <c r="A19" s="21"/>
      <c r="B19" s="22"/>
      <c r="C19" s="23"/>
      <c r="D19" s="23"/>
      <c r="E19" s="23"/>
      <c r="F19" s="23"/>
      <c r="G19" s="23"/>
      <c r="H19" s="23"/>
      <c r="I19" s="24"/>
      <c r="J19" s="24"/>
      <c r="K19" s="24"/>
      <c r="L19" s="24"/>
      <c r="M19" s="24"/>
      <c r="N19" s="33"/>
      <c r="O19" s="23"/>
      <c r="P19" s="23"/>
      <c r="Q19" s="23"/>
      <c r="R19" s="23"/>
      <c r="S19" s="33"/>
      <c r="T19" s="33"/>
      <c r="U19" s="33"/>
      <c r="V19" s="33"/>
      <c r="W19" s="29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2"/>
      <c r="AK19" s="32"/>
      <c r="AL19" s="32"/>
      <c r="AM19" s="32"/>
      <c r="AN19" s="32"/>
      <c r="AO19" s="32"/>
      <c r="AP19" s="32"/>
      <c r="AQ19" s="32"/>
      <c r="AR19" s="32"/>
      <c r="AS19" s="32"/>
    </row>
    <row r="20" spans="1:45" ht="14.25" customHeight="1">
      <c r="A20" s="21"/>
      <c r="B20" s="22"/>
      <c r="C20" s="23"/>
      <c r="D20" s="23"/>
      <c r="E20" s="23"/>
      <c r="F20" s="23"/>
      <c r="G20" s="23"/>
      <c r="H20" s="23"/>
      <c r="I20" s="24"/>
      <c r="J20" s="24"/>
      <c r="K20" s="24"/>
      <c r="L20" s="24"/>
      <c r="M20" s="24"/>
      <c r="N20" s="33"/>
      <c r="O20" s="23"/>
      <c r="P20" s="23"/>
      <c r="Q20" s="23"/>
      <c r="R20" s="23"/>
      <c r="S20" s="33"/>
      <c r="T20" s="33"/>
      <c r="U20" s="33"/>
      <c r="V20" s="33"/>
      <c r="W20" s="29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2"/>
      <c r="AK20" s="32"/>
      <c r="AL20" s="32"/>
      <c r="AM20" s="32"/>
      <c r="AN20" s="32"/>
      <c r="AO20" s="32"/>
      <c r="AP20" s="32"/>
      <c r="AQ20" s="32"/>
      <c r="AR20" s="32"/>
      <c r="AS20" s="32"/>
    </row>
    <row r="21" spans="1:45" ht="14.25" customHeight="1">
      <c r="A21" s="21"/>
      <c r="B21" s="22"/>
      <c r="C21" s="23"/>
      <c r="D21" s="23"/>
      <c r="E21" s="23"/>
      <c r="F21" s="23"/>
      <c r="G21" s="23"/>
      <c r="H21" s="23"/>
      <c r="I21" s="24"/>
      <c r="J21" s="24"/>
      <c r="K21" s="24"/>
      <c r="L21" s="24"/>
      <c r="M21" s="24"/>
      <c r="N21" s="33"/>
      <c r="O21" s="23"/>
      <c r="P21" s="23"/>
      <c r="Q21" s="23"/>
      <c r="R21" s="23"/>
      <c r="S21" s="33"/>
      <c r="T21" s="33"/>
      <c r="U21" s="33"/>
      <c r="V21" s="33"/>
      <c r="W21" s="29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2"/>
      <c r="AK21" s="32"/>
      <c r="AL21" s="32"/>
      <c r="AM21" s="32"/>
      <c r="AN21" s="32"/>
      <c r="AO21" s="32"/>
      <c r="AP21" s="32"/>
      <c r="AQ21" s="32"/>
      <c r="AR21" s="32"/>
      <c r="AS21" s="32"/>
    </row>
    <row r="22" spans="1:45" ht="14.25" customHeight="1">
      <c r="A22" s="21"/>
      <c r="B22" s="22"/>
      <c r="C22" s="23"/>
      <c r="D22" s="23"/>
      <c r="E22" s="23"/>
      <c r="F22" s="23"/>
      <c r="G22" s="23"/>
      <c r="H22" s="23"/>
      <c r="I22" s="24"/>
      <c r="J22" s="24"/>
      <c r="K22" s="24"/>
      <c r="L22" s="24"/>
      <c r="M22" s="24"/>
      <c r="N22" s="33"/>
      <c r="O22" s="23"/>
      <c r="P22" s="23"/>
      <c r="Q22" s="23"/>
      <c r="R22" s="23"/>
      <c r="S22" s="33"/>
      <c r="T22" s="33"/>
      <c r="U22" s="33"/>
      <c r="V22" s="33"/>
      <c r="W22" s="29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2"/>
      <c r="AK22" s="32"/>
      <c r="AL22" s="32"/>
      <c r="AM22" s="32"/>
      <c r="AN22" s="32"/>
      <c r="AO22" s="32"/>
      <c r="AP22" s="32"/>
      <c r="AQ22" s="32"/>
      <c r="AR22" s="32"/>
      <c r="AS22" s="32"/>
    </row>
    <row r="23" spans="1:45" ht="14.25" customHeight="1">
      <c r="A23" s="21"/>
      <c r="B23" s="22"/>
      <c r="C23" s="23"/>
      <c r="D23" s="23"/>
      <c r="E23" s="23"/>
      <c r="F23" s="23"/>
      <c r="G23" s="23"/>
      <c r="H23" s="23"/>
      <c r="I23" s="24"/>
      <c r="J23" s="24"/>
      <c r="K23" s="24"/>
      <c r="L23" s="24"/>
      <c r="M23" s="24"/>
      <c r="N23" s="33"/>
      <c r="O23" s="23"/>
      <c r="P23" s="23"/>
      <c r="Q23" s="23"/>
      <c r="R23" s="23"/>
      <c r="S23" s="33"/>
      <c r="T23" s="33"/>
      <c r="U23" s="33"/>
      <c r="V23" s="33"/>
      <c r="W23" s="29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2"/>
      <c r="AK23" s="32"/>
      <c r="AL23" s="32"/>
      <c r="AM23" s="32"/>
      <c r="AN23" s="32"/>
      <c r="AO23" s="32"/>
      <c r="AP23" s="32"/>
      <c r="AQ23" s="32"/>
      <c r="AR23" s="32"/>
      <c r="AS23" s="32"/>
    </row>
    <row r="24" spans="1:45" ht="14.25" customHeight="1">
      <c r="A24" s="21"/>
      <c r="B24" s="22"/>
      <c r="C24" s="23"/>
      <c r="D24" s="23"/>
      <c r="E24" s="23"/>
      <c r="F24" s="23"/>
      <c r="G24" s="23"/>
      <c r="H24" s="23"/>
      <c r="I24" s="24"/>
      <c r="J24" s="24"/>
      <c r="K24" s="24"/>
      <c r="L24" s="24"/>
      <c r="M24" s="24"/>
      <c r="N24" s="33"/>
      <c r="O24" s="23"/>
      <c r="P24" s="23"/>
      <c r="Q24" s="23"/>
      <c r="R24" s="23"/>
      <c r="S24" s="33"/>
      <c r="T24" s="33"/>
      <c r="U24" s="33"/>
      <c r="V24" s="33"/>
      <c r="W24" s="29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2"/>
      <c r="AK24" s="32"/>
      <c r="AL24" s="32"/>
      <c r="AM24" s="32"/>
      <c r="AN24" s="32"/>
      <c r="AO24" s="32"/>
      <c r="AP24" s="32"/>
      <c r="AQ24" s="32"/>
      <c r="AR24" s="32"/>
      <c r="AS24" s="32"/>
    </row>
    <row r="25" spans="1:45" ht="14.25" customHeight="1">
      <c r="A25" s="21"/>
      <c r="B25" s="22"/>
      <c r="C25" s="23"/>
      <c r="D25" s="23"/>
      <c r="E25" s="23"/>
      <c r="F25" s="23"/>
      <c r="G25" s="23"/>
      <c r="H25" s="23"/>
      <c r="I25" s="24"/>
      <c r="J25" s="24"/>
      <c r="K25" s="24"/>
      <c r="L25" s="24"/>
      <c r="M25" s="24"/>
      <c r="N25" s="33"/>
      <c r="O25" s="23"/>
      <c r="P25" s="23"/>
      <c r="Q25" s="23"/>
      <c r="R25" s="23"/>
      <c r="S25" s="33"/>
      <c r="T25" s="33"/>
      <c r="U25" s="33"/>
      <c r="V25" s="33"/>
      <c r="W25" s="29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2"/>
      <c r="AK25" s="32"/>
      <c r="AL25" s="32"/>
      <c r="AM25" s="32"/>
      <c r="AN25" s="32"/>
      <c r="AO25" s="32"/>
      <c r="AP25" s="32"/>
      <c r="AQ25" s="32"/>
      <c r="AR25" s="32"/>
      <c r="AS25" s="32"/>
    </row>
    <row r="26" spans="1:45" ht="14.25" customHeight="1">
      <c r="A26" s="21"/>
      <c r="B26" s="22"/>
      <c r="C26" s="23"/>
      <c r="D26" s="23"/>
      <c r="E26" s="23"/>
      <c r="F26" s="23"/>
      <c r="G26" s="23"/>
      <c r="H26" s="23"/>
      <c r="I26" s="24"/>
      <c r="J26" s="24"/>
      <c r="K26" s="24"/>
      <c r="L26" s="24"/>
      <c r="M26" s="24"/>
      <c r="N26" s="33"/>
      <c r="O26" s="23"/>
      <c r="P26" s="23"/>
      <c r="Q26" s="23"/>
      <c r="R26" s="23"/>
      <c r="S26" s="33"/>
      <c r="T26" s="33"/>
      <c r="U26" s="33"/>
      <c r="V26" s="33"/>
      <c r="W26" s="29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1:45" ht="14.25" customHeight="1">
      <c r="A27" s="21"/>
      <c r="B27" s="22"/>
      <c r="C27" s="23"/>
      <c r="D27" s="23"/>
      <c r="E27" s="23"/>
      <c r="F27" s="23"/>
      <c r="G27" s="23"/>
      <c r="H27" s="23"/>
      <c r="I27" s="24"/>
      <c r="J27" s="24"/>
      <c r="K27" s="24"/>
      <c r="L27" s="24"/>
      <c r="M27" s="24"/>
      <c r="N27" s="33"/>
      <c r="O27" s="23"/>
      <c r="P27" s="23"/>
      <c r="Q27" s="23"/>
      <c r="R27" s="23"/>
      <c r="S27" s="33"/>
      <c r="T27" s="33"/>
      <c r="U27" s="33"/>
      <c r="V27" s="33"/>
      <c r="W27" s="29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2"/>
      <c r="AK27" s="32"/>
      <c r="AL27" s="32"/>
      <c r="AM27" s="32"/>
      <c r="AN27" s="32"/>
      <c r="AO27" s="32"/>
      <c r="AP27" s="32"/>
      <c r="AQ27" s="32"/>
      <c r="AR27" s="32"/>
      <c r="AS27" s="32"/>
    </row>
    <row r="28" spans="1:45" ht="14.25" customHeight="1">
      <c r="A28" s="21"/>
      <c r="B28" s="22"/>
      <c r="C28" s="23"/>
      <c r="D28" s="23"/>
      <c r="E28" s="23"/>
      <c r="F28" s="23"/>
      <c r="G28" s="23"/>
      <c r="H28" s="23"/>
      <c r="I28" s="24"/>
      <c r="J28" s="24"/>
      <c r="K28" s="24"/>
      <c r="L28" s="24"/>
      <c r="M28" s="24"/>
      <c r="N28" s="33"/>
      <c r="O28" s="23"/>
      <c r="P28" s="23"/>
      <c r="Q28" s="23"/>
      <c r="R28" s="23"/>
      <c r="S28" s="33"/>
      <c r="T28" s="33"/>
      <c r="U28" s="33"/>
      <c r="V28" s="33"/>
      <c r="W28" s="29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2"/>
      <c r="AK28" s="32"/>
      <c r="AL28" s="32"/>
      <c r="AM28" s="32"/>
      <c r="AN28" s="32"/>
      <c r="AO28" s="32"/>
      <c r="AP28" s="32"/>
      <c r="AQ28" s="32"/>
      <c r="AR28" s="32"/>
      <c r="AS28" s="32"/>
    </row>
    <row r="29" spans="1:45" ht="14.25" customHeight="1">
      <c r="A29" s="21"/>
      <c r="B29" s="22"/>
      <c r="C29" s="23"/>
      <c r="D29" s="23"/>
      <c r="E29" s="23"/>
      <c r="F29" s="23"/>
      <c r="G29" s="23"/>
      <c r="H29" s="23"/>
      <c r="I29" s="24"/>
      <c r="J29" s="24"/>
      <c r="K29" s="24"/>
      <c r="L29" s="24"/>
      <c r="M29" s="24"/>
      <c r="N29" s="33"/>
      <c r="O29" s="23"/>
      <c r="P29" s="23"/>
      <c r="Q29" s="23"/>
      <c r="R29" s="23"/>
      <c r="S29" s="33"/>
      <c r="T29" s="33"/>
      <c r="U29" s="33"/>
      <c r="V29" s="33"/>
      <c r="W29" s="29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2"/>
      <c r="AK29" s="32"/>
      <c r="AL29" s="32"/>
      <c r="AM29" s="32"/>
      <c r="AN29" s="32"/>
      <c r="AO29" s="32"/>
      <c r="AP29" s="32"/>
      <c r="AQ29" s="32"/>
      <c r="AR29" s="32"/>
      <c r="AS29" s="32"/>
    </row>
    <row r="30" spans="1:45" ht="14.25" customHeight="1">
      <c r="A30" s="21"/>
      <c r="B30" s="22"/>
      <c r="C30" s="23"/>
      <c r="D30" s="23"/>
      <c r="E30" s="23"/>
      <c r="F30" s="23"/>
      <c r="G30" s="23"/>
      <c r="H30" s="23"/>
      <c r="I30" s="24"/>
      <c r="J30" s="24"/>
      <c r="K30" s="24"/>
      <c r="L30" s="24"/>
      <c r="M30" s="24"/>
      <c r="N30" s="33"/>
      <c r="O30" s="23"/>
      <c r="P30" s="23"/>
      <c r="Q30" s="23"/>
      <c r="R30" s="23"/>
      <c r="S30" s="33"/>
      <c r="T30" s="33"/>
      <c r="U30" s="33"/>
      <c r="V30" s="33"/>
      <c r="W30" s="29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2"/>
      <c r="AK30" s="32"/>
      <c r="AL30" s="32"/>
      <c r="AM30" s="32"/>
      <c r="AN30" s="32"/>
      <c r="AO30" s="32"/>
      <c r="AP30" s="32"/>
      <c r="AQ30" s="32"/>
      <c r="AR30" s="32"/>
      <c r="AS30" s="32"/>
    </row>
    <row r="31" spans="1:45" ht="14.25" customHeight="1">
      <c r="A31" s="21"/>
      <c r="B31" s="22"/>
      <c r="C31" s="23"/>
      <c r="D31" s="23"/>
      <c r="E31" s="23"/>
      <c r="F31" s="23"/>
      <c r="G31" s="23"/>
      <c r="H31" s="23"/>
      <c r="I31" s="24"/>
      <c r="J31" s="24"/>
      <c r="K31" s="24"/>
      <c r="L31" s="24"/>
      <c r="M31" s="24"/>
      <c r="N31" s="33"/>
      <c r="O31" s="23"/>
      <c r="P31" s="23"/>
      <c r="Q31" s="23"/>
      <c r="R31" s="23"/>
      <c r="S31" s="33"/>
      <c r="T31" s="33"/>
      <c r="U31" s="33"/>
      <c r="V31" s="33"/>
      <c r="W31" s="29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2"/>
      <c r="AK31" s="32"/>
      <c r="AL31" s="32"/>
      <c r="AM31" s="32"/>
      <c r="AN31" s="32"/>
      <c r="AO31" s="32"/>
      <c r="AP31" s="32"/>
      <c r="AQ31" s="32"/>
      <c r="AR31" s="32"/>
      <c r="AS31" s="32"/>
    </row>
    <row r="32" spans="1:45" ht="14.25" customHeight="1">
      <c r="A32" s="21"/>
      <c r="B32" s="22"/>
      <c r="C32" s="23"/>
      <c r="D32" s="23"/>
      <c r="E32" s="23"/>
      <c r="F32" s="23"/>
      <c r="G32" s="23"/>
      <c r="H32" s="23"/>
      <c r="I32" s="24"/>
      <c r="J32" s="24"/>
      <c r="K32" s="24"/>
      <c r="L32" s="24"/>
      <c r="M32" s="24"/>
      <c r="N32" s="33"/>
      <c r="O32" s="23"/>
      <c r="P32" s="23"/>
      <c r="Q32" s="23"/>
      <c r="R32" s="23"/>
      <c r="S32" s="33"/>
      <c r="T32" s="33"/>
      <c r="U32" s="33"/>
      <c r="V32" s="33"/>
      <c r="W32" s="29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2"/>
      <c r="AK32" s="32"/>
      <c r="AL32" s="32"/>
      <c r="AM32" s="32"/>
      <c r="AN32" s="32"/>
      <c r="AO32" s="32"/>
      <c r="AP32" s="32"/>
      <c r="AQ32" s="32"/>
      <c r="AR32" s="32"/>
      <c r="AS32" s="32"/>
    </row>
    <row r="33" spans="1:45" ht="14.25" customHeight="1">
      <c r="A33" s="21"/>
      <c r="B33" s="22"/>
      <c r="C33" s="23"/>
      <c r="D33" s="23"/>
      <c r="E33" s="23"/>
      <c r="F33" s="23"/>
      <c r="G33" s="23"/>
      <c r="H33" s="23"/>
      <c r="I33" s="24"/>
      <c r="J33" s="24"/>
      <c r="K33" s="24"/>
      <c r="L33" s="24"/>
      <c r="M33" s="24"/>
      <c r="N33" s="33"/>
      <c r="O33" s="23"/>
      <c r="P33" s="23"/>
      <c r="Q33" s="23"/>
      <c r="R33" s="23"/>
      <c r="S33" s="33"/>
      <c r="T33" s="33"/>
      <c r="U33" s="33"/>
      <c r="V33" s="33"/>
      <c r="W33" s="29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2"/>
      <c r="AK33" s="32"/>
      <c r="AL33" s="32"/>
      <c r="AM33" s="32"/>
      <c r="AN33" s="32"/>
      <c r="AO33" s="32"/>
      <c r="AP33" s="32"/>
      <c r="AQ33" s="32"/>
      <c r="AR33" s="32"/>
      <c r="AS33" s="32"/>
    </row>
    <row r="34" spans="1:45" ht="14.25" customHeight="1">
      <c r="A34" s="21"/>
      <c r="B34" s="22"/>
      <c r="C34" s="23"/>
      <c r="D34" s="23"/>
      <c r="E34" s="23"/>
      <c r="F34" s="23"/>
      <c r="G34" s="23"/>
      <c r="H34" s="23"/>
      <c r="I34" s="24"/>
      <c r="J34" s="24"/>
      <c r="K34" s="24"/>
      <c r="L34" s="24"/>
      <c r="M34" s="24"/>
      <c r="N34" s="33"/>
      <c r="O34" s="23"/>
      <c r="P34" s="23"/>
      <c r="Q34" s="23"/>
      <c r="R34" s="23"/>
      <c r="S34" s="33"/>
      <c r="T34" s="33"/>
      <c r="U34" s="33"/>
      <c r="V34" s="33"/>
      <c r="W34" s="29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2"/>
      <c r="AK34" s="32"/>
      <c r="AL34" s="32"/>
      <c r="AM34" s="32"/>
      <c r="AN34" s="32"/>
      <c r="AO34" s="32"/>
      <c r="AP34" s="32"/>
      <c r="AQ34" s="32"/>
      <c r="AR34" s="32"/>
      <c r="AS34" s="32"/>
    </row>
    <row r="35" spans="1:45" ht="14.25" customHeight="1">
      <c r="A35" s="21"/>
      <c r="B35" s="22"/>
      <c r="C35" s="23"/>
      <c r="D35" s="23"/>
      <c r="E35" s="23"/>
      <c r="F35" s="22"/>
      <c r="G35" s="23"/>
      <c r="H35" s="23"/>
      <c r="I35" s="24"/>
      <c r="J35" s="24"/>
      <c r="K35" s="24"/>
      <c r="L35" s="24"/>
      <c r="M35" s="24"/>
      <c r="N35" s="33"/>
      <c r="O35" s="23"/>
      <c r="P35" s="23"/>
      <c r="Q35" s="23"/>
      <c r="R35" s="23"/>
      <c r="S35" s="33"/>
      <c r="T35" s="33"/>
      <c r="U35" s="33"/>
      <c r="V35" s="33"/>
      <c r="W35" s="29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2"/>
      <c r="AK35" s="32"/>
      <c r="AL35" s="32"/>
      <c r="AM35" s="32"/>
      <c r="AN35" s="32"/>
      <c r="AO35" s="32"/>
      <c r="AP35" s="32"/>
      <c r="AQ35" s="32"/>
      <c r="AR35" s="32"/>
      <c r="AS35" s="32"/>
    </row>
    <row r="36" spans="1:45" ht="14.25" customHeight="1">
      <c r="A36" s="21"/>
      <c r="B36" s="22"/>
      <c r="C36" s="23"/>
      <c r="D36" s="23"/>
      <c r="E36" s="23"/>
      <c r="F36" s="22"/>
      <c r="G36" s="23"/>
      <c r="H36" s="23"/>
      <c r="I36" s="24"/>
      <c r="J36" s="24"/>
      <c r="K36" s="24"/>
      <c r="L36" s="24"/>
      <c r="M36" s="24"/>
      <c r="N36" s="33"/>
      <c r="O36" s="23"/>
      <c r="P36" s="23"/>
      <c r="Q36" s="23"/>
      <c r="R36" s="23"/>
      <c r="S36" s="33"/>
      <c r="T36" s="33"/>
      <c r="U36" s="33"/>
      <c r="V36" s="33"/>
      <c r="W36" s="29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2"/>
      <c r="AK36" s="32"/>
      <c r="AL36" s="32"/>
      <c r="AM36" s="32"/>
      <c r="AN36" s="32"/>
      <c r="AO36" s="32"/>
      <c r="AP36" s="32"/>
      <c r="AQ36" s="32"/>
      <c r="AR36" s="32"/>
      <c r="AS36" s="32"/>
    </row>
    <row r="37" spans="1:45" ht="14.25" customHeight="1">
      <c r="A37" s="21"/>
      <c r="B37" s="22"/>
      <c r="C37" s="23"/>
      <c r="D37" s="23"/>
      <c r="E37" s="23"/>
      <c r="F37" s="22"/>
      <c r="G37" s="23"/>
      <c r="H37" s="23"/>
      <c r="I37" s="24"/>
      <c r="J37" s="24"/>
      <c r="K37" s="24"/>
      <c r="L37" s="24"/>
      <c r="M37" s="24"/>
      <c r="N37" s="33"/>
      <c r="O37" s="23"/>
      <c r="P37" s="23"/>
      <c r="Q37" s="23"/>
      <c r="R37" s="23"/>
      <c r="S37" s="33"/>
      <c r="T37" s="33"/>
      <c r="U37" s="33"/>
      <c r="V37" s="33"/>
      <c r="W37" s="29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2"/>
      <c r="AK37" s="32"/>
      <c r="AL37" s="32"/>
      <c r="AM37" s="32"/>
      <c r="AN37" s="32"/>
      <c r="AO37" s="32"/>
      <c r="AP37" s="32"/>
      <c r="AQ37" s="32"/>
      <c r="AR37" s="32"/>
      <c r="AS37" s="32"/>
    </row>
    <row r="38" spans="1:45" ht="14.25" customHeight="1">
      <c r="A38" s="21"/>
      <c r="B38" s="22"/>
      <c r="C38" s="23"/>
      <c r="D38" s="23"/>
      <c r="E38" s="23"/>
      <c r="F38" s="22"/>
      <c r="G38" s="23"/>
      <c r="H38" s="23"/>
      <c r="I38" s="24"/>
      <c r="J38" s="24"/>
      <c r="K38" s="24"/>
      <c r="L38" s="24"/>
      <c r="M38" s="24"/>
      <c r="N38" s="33"/>
      <c r="O38" s="23"/>
      <c r="P38" s="23"/>
      <c r="Q38" s="23"/>
      <c r="R38" s="23"/>
      <c r="S38" s="33"/>
      <c r="T38" s="33"/>
      <c r="U38" s="33"/>
      <c r="V38" s="33"/>
      <c r="W38" s="29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2"/>
      <c r="AK38" s="32"/>
      <c r="AL38" s="32"/>
      <c r="AM38" s="32"/>
      <c r="AN38" s="32"/>
      <c r="AO38" s="32"/>
      <c r="AP38" s="32"/>
      <c r="AQ38" s="32"/>
      <c r="AR38" s="32"/>
      <c r="AS38" s="32"/>
    </row>
    <row r="39" spans="1:45" ht="14.25" customHeight="1">
      <c r="A39" s="21"/>
      <c r="B39" s="22"/>
      <c r="C39" s="23"/>
      <c r="D39" s="23"/>
      <c r="E39" s="23"/>
      <c r="F39" s="22"/>
      <c r="G39" s="23"/>
      <c r="H39" s="23"/>
      <c r="I39" s="24"/>
      <c r="J39" s="24"/>
      <c r="K39" s="24"/>
      <c r="L39" s="24"/>
      <c r="M39" s="24"/>
      <c r="N39" s="33"/>
      <c r="O39" s="23"/>
      <c r="P39" s="23"/>
      <c r="Q39" s="23"/>
      <c r="R39" s="23"/>
      <c r="S39" s="33"/>
      <c r="T39" s="33"/>
      <c r="U39" s="33"/>
      <c r="V39" s="33"/>
      <c r="W39" s="29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2"/>
      <c r="AK39" s="32"/>
      <c r="AL39" s="32"/>
      <c r="AM39" s="32"/>
      <c r="AN39" s="32"/>
      <c r="AO39" s="32"/>
      <c r="AP39" s="32"/>
      <c r="AQ39" s="32"/>
      <c r="AR39" s="32"/>
      <c r="AS39" s="32"/>
    </row>
    <row r="40" spans="1:45" ht="14.25" customHeight="1">
      <c r="A40" s="21"/>
      <c r="B40" s="22"/>
      <c r="C40" s="23"/>
      <c r="D40" s="23"/>
      <c r="E40" s="23"/>
      <c r="F40" s="22"/>
      <c r="G40" s="23"/>
      <c r="H40" s="23"/>
      <c r="I40" s="24"/>
      <c r="J40" s="24"/>
      <c r="K40" s="24"/>
      <c r="L40" s="24"/>
      <c r="M40" s="24"/>
      <c r="N40" s="33"/>
      <c r="O40" s="23"/>
      <c r="P40" s="23"/>
      <c r="Q40" s="23"/>
      <c r="R40" s="23"/>
      <c r="S40" s="33"/>
      <c r="T40" s="33"/>
      <c r="U40" s="33"/>
      <c r="V40" s="33"/>
      <c r="W40" s="29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2"/>
      <c r="AK40" s="32"/>
      <c r="AL40" s="32"/>
      <c r="AM40" s="32"/>
      <c r="AN40" s="32"/>
      <c r="AO40" s="32"/>
      <c r="AP40" s="32"/>
      <c r="AQ40" s="32"/>
      <c r="AR40" s="32"/>
      <c r="AS40" s="32"/>
    </row>
    <row r="41" spans="1:45" ht="14.25" customHeight="1">
      <c r="A41" s="21"/>
      <c r="B41" s="22"/>
      <c r="C41" s="23"/>
      <c r="D41" s="23"/>
      <c r="E41" s="23"/>
      <c r="F41" s="22"/>
      <c r="G41" s="23"/>
      <c r="H41" s="23"/>
      <c r="I41" s="24"/>
      <c r="J41" s="24"/>
      <c r="K41" s="24"/>
      <c r="L41" s="24"/>
      <c r="M41" s="24"/>
      <c r="N41" s="33"/>
      <c r="O41" s="23"/>
      <c r="P41" s="23"/>
      <c r="Q41" s="23"/>
      <c r="R41" s="23"/>
      <c r="S41" s="33"/>
      <c r="T41" s="33"/>
      <c r="U41" s="33"/>
      <c r="V41" s="33"/>
      <c r="W41" s="29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2"/>
      <c r="AK41" s="32"/>
      <c r="AL41" s="32"/>
      <c r="AM41" s="32"/>
      <c r="AN41" s="32"/>
      <c r="AO41" s="32"/>
      <c r="AP41" s="32"/>
      <c r="AQ41" s="32"/>
      <c r="AR41" s="32"/>
      <c r="AS41" s="32"/>
    </row>
    <row r="42" spans="1:45" ht="14.25" customHeight="1">
      <c r="A42" s="21"/>
      <c r="B42" s="22"/>
      <c r="C42" s="23"/>
      <c r="D42" s="23"/>
      <c r="E42" s="23"/>
      <c r="F42" s="23"/>
      <c r="G42" s="23"/>
      <c r="H42" s="23"/>
      <c r="I42" s="24"/>
      <c r="J42" s="24"/>
      <c r="K42" s="24"/>
      <c r="L42" s="24"/>
      <c r="M42" s="24"/>
      <c r="N42" s="33"/>
      <c r="O42" s="23"/>
      <c r="P42" s="23"/>
      <c r="Q42" s="23"/>
      <c r="R42" s="23"/>
      <c r="S42" s="33"/>
      <c r="T42" s="33"/>
      <c r="U42" s="33"/>
      <c r="V42" s="33"/>
      <c r="W42" s="29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2"/>
      <c r="AK42" s="32"/>
      <c r="AL42" s="32"/>
      <c r="AM42" s="32"/>
      <c r="AN42" s="32"/>
      <c r="AO42" s="32"/>
      <c r="AP42" s="32"/>
      <c r="AQ42" s="32"/>
      <c r="AR42" s="32"/>
      <c r="AS42" s="32"/>
    </row>
    <row r="43" spans="1:45" ht="14.25" customHeight="1">
      <c r="A43" s="21"/>
      <c r="B43" s="22"/>
      <c r="C43" s="23"/>
      <c r="D43" s="23"/>
      <c r="E43" s="23"/>
      <c r="F43" s="22"/>
      <c r="G43" s="23"/>
      <c r="H43" s="23"/>
      <c r="I43" s="24"/>
      <c r="J43" s="24"/>
      <c r="K43" s="24"/>
      <c r="L43" s="24"/>
      <c r="M43" s="24"/>
      <c r="N43" s="33"/>
      <c r="O43" s="23"/>
      <c r="P43" s="23"/>
      <c r="Q43" s="23"/>
      <c r="R43" s="23"/>
      <c r="S43" s="33"/>
      <c r="T43" s="33"/>
      <c r="U43" s="33"/>
      <c r="V43" s="33"/>
      <c r="W43" s="29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2"/>
      <c r="AK43" s="32"/>
      <c r="AL43" s="32"/>
      <c r="AM43" s="32"/>
      <c r="AN43" s="32"/>
      <c r="AO43" s="32"/>
      <c r="AP43" s="32"/>
      <c r="AQ43" s="32"/>
      <c r="AR43" s="32"/>
      <c r="AS43" s="32"/>
    </row>
    <row r="44" spans="1:45" ht="14.25" customHeight="1">
      <c r="A44" s="21"/>
      <c r="B44" s="22"/>
      <c r="C44" s="23"/>
      <c r="D44" s="23"/>
      <c r="E44" s="23"/>
      <c r="F44" s="22"/>
      <c r="G44" s="23"/>
      <c r="H44" s="23"/>
      <c r="I44" s="24"/>
      <c r="J44" s="24"/>
      <c r="K44" s="24"/>
      <c r="L44" s="24"/>
      <c r="M44" s="24"/>
      <c r="N44" s="33"/>
      <c r="O44" s="23"/>
      <c r="P44" s="23"/>
      <c r="Q44" s="23"/>
      <c r="R44" s="23"/>
      <c r="S44" s="33"/>
      <c r="T44" s="33"/>
      <c r="U44" s="33"/>
      <c r="V44" s="33"/>
      <c r="W44" s="29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2"/>
      <c r="AK44" s="32"/>
      <c r="AL44" s="32"/>
      <c r="AM44" s="32"/>
      <c r="AN44" s="32"/>
      <c r="AO44" s="32"/>
      <c r="AP44" s="32"/>
      <c r="AQ44" s="32"/>
      <c r="AR44" s="32"/>
      <c r="AS44" s="32"/>
    </row>
    <row r="45" spans="1:45" ht="14.25" customHeight="1">
      <c r="A45" s="21"/>
      <c r="B45" s="22"/>
      <c r="C45" s="23"/>
      <c r="D45" s="23"/>
      <c r="E45" s="23"/>
      <c r="F45" s="22"/>
      <c r="G45" s="23"/>
      <c r="H45" s="23"/>
      <c r="I45" s="24"/>
      <c r="J45" s="24"/>
      <c r="K45" s="24"/>
      <c r="L45" s="24"/>
      <c r="M45" s="24"/>
      <c r="N45" s="33"/>
      <c r="O45" s="23"/>
      <c r="P45" s="23"/>
      <c r="Q45" s="23"/>
      <c r="R45" s="23"/>
      <c r="S45" s="33"/>
      <c r="T45" s="33"/>
      <c r="U45" s="33"/>
      <c r="V45" s="33"/>
      <c r="W45" s="29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2"/>
      <c r="AK45" s="32"/>
      <c r="AL45" s="32"/>
      <c r="AM45" s="32"/>
      <c r="AN45" s="32"/>
      <c r="AO45" s="32"/>
      <c r="AP45" s="32"/>
      <c r="AQ45" s="32"/>
      <c r="AR45" s="32"/>
      <c r="AS45" s="32"/>
    </row>
    <row r="46" spans="1:45" ht="14.25" customHeight="1">
      <c r="A46" s="21"/>
      <c r="B46" s="22"/>
      <c r="C46" s="23"/>
      <c r="D46" s="23"/>
      <c r="E46" s="23"/>
      <c r="F46" s="22"/>
      <c r="G46" s="23"/>
      <c r="H46" s="23"/>
      <c r="I46" s="24"/>
      <c r="J46" s="24"/>
      <c r="K46" s="24"/>
      <c r="L46" s="24"/>
      <c r="M46" s="24"/>
      <c r="N46" s="33"/>
      <c r="O46" s="23"/>
      <c r="P46" s="23"/>
      <c r="Q46" s="23"/>
      <c r="R46" s="23"/>
      <c r="S46" s="33"/>
      <c r="T46" s="33"/>
      <c r="U46" s="33"/>
      <c r="V46" s="33"/>
      <c r="W46" s="29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2"/>
      <c r="AK46" s="32"/>
      <c r="AL46" s="32"/>
      <c r="AM46" s="32"/>
      <c r="AN46" s="32"/>
      <c r="AO46" s="32"/>
      <c r="AP46" s="32"/>
      <c r="AQ46" s="32"/>
      <c r="AR46" s="32"/>
      <c r="AS46" s="32"/>
    </row>
    <row r="47" spans="1:45" ht="14.25" customHeight="1">
      <c r="A47" s="21"/>
      <c r="B47" s="22"/>
      <c r="C47" s="23"/>
      <c r="D47" s="23"/>
      <c r="E47" s="23"/>
      <c r="F47" s="22"/>
      <c r="G47" s="23"/>
      <c r="H47" s="23"/>
      <c r="I47" s="24"/>
      <c r="J47" s="24"/>
      <c r="K47" s="24"/>
      <c r="L47" s="24"/>
      <c r="M47" s="24"/>
      <c r="N47" s="33"/>
      <c r="O47" s="23"/>
      <c r="P47" s="23"/>
      <c r="Q47" s="23"/>
      <c r="R47" s="23"/>
      <c r="S47" s="33"/>
      <c r="T47" s="33"/>
      <c r="U47" s="33"/>
      <c r="V47" s="33"/>
      <c r="W47" s="29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2"/>
      <c r="AK47" s="32"/>
      <c r="AL47" s="32"/>
      <c r="AM47" s="32"/>
      <c r="AN47" s="32"/>
      <c r="AO47" s="32"/>
      <c r="AP47" s="32"/>
      <c r="AQ47" s="32"/>
      <c r="AR47" s="32"/>
      <c r="AS47" s="32"/>
    </row>
    <row r="48" spans="1:45" ht="14.25" customHeight="1">
      <c r="A48" s="21"/>
      <c r="B48" s="22"/>
      <c r="C48" s="23"/>
      <c r="D48" s="23"/>
      <c r="E48" s="23"/>
      <c r="F48" s="22"/>
      <c r="G48" s="23"/>
      <c r="H48" s="23"/>
      <c r="I48" s="24"/>
      <c r="J48" s="24"/>
      <c r="K48" s="24"/>
      <c r="L48" s="24"/>
      <c r="M48" s="24"/>
      <c r="N48" s="33"/>
      <c r="O48" s="23"/>
      <c r="P48" s="23"/>
      <c r="Q48" s="23"/>
      <c r="R48" s="23"/>
      <c r="S48" s="33"/>
      <c r="T48" s="33"/>
      <c r="U48" s="33"/>
      <c r="V48" s="33"/>
      <c r="W48" s="29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2"/>
      <c r="AK48" s="32"/>
      <c r="AL48" s="32"/>
      <c r="AM48" s="32"/>
      <c r="AN48" s="32"/>
      <c r="AO48" s="32"/>
      <c r="AP48" s="32"/>
      <c r="AQ48" s="32"/>
      <c r="AR48" s="32"/>
      <c r="AS48" s="32"/>
    </row>
    <row r="49" spans="1:45" ht="14.25" customHeight="1">
      <c r="A49" s="21"/>
      <c r="B49" s="22"/>
      <c r="C49" s="23"/>
      <c r="D49" s="23"/>
      <c r="E49" s="23"/>
      <c r="F49" s="22"/>
      <c r="G49" s="23"/>
      <c r="H49" s="23"/>
      <c r="I49" s="24"/>
      <c r="J49" s="24"/>
      <c r="K49" s="24"/>
      <c r="L49" s="24"/>
      <c r="M49" s="24"/>
      <c r="N49" s="33"/>
      <c r="O49" s="23"/>
      <c r="P49" s="23"/>
      <c r="Q49" s="23"/>
      <c r="R49" s="23"/>
      <c r="S49" s="33"/>
      <c r="T49" s="33"/>
      <c r="U49" s="33"/>
      <c r="V49" s="33"/>
      <c r="W49" s="29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2"/>
      <c r="AK49" s="32"/>
      <c r="AL49" s="32"/>
      <c r="AM49" s="32"/>
      <c r="AN49" s="32"/>
      <c r="AO49" s="32"/>
      <c r="AP49" s="32"/>
      <c r="AQ49" s="32"/>
      <c r="AR49" s="32"/>
      <c r="AS49" s="32"/>
    </row>
    <row r="50" spans="1:45" ht="14.25" customHeight="1">
      <c r="A50" s="21"/>
      <c r="B50" s="22"/>
      <c r="C50" s="23"/>
      <c r="D50" s="23"/>
      <c r="E50" s="23"/>
      <c r="F50" s="22"/>
      <c r="G50" s="23"/>
      <c r="H50" s="23"/>
      <c r="I50" s="24"/>
      <c r="J50" s="24"/>
      <c r="K50" s="24"/>
      <c r="L50" s="24"/>
      <c r="M50" s="24"/>
      <c r="N50" s="33"/>
      <c r="O50" s="23"/>
      <c r="P50" s="23"/>
      <c r="Q50" s="23"/>
      <c r="R50" s="23"/>
      <c r="S50" s="33"/>
      <c r="T50" s="33"/>
      <c r="U50" s="33"/>
      <c r="V50" s="33"/>
      <c r="W50" s="29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2"/>
      <c r="AK50" s="32"/>
      <c r="AL50" s="32"/>
      <c r="AM50" s="32"/>
      <c r="AN50" s="32"/>
      <c r="AO50" s="32"/>
      <c r="AP50" s="32"/>
      <c r="AQ50" s="32"/>
      <c r="AR50" s="32"/>
      <c r="AS50" s="32"/>
    </row>
    <row r="51" spans="1:45" ht="14.25" customHeight="1">
      <c r="A51" s="21"/>
      <c r="B51" s="22"/>
      <c r="C51" s="23"/>
      <c r="D51" s="23"/>
      <c r="E51" s="23"/>
      <c r="F51" s="22"/>
      <c r="G51" s="23"/>
      <c r="H51" s="23"/>
      <c r="I51" s="24"/>
      <c r="J51" s="24"/>
      <c r="K51" s="24"/>
      <c r="L51" s="24"/>
      <c r="M51" s="24"/>
      <c r="N51" s="33"/>
      <c r="O51" s="23"/>
      <c r="P51" s="23"/>
      <c r="Q51" s="23"/>
      <c r="R51" s="23"/>
      <c r="S51" s="33"/>
      <c r="T51" s="33"/>
      <c r="U51" s="33"/>
      <c r="V51" s="33"/>
      <c r="W51" s="29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2"/>
      <c r="AK51" s="32"/>
      <c r="AL51" s="32"/>
      <c r="AM51" s="32"/>
      <c r="AN51" s="32"/>
      <c r="AO51" s="32"/>
      <c r="AP51" s="32"/>
      <c r="AQ51" s="32"/>
      <c r="AR51" s="32"/>
      <c r="AS51" s="32"/>
    </row>
    <row r="52" spans="1:45" ht="14.25" customHeight="1">
      <c r="A52" s="21"/>
      <c r="B52" s="22"/>
      <c r="C52" s="23"/>
      <c r="D52" s="23"/>
      <c r="E52" s="23"/>
      <c r="F52" s="22"/>
      <c r="G52" s="23"/>
      <c r="H52" s="23"/>
      <c r="I52" s="24"/>
      <c r="J52" s="24"/>
      <c r="K52" s="24"/>
      <c r="L52" s="24"/>
      <c r="M52" s="24"/>
      <c r="N52" s="33"/>
      <c r="O52" s="23"/>
      <c r="P52" s="23"/>
      <c r="Q52" s="23"/>
      <c r="R52" s="23"/>
      <c r="S52" s="33"/>
      <c r="T52" s="33"/>
      <c r="U52" s="33"/>
      <c r="V52" s="33"/>
      <c r="W52" s="29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2"/>
      <c r="AK52" s="32"/>
      <c r="AL52" s="32"/>
      <c r="AM52" s="32"/>
      <c r="AN52" s="32"/>
      <c r="AO52" s="32"/>
      <c r="AP52" s="32"/>
      <c r="AQ52" s="32"/>
      <c r="AR52" s="32"/>
      <c r="AS52" s="32"/>
    </row>
    <row r="53" spans="1:45" ht="14.25" customHeight="1">
      <c r="A53" s="21"/>
      <c r="B53" s="22"/>
      <c r="C53" s="23"/>
      <c r="D53" s="23"/>
      <c r="E53" s="23"/>
      <c r="F53" s="22"/>
      <c r="G53" s="23"/>
      <c r="H53" s="23"/>
      <c r="I53" s="24"/>
      <c r="J53" s="24"/>
      <c r="K53" s="24"/>
      <c r="L53" s="24"/>
      <c r="M53" s="24"/>
      <c r="N53" s="33"/>
      <c r="O53" s="23"/>
      <c r="P53" s="23"/>
      <c r="Q53" s="23"/>
      <c r="R53" s="23"/>
      <c r="S53" s="33"/>
      <c r="T53" s="33"/>
      <c r="U53" s="33"/>
      <c r="V53" s="33"/>
      <c r="W53" s="29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2"/>
      <c r="AK53" s="32"/>
      <c r="AL53" s="32"/>
      <c r="AM53" s="32"/>
      <c r="AN53" s="32"/>
      <c r="AO53" s="32"/>
      <c r="AP53" s="32"/>
      <c r="AQ53" s="32"/>
      <c r="AR53" s="32"/>
      <c r="AS53" s="32"/>
    </row>
    <row r="54" spans="1:45" ht="14.25" customHeight="1">
      <c r="A54" s="21"/>
      <c r="B54" s="22"/>
      <c r="C54" s="23"/>
      <c r="D54" s="23"/>
      <c r="E54" s="23"/>
      <c r="F54" s="22"/>
      <c r="G54" s="23"/>
      <c r="H54" s="23"/>
      <c r="I54" s="24"/>
      <c r="J54" s="24"/>
      <c r="K54" s="24"/>
      <c r="L54" s="24"/>
      <c r="M54" s="24"/>
      <c r="N54" s="33"/>
      <c r="O54" s="23"/>
      <c r="P54" s="23"/>
      <c r="Q54" s="23"/>
      <c r="R54" s="23"/>
      <c r="S54" s="33"/>
      <c r="T54" s="33"/>
      <c r="U54" s="33"/>
      <c r="V54" s="33"/>
      <c r="W54" s="29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2"/>
      <c r="AK54" s="32"/>
      <c r="AL54" s="32"/>
      <c r="AM54" s="32"/>
      <c r="AN54" s="32"/>
      <c r="AO54" s="32"/>
      <c r="AP54" s="32"/>
      <c r="AQ54" s="32"/>
      <c r="AR54" s="32"/>
      <c r="AS54" s="32"/>
    </row>
    <row r="55" spans="1:45" ht="14.25" customHeight="1">
      <c r="A55" s="21"/>
      <c r="B55" s="22"/>
      <c r="C55" s="23"/>
      <c r="D55" s="23"/>
      <c r="E55" s="23"/>
      <c r="F55" s="23"/>
      <c r="G55" s="23"/>
      <c r="H55" s="23"/>
      <c r="I55" s="24"/>
      <c r="J55" s="24"/>
      <c r="K55" s="24"/>
      <c r="L55" s="24"/>
      <c r="M55" s="24"/>
      <c r="N55" s="33"/>
      <c r="O55" s="23"/>
      <c r="P55" s="23"/>
      <c r="Q55" s="23"/>
      <c r="R55" s="23"/>
      <c r="S55" s="33"/>
      <c r="T55" s="33"/>
      <c r="U55" s="33"/>
      <c r="V55" s="33"/>
      <c r="W55" s="29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2"/>
      <c r="AK55" s="32"/>
      <c r="AL55" s="32"/>
      <c r="AM55" s="32"/>
      <c r="AN55" s="32"/>
      <c r="AO55" s="32"/>
      <c r="AP55" s="32"/>
      <c r="AQ55" s="32"/>
      <c r="AR55" s="32"/>
      <c r="AS55" s="32"/>
    </row>
    <row r="56" spans="1:45" ht="14.25" customHeight="1">
      <c r="A56" s="21"/>
      <c r="B56" s="22"/>
      <c r="C56" s="23"/>
      <c r="D56" s="23"/>
      <c r="E56" s="23"/>
      <c r="F56" s="23"/>
      <c r="G56" s="23"/>
      <c r="H56" s="23"/>
      <c r="I56" s="24"/>
      <c r="J56" s="24"/>
      <c r="K56" s="24"/>
      <c r="L56" s="24"/>
      <c r="M56" s="24"/>
      <c r="N56" s="33"/>
      <c r="O56" s="23"/>
      <c r="P56" s="23"/>
      <c r="Q56" s="23"/>
      <c r="R56" s="23"/>
      <c r="S56" s="33"/>
      <c r="T56" s="33"/>
      <c r="U56" s="33"/>
      <c r="V56" s="33"/>
      <c r="W56" s="25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2"/>
      <c r="AK56" s="32"/>
      <c r="AL56" s="32"/>
      <c r="AM56" s="32"/>
      <c r="AN56" s="32"/>
      <c r="AO56" s="32"/>
      <c r="AP56" s="32"/>
      <c r="AQ56" s="32"/>
      <c r="AR56" s="32"/>
      <c r="AS56" s="32"/>
    </row>
    <row r="57" spans="1:45" ht="14.25" customHeight="1">
      <c r="A57" s="21"/>
      <c r="B57" s="22"/>
      <c r="C57" s="23"/>
      <c r="D57" s="23"/>
      <c r="E57" s="23"/>
      <c r="F57" s="23"/>
      <c r="G57" s="23"/>
      <c r="H57" s="23"/>
      <c r="I57" s="24"/>
      <c r="J57" s="24"/>
      <c r="K57" s="24"/>
      <c r="L57" s="24"/>
      <c r="M57" s="24"/>
      <c r="N57" s="33"/>
      <c r="O57" s="23"/>
      <c r="P57" s="23"/>
      <c r="Q57" s="23"/>
      <c r="R57" s="23"/>
      <c r="S57" s="33"/>
      <c r="T57" s="33"/>
      <c r="U57" s="33"/>
      <c r="V57" s="33"/>
      <c r="W57" s="25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2"/>
      <c r="AK57" s="32"/>
      <c r="AL57" s="32"/>
      <c r="AM57" s="32"/>
      <c r="AN57" s="32"/>
      <c r="AO57" s="32"/>
      <c r="AP57" s="32"/>
      <c r="AQ57" s="32"/>
      <c r="AR57" s="32"/>
      <c r="AS57" s="32"/>
    </row>
    <row r="58" spans="1:45" ht="14.25" customHeight="1">
      <c r="A58" s="21"/>
      <c r="B58" s="22"/>
      <c r="C58" s="23"/>
      <c r="D58" s="23"/>
      <c r="E58" s="23"/>
      <c r="F58" s="23"/>
      <c r="G58" s="23"/>
      <c r="H58" s="23"/>
      <c r="I58" s="24"/>
      <c r="J58" s="24"/>
      <c r="K58" s="24"/>
      <c r="L58" s="24"/>
      <c r="M58" s="24"/>
      <c r="N58" s="33"/>
      <c r="O58" s="23"/>
      <c r="P58" s="23"/>
      <c r="Q58" s="23"/>
      <c r="R58" s="23"/>
      <c r="S58" s="33"/>
      <c r="T58" s="33"/>
      <c r="U58" s="33"/>
      <c r="V58" s="33"/>
      <c r="W58" s="25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2"/>
      <c r="AK58" s="32"/>
      <c r="AL58" s="32"/>
      <c r="AM58" s="32"/>
      <c r="AN58" s="32"/>
      <c r="AO58" s="32"/>
      <c r="AP58" s="32"/>
      <c r="AQ58" s="32"/>
      <c r="AR58" s="32"/>
      <c r="AS58" s="32"/>
    </row>
    <row r="59" spans="1:45" ht="14.25" customHeight="1">
      <c r="A59" s="21"/>
      <c r="B59" s="22"/>
      <c r="C59" s="23"/>
      <c r="D59" s="23"/>
      <c r="E59" s="23"/>
      <c r="F59" s="23"/>
      <c r="G59" s="23"/>
      <c r="H59" s="23"/>
      <c r="I59" s="24"/>
      <c r="J59" s="24"/>
      <c r="K59" s="24"/>
      <c r="L59" s="24"/>
      <c r="M59" s="24"/>
      <c r="N59" s="33"/>
      <c r="O59" s="23"/>
      <c r="P59" s="23"/>
      <c r="Q59" s="23"/>
      <c r="R59" s="23"/>
      <c r="S59" s="33"/>
      <c r="T59" s="33"/>
      <c r="U59" s="33"/>
      <c r="V59" s="33"/>
      <c r="W59" s="25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2"/>
      <c r="AK59" s="32"/>
      <c r="AL59" s="32"/>
      <c r="AM59" s="32"/>
      <c r="AN59" s="32"/>
      <c r="AO59" s="32"/>
      <c r="AP59" s="32"/>
      <c r="AQ59" s="32"/>
      <c r="AR59" s="32"/>
      <c r="AS59" s="32"/>
    </row>
    <row r="60" spans="1:45" ht="14.25" customHeight="1">
      <c r="A60" s="21"/>
      <c r="B60" s="22"/>
      <c r="C60" s="23"/>
      <c r="D60" s="23"/>
      <c r="E60" s="23"/>
      <c r="F60" s="23"/>
      <c r="G60" s="23"/>
      <c r="H60" s="23"/>
      <c r="I60" s="24"/>
      <c r="J60" s="24"/>
      <c r="K60" s="24"/>
      <c r="L60" s="24"/>
      <c r="M60" s="24"/>
      <c r="N60" s="33"/>
      <c r="O60" s="23"/>
      <c r="P60" s="23"/>
      <c r="Q60" s="23"/>
      <c r="R60" s="23"/>
      <c r="S60" s="33"/>
      <c r="T60" s="33"/>
      <c r="U60" s="33"/>
      <c r="V60" s="33"/>
      <c r="W60" s="25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2"/>
      <c r="AK60" s="32"/>
      <c r="AL60" s="32"/>
      <c r="AM60" s="32"/>
      <c r="AN60" s="32"/>
      <c r="AO60" s="32"/>
      <c r="AP60" s="32"/>
      <c r="AQ60" s="32"/>
      <c r="AR60" s="32"/>
      <c r="AS60" s="32"/>
    </row>
    <row r="61" spans="1:45" ht="14.25" customHeight="1">
      <c r="A61" s="21"/>
      <c r="B61" s="22"/>
      <c r="C61" s="23"/>
      <c r="D61" s="23"/>
      <c r="E61" s="23"/>
      <c r="F61" s="23"/>
      <c r="G61" s="23"/>
      <c r="H61" s="23"/>
      <c r="I61" s="24"/>
      <c r="J61" s="24"/>
      <c r="K61" s="24"/>
      <c r="L61" s="24"/>
      <c r="M61" s="24"/>
      <c r="N61" s="33"/>
      <c r="O61" s="23"/>
      <c r="P61" s="23"/>
      <c r="Q61" s="23"/>
      <c r="R61" s="23"/>
      <c r="S61" s="33"/>
      <c r="T61" s="33"/>
      <c r="U61" s="33"/>
      <c r="V61" s="33"/>
      <c r="W61" s="25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2"/>
      <c r="AK61" s="32"/>
      <c r="AL61" s="32"/>
      <c r="AM61" s="32"/>
      <c r="AN61" s="32"/>
      <c r="AO61" s="32"/>
      <c r="AP61" s="32"/>
      <c r="AQ61" s="32"/>
      <c r="AR61" s="32"/>
      <c r="AS61" s="32"/>
    </row>
    <row r="62" spans="1:45" ht="14.25" customHeight="1">
      <c r="A62" s="21"/>
      <c r="B62" s="22"/>
      <c r="C62" s="23"/>
      <c r="D62" s="23"/>
      <c r="E62" s="23"/>
      <c r="F62" s="23"/>
      <c r="G62" s="23"/>
      <c r="H62" s="23"/>
      <c r="I62" s="24"/>
      <c r="J62" s="24"/>
      <c r="K62" s="24"/>
      <c r="L62" s="24"/>
      <c r="M62" s="24"/>
      <c r="N62" s="33"/>
      <c r="O62" s="23"/>
      <c r="P62" s="23"/>
      <c r="Q62" s="23"/>
      <c r="R62" s="23"/>
      <c r="S62" s="33"/>
      <c r="T62" s="33"/>
      <c r="U62" s="33"/>
      <c r="V62" s="33"/>
      <c r="W62" s="25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2"/>
      <c r="AK62" s="32"/>
      <c r="AL62" s="32"/>
      <c r="AM62" s="32"/>
      <c r="AN62" s="32"/>
      <c r="AO62" s="32"/>
      <c r="AP62" s="32"/>
      <c r="AQ62" s="32"/>
      <c r="AR62" s="32"/>
      <c r="AS62" s="32"/>
    </row>
    <row r="63" spans="1:45" ht="14.25" customHeight="1">
      <c r="A63" s="21"/>
      <c r="B63" s="22"/>
      <c r="C63" s="23"/>
      <c r="D63" s="23"/>
      <c r="E63" s="23"/>
      <c r="F63" s="23"/>
      <c r="G63" s="23"/>
      <c r="H63" s="23"/>
      <c r="I63" s="24"/>
      <c r="J63" s="24"/>
      <c r="K63" s="24"/>
      <c r="L63" s="24"/>
      <c r="M63" s="24"/>
      <c r="N63" s="33"/>
      <c r="O63" s="23"/>
      <c r="P63" s="23"/>
      <c r="Q63" s="34"/>
      <c r="R63" s="34"/>
      <c r="S63" s="33"/>
      <c r="T63" s="33"/>
      <c r="U63" s="33"/>
      <c r="V63" s="33"/>
      <c r="W63" s="25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2"/>
      <c r="AK63" s="32"/>
      <c r="AL63" s="32"/>
      <c r="AM63" s="32"/>
      <c r="AN63" s="32"/>
      <c r="AO63" s="32"/>
      <c r="AP63" s="32"/>
      <c r="AQ63" s="32"/>
      <c r="AR63" s="32"/>
      <c r="AS63" s="32"/>
    </row>
    <row r="64" spans="1:45" ht="14.25" customHeight="1">
      <c r="A64" s="21"/>
      <c r="B64" s="22"/>
      <c r="C64" s="23"/>
      <c r="D64" s="23"/>
      <c r="E64" s="23"/>
      <c r="F64" s="23"/>
      <c r="G64" s="23"/>
      <c r="H64" s="23"/>
      <c r="I64" s="24"/>
      <c r="J64" s="24"/>
      <c r="K64" s="24"/>
      <c r="L64" s="24"/>
      <c r="M64" s="24"/>
      <c r="N64" s="33"/>
      <c r="O64" s="23"/>
      <c r="P64" s="23"/>
      <c r="Q64" s="34"/>
      <c r="R64" s="34"/>
      <c r="S64" s="33"/>
      <c r="T64" s="33"/>
      <c r="U64" s="33"/>
      <c r="V64" s="33"/>
      <c r="W64" s="25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2"/>
      <c r="AK64" s="32"/>
      <c r="AL64" s="32"/>
      <c r="AM64" s="32"/>
      <c r="AN64" s="32"/>
      <c r="AO64" s="32"/>
      <c r="AP64" s="32"/>
      <c r="AQ64" s="32"/>
      <c r="AR64" s="32"/>
      <c r="AS64" s="32"/>
    </row>
    <row r="65" spans="1:45" ht="14.25" customHeight="1">
      <c r="A65" s="21"/>
      <c r="B65" s="22"/>
      <c r="C65" s="23"/>
      <c r="D65" s="23"/>
      <c r="E65" s="23"/>
      <c r="F65" s="23"/>
      <c r="G65" s="23"/>
      <c r="H65" s="23"/>
      <c r="I65" s="24"/>
      <c r="J65" s="24"/>
      <c r="K65" s="24"/>
      <c r="L65" s="24"/>
      <c r="M65" s="24"/>
      <c r="N65" s="33"/>
      <c r="O65" s="23"/>
      <c r="P65" s="23"/>
      <c r="Q65" s="34"/>
      <c r="R65" s="34"/>
      <c r="S65" s="33"/>
      <c r="T65" s="33"/>
      <c r="U65" s="33"/>
      <c r="V65" s="33"/>
      <c r="W65" s="25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2"/>
      <c r="AK65" s="32"/>
      <c r="AL65" s="32"/>
      <c r="AM65" s="32"/>
      <c r="AN65" s="32"/>
      <c r="AO65" s="32"/>
      <c r="AP65" s="32"/>
      <c r="AQ65" s="32"/>
      <c r="AR65" s="32"/>
      <c r="AS65" s="32"/>
    </row>
    <row r="66" spans="1:45" ht="14.25" customHeight="1">
      <c r="A66" s="21"/>
      <c r="B66" s="22"/>
      <c r="C66" s="23"/>
      <c r="D66" s="23"/>
      <c r="E66" s="23"/>
      <c r="F66" s="23"/>
      <c r="G66" s="23"/>
      <c r="H66" s="23"/>
      <c r="I66" s="24"/>
      <c r="J66" s="24"/>
      <c r="K66" s="24"/>
      <c r="L66" s="24"/>
      <c r="M66" s="24"/>
      <c r="N66" s="33"/>
      <c r="O66" s="23"/>
      <c r="P66" s="23"/>
      <c r="Q66" s="34"/>
      <c r="R66" s="34"/>
      <c r="S66" s="33"/>
      <c r="T66" s="33"/>
      <c r="U66" s="33"/>
      <c r="V66" s="33"/>
      <c r="W66" s="25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2"/>
      <c r="AK66" s="32"/>
      <c r="AL66" s="32"/>
      <c r="AM66" s="32"/>
      <c r="AN66" s="32"/>
      <c r="AO66" s="32"/>
      <c r="AP66" s="32"/>
      <c r="AQ66" s="32"/>
      <c r="AR66" s="32"/>
      <c r="AS66" s="32"/>
    </row>
    <row r="67" spans="1:45" ht="14.25" customHeight="1">
      <c r="A67" s="21"/>
      <c r="B67" s="22"/>
      <c r="C67" s="23"/>
      <c r="D67" s="23"/>
      <c r="E67" s="23"/>
      <c r="F67" s="23"/>
      <c r="G67" s="23"/>
      <c r="H67" s="23"/>
      <c r="I67" s="24"/>
      <c r="J67" s="24"/>
      <c r="K67" s="24"/>
      <c r="L67" s="24"/>
      <c r="M67" s="24"/>
      <c r="N67" s="33"/>
      <c r="O67" s="23"/>
      <c r="P67" s="23"/>
      <c r="Q67" s="34"/>
      <c r="R67" s="34"/>
      <c r="S67" s="33"/>
      <c r="T67" s="33"/>
      <c r="U67" s="33"/>
      <c r="V67" s="33"/>
      <c r="W67" s="25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2"/>
      <c r="AK67" s="32"/>
      <c r="AL67" s="32"/>
      <c r="AM67" s="32"/>
      <c r="AN67" s="32"/>
      <c r="AO67" s="32"/>
      <c r="AP67" s="32"/>
      <c r="AQ67" s="32"/>
      <c r="AR67" s="32"/>
      <c r="AS67" s="32"/>
    </row>
    <row r="68" spans="1:45" ht="14.25" customHeight="1">
      <c r="A68" s="21"/>
      <c r="B68" s="35"/>
      <c r="C68" s="34"/>
      <c r="D68" s="34"/>
      <c r="E68" s="34"/>
      <c r="F68" s="34"/>
      <c r="G68" s="34"/>
      <c r="H68" s="34"/>
      <c r="I68" s="24"/>
      <c r="J68" s="24"/>
      <c r="K68" s="24"/>
      <c r="L68" s="24"/>
      <c r="M68" s="24"/>
      <c r="N68" s="33"/>
      <c r="O68" s="23"/>
      <c r="P68" s="23"/>
      <c r="Q68" s="34"/>
      <c r="R68" s="34"/>
      <c r="S68" s="33"/>
      <c r="T68" s="33"/>
      <c r="U68" s="33"/>
      <c r="V68" s="33"/>
      <c r="W68" s="25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2"/>
      <c r="AK68" s="32"/>
      <c r="AL68" s="32"/>
      <c r="AM68" s="32"/>
      <c r="AN68" s="32"/>
      <c r="AO68" s="32"/>
      <c r="AP68" s="32"/>
      <c r="AQ68" s="32"/>
      <c r="AR68" s="32"/>
      <c r="AS68" s="32"/>
    </row>
    <row r="69" spans="1:45" ht="14.25" customHeight="1">
      <c r="A69" s="21"/>
      <c r="B69" s="35"/>
      <c r="C69" s="34"/>
      <c r="D69" s="34"/>
      <c r="E69" s="34"/>
      <c r="F69" s="34"/>
      <c r="G69" s="34"/>
      <c r="H69" s="34"/>
      <c r="I69" s="24"/>
      <c r="J69" s="24"/>
      <c r="K69" s="24"/>
      <c r="L69" s="24"/>
      <c r="M69" s="24"/>
      <c r="N69" s="33"/>
      <c r="O69" s="23"/>
      <c r="P69" s="23"/>
      <c r="Q69" s="34"/>
      <c r="R69" s="34"/>
      <c r="S69" s="33"/>
      <c r="T69" s="33"/>
      <c r="U69" s="33"/>
      <c r="V69" s="33"/>
      <c r="W69" s="25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2"/>
      <c r="AK69" s="32"/>
      <c r="AL69" s="32"/>
      <c r="AM69" s="32"/>
      <c r="AN69" s="32"/>
      <c r="AO69" s="32"/>
      <c r="AP69" s="32"/>
      <c r="AQ69" s="32"/>
      <c r="AR69" s="32"/>
      <c r="AS69" s="32"/>
    </row>
    <row r="70" spans="1:45" ht="14.25" customHeight="1">
      <c r="A70" s="21"/>
      <c r="B70" s="36"/>
      <c r="C70" s="37"/>
      <c r="D70" s="37"/>
      <c r="E70" s="37"/>
      <c r="F70" s="37"/>
      <c r="G70" s="37"/>
      <c r="H70" s="37"/>
      <c r="I70" s="24"/>
      <c r="J70" s="24"/>
      <c r="K70" s="24"/>
      <c r="L70" s="24"/>
      <c r="M70" s="24"/>
      <c r="N70" s="33"/>
      <c r="O70" s="37"/>
      <c r="P70" s="37"/>
      <c r="Q70" s="37"/>
      <c r="R70" s="37"/>
      <c r="S70" s="33"/>
      <c r="T70" s="33"/>
      <c r="U70" s="33"/>
      <c r="V70" s="33"/>
      <c r="W70" s="25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2"/>
      <c r="AK70" s="32"/>
      <c r="AL70" s="32"/>
      <c r="AM70" s="32"/>
      <c r="AN70" s="32"/>
      <c r="AO70" s="32"/>
      <c r="AP70" s="32"/>
      <c r="AQ70" s="32"/>
      <c r="AR70" s="32"/>
      <c r="AS70" s="32"/>
    </row>
    <row r="71" spans="1:45" ht="14.25" customHeight="1">
      <c r="A71" s="21"/>
      <c r="B71" s="36"/>
      <c r="C71" s="37"/>
      <c r="D71" s="37"/>
      <c r="E71" s="37"/>
      <c r="F71" s="37"/>
      <c r="G71" s="37"/>
      <c r="H71" s="37"/>
      <c r="I71" s="24"/>
      <c r="J71" s="24"/>
      <c r="K71" s="24"/>
      <c r="L71" s="24"/>
      <c r="M71" s="24"/>
      <c r="N71" s="33"/>
      <c r="O71" s="37"/>
      <c r="P71" s="37"/>
      <c r="Q71" s="37"/>
      <c r="R71" s="37"/>
      <c r="S71" s="33"/>
      <c r="T71" s="33"/>
      <c r="U71" s="33"/>
      <c r="V71" s="33"/>
      <c r="W71" s="25"/>
      <c r="X71" s="30"/>
      <c r="Y71" s="30"/>
      <c r="Z71" s="30"/>
      <c r="AA71" s="38"/>
      <c r="AB71" s="38"/>
      <c r="AC71" s="38"/>
      <c r="AD71" s="38"/>
      <c r="AE71" s="38"/>
      <c r="AF71" s="30"/>
      <c r="AG71" s="30"/>
      <c r="AH71" s="30"/>
      <c r="AI71" s="30"/>
      <c r="AJ71" s="32"/>
      <c r="AK71" s="32"/>
      <c r="AL71" s="32"/>
      <c r="AM71" s="32"/>
      <c r="AN71" s="32"/>
      <c r="AO71" s="32"/>
      <c r="AP71" s="32"/>
      <c r="AQ71" s="32"/>
      <c r="AR71" s="32"/>
      <c r="AS71" s="32"/>
    </row>
    <row r="72" spans="1:45" ht="14.25" customHeight="1">
      <c r="A72" s="21"/>
      <c r="B72" s="36"/>
      <c r="C72" s="37"/>
      <c r="D72" s="37"/>
      <c r="E72" s="37"/>
      <c r="F72" s="37"/>
      <c r="G72" s="37"/>
      <c r="H72" s="37"/>
      <c r="I72" s="24"/>
      <c r="J72" s="24"/>
      <c r="K72" s="24"/>
      <c r="L72" s="24"/>
      <c r="M72" s="24"/>
      <c r="N72" s="33"/>
      <c r="O72" s="37"/>
      <c r="P72" s="37"/>
      <c r="Q72" s="37"/>
      <c r="R72" s="37"/>
      <c r="S72" s="33"/>
      <c r="T72" s="33"/>
      <c r="U72" s="33"/>
      <c r="V72" s="33"/>
      <c r="W72" s="25"/>
      <c r="X72" s="30"/>
      <c r="Y72" s="30"/>
      <c r="Z72" s="30"/>
      <c r="AA72" s="38"/>
      <c r="AB72" s="38"/>
      <c r="AC72" s="38"/>
      <c r="AD72" s="38"/>
      <c r="AE72" s="38"/>
      <c r="AF72" s="30"/>
      <c r="AG72" s="30"/>
      <c r="AH72" s="30"/>
      <c r="AI72" s="30"/>
      <c r="AJ72" s="32"/>
      <c r="AK72" s="32"/>
      <c r="AL72" s="32"/>
      <c r="AM72" s="32"/>
      <c r="AN72" s="32"/>
      <c r="AO72" s="32"/>
      <c r="AP72" s="32"/>
      <c r="AQ72" s="32"/>
      <c r="AR72" s="32"/>
      <c r="AS72" s="32"/>
    </row>
    <row r="73" spans="1:45" ht="14.25" customHeight="1">
      <c r="A73" s="21"/>
      <c r="B73" s="36"/>
      <c r="C73" s="37"/>
      <c r="D73" s="37"/>
      <c r="E73" s="37"/>
      <c r="F73" s="37"/>
      <c r="G73" s="37"/>
      <c r="H73" s="37"/>
      <c r="I73" s="24"/>
      <c r="J73" s="24"/>
      <c r="K73" s="24"/>
      <c r="L73" s="24"/>
      <c r="M73" s="24"/>
      <c r="N73" s="33"/>
      <c r="O73" s="37"/>
      <c r="P73" s="37"/>
      <c r="Q73" s="37"/>
      <c r="R73" s="37"/>
      <c r="S73" s="33"/>
      <c r="T73" s="33"/>
      <c r="U73" s="33"/>
      <c r="V73" s="33"/>
      <c r="W73" s="25"/>
      <c r="X73" s="30"/>
      <c r="Y73" s="30"/>
      <c r="Z73" s="30"/>
      <c r="AA73" s="38"/>
      <c r="AB73" s="38"/>
      <c r="AC73" s="38"/>
      <c r="AD73" s="38"/>
      <c r="AE73" s="38"/>
      <c r="AF73" s="30"/>
      <c r="AG73" s="30"/>
      <c r="AH73" s="30"/>
      <c r="AI73" s="30"/>
      <c r="AJ73" s="32"/>
      <c r="AK73" s="32"/>
      <c r="AL73" s="32"/>
      <c r="AM73" s="32"/>
      <c r="AN73" s="32"/>
      <c r="AO73" s="32"/>
      <c r="AP73" s="32"/>
      <c r="AQ73" s="32"/>
      <c r="AR73" s="32"/>
      <c r="AS73" s="32"/>
    </row>
    <row r="74" spans="1:45" ht="14.25" customHeight="1">
      <c r="A74" s="21"/>
      <c r="B74" s="36"/>
      <c r="C74" s="37"/>
      <c r="D74" s="37"/>
      <c r="E74" s="37"/>
      <c r="F74" s="37"/>
      <c r="G74" s="37"/>
      <c r="H74" s="37"/>
      <c r="I74" s="24"/>
      <c r="J74" s="24"/>
      <c r="K74" s="24"/>
      <c r="L74" s="24"/>
      <c r="M74" s="24"/>
      <c r="N74" s="33"/>
      <c r="O74" s="37"/>
      <c r="P74" s="37"/>
      <c r="Q74" s="37"/>
      <c r="R74" s="37"/>
      <c r="S74" s="33"/>
      <c r="T74" s="33"/>
      <c r="U74" s="33"/>
      <c r="V74" s="33"/>
      <c r="W74" s="25"/>
      <c r="X74" s="30"/>
      <c r="Y74" s="30"/>
      <c r="Z74" s="30"/>
      <c r="AA74" s="38"/>
      <c r="AB74" s="38"/>
      <c r="AC74" s="38"/>
      <c r="AD74" s="38"/>
      <c r="AE74" s="38"/>
      <c r="AF74" s="30"/>
      <c r="AG74" s="30"/>
      <c r="AH74" s="30"/>
      <c r="AI74" s="30"/>
      <c r="AJ74" s="32"/>
      <c r="AK74" s="32"/>
      <c r="AL74" s="32"/>
      <c r="AM74" s="32"/>
      <c r="AN74" s="32"/>
      <c r="AO74" s="32"/>
      <c r="AP74" s="32"/>
      <c r="AQ74" s="32"/>
      <c r="AR74" s="32"/>
      <c r="AS74" s="32"/>
    </row>
    <row r="75" spans="1:45" ht="14.25" customHeight="1">
      <c r="A75" s="21"/>
      <c r="B75" s="36"/>
      <c r="C75" s="37"/>
      <c r="D75" s="37"/>
      <c r="E75" s="37"/>
      <c r="F75" s="37"/>
      <c r="G75" s="37"/>
      <c r="H75" s="37"/>
      <c r="I75" s="24"/>
      <c r="J75" s="24"/>
      <c r="K75" s="24"/>
      <c r="L75" s="24"/>
      <c r="M75" s="24"/>
      <c r="N75" s="33"/>
      <c r="O75" s="37"/>
      <c r="P75" s="37"/>
      <c r="Q75" s="37"/>
      <c r="R75" s="37"/>
      <c r="S75" s="33"/>
      <c r="T75" s="33"/>
      <c r="U75" s="33"/>
      <c r="V75" s="33"/>
      <c r="W75" s="25"/>
      <c r="X75" s="30"/>
      <c r="Y75" s="30"/>
      <c r="Z75" s="30"/>
      <c r="AA75" s="38"/>
      <c r="AB75" s="38"/>
      <c r="AC75" s="38"/>
      <c r="AD75" s="38"/>
      <c r="AE75" s="38"/>
      <c r="AF75" s="30"/>
      <c r="AG75" s="30"/>
      <c r="AH75" s="30"/>
      <c r="AI75" s="30"/>
      <c r="AJ75" s="32"/>
      <c r="AK75" s="32"/>
      <c r="AL75" s="32"/>
      <c r="AM75" s="32"/>
      <c r="AN75" s="32"/>
      <c r="AO75" s="32"/>
      <c r="AP75" s="32"/>
      <c r="AQ75" s="32"/>
      <c r="AR75" s="32"/>
      <c r="AS75" s="32"/>
    </row>
    <row r="76" spans="1:45" ht="14.25" customHeight="1">
      <c r="A76" s="21"/>
      <c r="B76" s="36"/>
      <c r="C76" s="37"/>
      <c r="D76" s="37"/>
      <c r="E76" s="37"/>
      <c r="F76" s="37"/>
      <c r="G76" s="37"/>
      <c r="H76" s="37"/>
      <c r="I76" s="24"/>
      <c r="J76" s="24"/>
      <c r="K76" s="24"/>
      <c r="L76" s="24"/>
      <c r="M76" s="24"/>
      <c r="N76" s="33"/>
      <c r="O76" s="37"/>
      <c r="P76" s="37"/>
      <c r="Q76" s="37"/>
      <c r="R76" s="37"/>
      <c r="S76" s="33"/>
      <c r="T76" s="33"/>
      <c r="U76" s="33"/>
      <c r="V76" s="33"/>
      <c r="W76" s="25"/>
      <c r="X76" s="30"/>
      <c r="Y76" s="30"/>
      <c r="Z76" s="30"/>
      <c r="AA76" s="38"/>
      <c r="AB76" s="38"/>
      <c r="AC76" s="38"/>
      <c r="AD76" s="38"/>
      <c r="AE76" s="38"/>
      <c r="AF76" s="30"/>
      <c r="AG76" s="30"/>
      <c r="AH76" s="30"/>
      <c r="AI76" s="30"/>
      <c r="AJ76" s="32"/>
      <c r="AK76" s="32"/>
      <c r="AL76" s="32"/>
      <c r="AM76" s="32"/>
      <c r="AN76" s="32"/>
      <c r="AO76" s="32"/>
      <c r="AP76" s="32"/>
      <c r="AQ76" s="32"/>
      <c r="AR76" s="32"/>
      <c r="AS76" s="32"/>
    </row>
    <row r="77" spans="1:45" ht="14.25" customHeight="1">
      <c r="A77" s="21"/>
      <c r="B77" s="36"/>
      <c r="C77" s="37"/>
      <c r="D77" s="37"/>
      <c r="E77" s="37"/>
      <c r="F77" s="37"/>
      <c r="G77" s="37"/>
      <c r="H77" s="37"/>
      <c r="I77" s="24"/>
      <c r="J77" s="24"/>
      <c r="K77" s="24"/>
      <c r="L77" s="24"/>
      <c r="M77" s="24"/>
      <c r="N77" s="33"/>
      <c r="O77" s="37"/>
      <c r="P77" s="37"/>
      <c r="Q77" s="37"/>
      <c r="R77" s="37"/>
      <c r="S77" s="33"/>
      <c r="T77" s="33"/>
      <c r="U77" s="33"/>
      <c r="V77" s="33"/>
      <c r="W77" s="25"/>
      <c r="X77" s="30"/>
      <c r="Y77" s="30"/>
      <c r="Z77" s="30"/>
      <c r="AA77" s="38"/>
      <c r="AB77" s="38"/>
      <c r="AC77" s="38"/>
      <c r="AD77" s="38"/>
      <c r="AE77" s="38"/>
      <c r="AF77" s="30"/>
      <c r="AG77" s="30"/>
      <c r="AH77" s="30"/>
      <c r="AI77" s="30"/>
      <c r="AJ77" s="32"/>
      <c r="AK77" s="32"/>
      <c r="AL77" s="32"/>
      <c r="AM77" s="32"/>
      <c r="AN77" s="32"/>
      <c r="AO77" s="32"/>
      <c r="AP77" s="32"/>
      <c r="AQ77" s="32"/>
      <c r="AR77" s="32"/>
      <c r="AS77" s="32"/>
    </row>
    <row r="78" spans="1:45" ht="14.25" customHeight="1">
      <c r="A78" s="21"/>
      <c r="B78" s="36"/>
      <c r="C78" s="37"/>
      <c r="D78" s="37"/>
      <c r="E78" s="37"/>
      <c r="F78" s="37"/>
      <c r="G78" s="37"/>
      <c r="H78" s="37"/>
      <c r="I78" s="24"/>
      <c r="J78" s="24"/>
      <c r="K78" s="24"/>
      <c r="L78" s="24"/>
      <c r="M78" s="24"/>
      <c r="N78" s="33"/>
      <c r="O78" s="37"/>
      <c r="P78" s="37"/>
      <c r="Q78" s="37"/>
      <c r="R78" s="37"/>
      <c r="S78" s="33"/>
      <c r="T78" s="33"/>
      <c r="U78" s="33"/>
      <c r="V78" s="33"/>
      <c r="W78" s="25"/>
      <c r="X78" s="30"/>
      <c r="Y78" s="30"/>
      <c r="Z78" s="30"/>
      <c r="AA78" s="38"/>
      <c r="AB78" s="38"/>
      <c r="AC78" s="38"/>
      <c r="AD78" s="38"/>
      <c r="AE78" s="38"/>
      <c r="AF78" s="30"/>
      <c r="AG78" s="30"/>
      <c r="AH78" s="30"/>
      <c r="AI78" s="30"/>
      <c r="AJ78" s="32"/>
      <c r="AK78" s="32"/>
      <c r="AL78" s="32"/>
      <c r="AM78" s="32"/>
      <c r="AN78" s="32"/>
      <c r="AO78" s="32"/>
      <c r="AP78" s="32"/>
      <c r="AQ78" s="32"/>
      <c r="AR78" s="32"/>
      <c r="AS78" s="32"/>
    </row>
    <row r="79" spans="1:45" ht="14.25" customHeight="1">
      <c r="A79" s="21"/>
      <c r="B79" s="36"/>
      <c r="C79" s="37"/>
      <c r="D79" s="37"/>
      <c r="E79" s="37"/>
      <c r="F79" s="37"/>
      <c r="G79" s="37"/>
      <c r="H79" s="37"/>
      <c r="I79" s="24"/>
      <c r="J79" s="24"/>
      <c r="K79" s="24"/>
      <c r="L79" s="24"/>
      <c r="M79" s="24"/>
      <c r="N79" s="33"/>
      <c r="O79" s="37"/>
      <c r="P79" s="37"/>
      <c r="Q79" s="39"/>
      <c r="R79" s="39"/>
      <c r="S79" s="33"/>
      <c r="T79" s="33"/>
      <c r="U79" s="33"/>
      <c r="V79" s="33"/>
      <c r="W79" s="25"/>
      <c r="X79" s="30"/>
      <c r="Y79" s="30"/>
      <c r="Z79" s="30"/>
      <c r="AA79" s="38"/>
      <c r="AB79" s="38"/>
      <c r="AC79" s="38"/>
      <c r="AD79" s="38"/>
      <c r="AE79" s="38"/>
      <c r="AF79" s="30"/>
      <c r="AG79" s="30"/>
      <c r="AH79" s="30"/>
      <c r="AI79" s="30"/>
      <c r="AJ79" s="32"/>
      <c r="AK79" s="32"/>
      <c r="AL79" s="32"/>
      <c r="AM79" s="32"/>
      <c r="AN79" s="32"/>
      <c r="AO79" s="32"/>
      <c r="AP79" s="32"/>
      <c r="AQ79" s="32"/>
      <c r="AR79" s="32"/>
      <c r="AS79" s="32"/>
    </row>
    <row r="80" spans="1:45" ht="14.25" customHeight="1">
      <c r="A80" s="21"/>
      <c r="B80" s="36"/>
      <c r="C80" s="37"/>
      <c r="D80" s="37"/>
      <c r="E80" s="37"/>
      <c r="F80" s="37"/>
      <c r="G80" s="37"/>
      <c r="H80" s="37"/>
      <c r="I80" s="24"/>
      <c r="J80" s="24"/>
      <c r="K80" s="24"/>
      <c r="L80" s="24"/>
      <c r="M80" s="24"/>
      <c r="N80" s="33"/>
      <c r="O80" s="37"/>
      <c r="P80" s="37"/>
      <c r="Q80" s="39"/>
      <c r="R80" s="39"/>
      <c r="S80" s="33"/>
      <c r="T80" s="33"/>
      <c r="U80" s="33"/>
      <c r="V80" s="33"/>
      <c r="W80" s="25"/>
      <c r="X80" s="30"/>
      <c r="Y80" s="30"/>
      <c r="Z80" s="30"/>
      <c r="AA80" s="38"/>
      <c r="AB80" s="38"/>
      <c r="AC80" s="38"/>
      <c r="AD80" s="38"/>
      <c r="AE80" s="38"/>
      <c r="AF80" s="30"/>
      <c r="AG80" s="30"/>
      <c r="AH80" s="30"/>
      <c r="AI80" s="30"/>
      <c r="AJ80" s="32"/>
      <c r="AK80" s="32"/>
      <c r="AL80" s="32"/>
      <c r="AM80" s="32"/>
      <c r="AN80" s="32"/>
      <c r="AO80" s="32"/>
      <c r="AP80" s="32"/>
      <c r="AQ80" s="32"/>
      <c r="AR80" s="32"/>
      <c r="AS80" s="32"/>
    </row>
    <row r="81" spans="1:45" ht="14.25" customHeight="1">
      <c r="A81" s="21"/>
      <c r="B81" s="36"/>
      <c r="C81" s="37"/>
      <c r="D81" s="37"/>
      <c r="E81" s="37"/>
      <c r="F81" s="37"/>
      <c r="G81" s="37"/>
      <c r="H81" s="37"/>
      <c r="I81" s="24"/>
      <c r="J81" s="24"/>
      <c r="K81" s="24"/>
      <c r="L81" s="24"/>
      <c r="M81" s="24"/>
      <c r="N81" s="33"/>
      <c r="O81" s="37"/>
      <c r="P81" s="37"/>
      <c r="Q81" s="39"/>
      <c r="R81" s="39"/>
      <c r="S81" s="33"/>
      <c r="T81" s="33"/>
      <c r="U81" s="33"/>
      <c r="V81" s="33"/>
      <c r="W81" s="25"/>
      <c r="X81" s="30"/>
      <c r="Y81" s="30"/>
      <c r="Z81" s="30"/>
      <c r="AA81" s="38"/>
      <c r="AB81" s="38"/>
      <c r="AC81" s="38"/>
      <c r="AD81" s="38"/>
      <c r="AE81" s="38"/>
      <c r="AF81" s="30"/>
      <c r="AG81" s="30"/>
      <c r="AH81" s="30"/>
      <c r="AI81" s="30"/>
      <c r="AJ81" s="32"/>
      <c r="AK81" s="32"/>
      <c r="AL81" s="32"/>
      <c r="AM81" s="32"/>
      <c r="AN81" s="32"/>
      <c r="AO81" s="32"/>
      <c r="AP81" s="32"/>
      <c r="AQ81" s="32"/>
      <c r="AR81" s="32"/>
      <c r="AS81" s="32"/>
    </row>
    <row r="82" spans="1:45" ht="14.25" customHeight="1">
      <c r="A82" s="21"/>
      <c r="B82" s="36"/>
      <c r="C82" s="37"/>
      <c r="D82" s="37"/>
      <c r="E82" s="37"/>
      <c r="F82" s="37"/>
      <c r="G82" s="37"/>
      <c r="H82" s="37"/>
      <c r="I82" s="24"/>
      <c r="J82" s="24"/>
      <c r="K82" s="24"/>
      <c r="L82" s="24"/>
      <c r="M82" s="24"/>
      <c r="N82" s="33"/>
      <c r="O82" s="37"/>
      <c r="P82" s="37"/>
      <c r="Q82" s="39"/>
      <c r="R82" s="39"/>
      <c r="S82" s="33"/>
      <c r="T82" s="33"/>
      <c r="U82" s="33"/>
      <c r="V82" s="33"/>
      <c r="W82" s="25"/>
      <c r="X82" s="30"/>
      <c r="Y82" s="30"/>
      <c r="Z82" s="30"/>
      <c r="AA82" s="38"/>
      <c r="AB82" s="38"/>
      <c r="AC82" s="38"/>
      <c r="AD82" s="38"/>
      <c r="AE82" s="38"/>
      <c r="AF82" s="30"/>
      <c r="AG82" s="30"/>
      <c r="AH82" s="30"/>
      <c r="AI82" s="30"/>
      <c r="AJ82" s="32"/>
      <c r="AK82" s="32"/>
      <c r="AL82" s="32"/>
      <c r="AM82" s="32"/>
      <c r="AN82" s="32"/>
      <c r="AO82" s="32"/>
      <c r="AP82" s="32"/>
      <c r="AQ82" s="32"/>
      <c r="AR82" s="32"/>
      <c r="AS82" s="32"/>
    </row>
    <row r="83" spans="1:45" ht="14.25" customHeight="1">
      <c r="A83" s="21"/>
      <c r="B83" s="40"/>
      <c r="C83" s="39"/>
      <c r="D83" s="39"/>
      <c r="E83" s="39"/>
      <c r="F83" s="39"/>
      <c r="G83" s="39"/>
      <c r="H83" s="39"/>
      <c r="I83" s="24"/>
      <c r="J83" s="24"/>
      <c r="K83" s="24"/>
      <c r="L83" s="24"/>
      <c r="M83" s="24"/>
      <c r="N83" s="33"/>
      <c r="O83" s="37"/>
      <c r="P83" s="37"/>
      <c r="Q83" s="39"/>
      <c r="R83" s="39"/>
      <c r="S83" s="33"/>
      <c r="T83" s="33"/>
      <c r="U83" s="33"/>
      <c r="V83" s="33"/>
      <c r="W83" s="25"/>
      <c r="X83" s="30"/>
      <c r="Y83" s="30"/>
      <c r="Z83" s="30"/>
      <c r="AA83" s="38"/>
      <c r="AB83" s="38"/>
      <c r="AC83" s="38"/>
      <c r="AD83" s="38"/>
      <c r="AE83" s="38"/>
      <c r="AF83" s="30"/>
      <c r="AG83" s="30"/>
      <c r="AH83" s="30"/>
      <c r="AI83" s="30"/>
      <c r="AJ83" s="32"/>
      <c r="AK83" s="32"/>
      <c r="AL83" s="32"/>
      <c r="AM83" s="32"/>
      <c r="AN83" s="32"/>
      <c r="AO83" s="32"/>
      <c r="AP83" s="32"/>
      <c r="AQ83" s="32"/>
      <c r="AR83" s="32"/>
      <c r="AS83" s="32"/>
    </row>
    <row r="84" spans="1:45" ht="14.25" customHeight="1">
      <c r="A84" s="21"/>
      <c r="B84" s="40"/>
      <c r="C84" s="39"/>
      <c r="D84" s="39"/>
      <c r="E84" s="39"/>
      <c r="F84" s="39"/>
      <c r="G84" s="39"/>
      <c r="H84" s="39"/>
      <c r="I84" s="24"/>
      <c r="J84" s="24"/>
      <c r="K84" s="24"/>
      <c r="L84" s="24"/>
      <c r="M84" s="24"/>
      <c r="N84" s="33"/>
      <c r="O84" s="39"/>
      <c r="P84" s="39"/>
      <c r="Q84" s="39"/>
      <c r="R84" s="39"/>
      <c r="S84" s="33"/>
      <c r="T84" s="33"/>
      <c r="U84" s="33"/>
      <c r="V84" s="33"/>
      <c r="W84" s="25"/>
      <c r="X84" s="30"/>
      <c r="Y84" s="30"/>
      <c r="Z84" s="30"/>
      <c r="AA84" s="38"/>
      <c r="AB84" s="38"/>
      <c r="AC84" s="38"/>
      <c r="AD84" s="38"/>
      <c r="AE84" s="38"/>
      <c r="AF84" s="30"/>
      <c r="AG84" s="30"/>
      <c r="AH84" s="30"/>
      <c r="AI84" s="30"/>
      <c r="AJ84" s="32"/>
      <c r="AK84" s="32"/>
      <c r="AL84" s="32"/>
      <c r="AM84" s="32"/>
      <c r="AN84" s="32"/>
      <c r="AO84" s="32"/>
      <c r="AP84" s="32"/>
      <c r="AQ84" s="32"/>
      <c r="AR84" s="32"/>
      <c r="AS84" s="32"/>
    </row>
    <row r="85" spans="1:45" ht="14.25" customHeight="1">
      <c r="A85" s="21"/>
      <c r="B85" s="40"/>
      <c r="C85" s="39"/>
      <c r="D85" s="39"/>
      <c r="E85" s="39"/>
      <c r="F85" s="39"/>
      <c r="G85" s="39"/>
      <c r="H85" s="39"/>
      <c r="I85" s="24"/>
      <c r="J85" s="24"/>
      <c r="K85" s="24"/>
      <c r="L85" s="24"/>
      <c r="M85" s="24"/>
      <c r="N85" s="33"/>
      <c r="O85" s="39"/>
      <c r="P85" s="39"/>
      <c r="Q85" s="39"/>
      <c r="R85" s="39"/>
      <c r="S85" s="33"/>
      <c r="T85" s="33"/>
      <c r="U85" s="33"/>
      <c r="V85" s="33"/>
      <c r="W85" s="25"/>
      <c r="X85" s="30"/>
      <c r="Y85" s="30"/>
      <c r="Z85" s="30"/>
      <c r="AA85" s="38"/>
      <c r="AB85" s="38"/>
      <c r="AC85" s="38"/>
      <c r="AD85" s="38"/>
      <c r="AE85" s="38"/>
      <c r="AF85" s="30"/>
      <c r="AG85" s="30"/>
      <c r="AH85" s="30"/>
      <c r="AI85" s="30"/>
      <c r="AJ85" s="32"/>
      <c r="AK85" s="32"/>
      <c r="AL85" s="32"/>
      <c r="AM85" s="32"/>
      <c r="AN85" s="32"/>
      <c r="AO85" s="32"/>
      <c r="AP85" s="32"/>
      <c r="AQ85" s="32"/>
      <c r="AR85" s="32"/>
      <c r="AS85" s="32"/>
    </row>
    <row r="86" spans="1:45" ht="14.25" customHeight="1">
      <c r="A86" s="21"/>
      <c r="B86" s="40"/>
      <c r="C86" s="39"/>
      <c r="D86" s="39"/>
      <c r="E86" s="39"/>
      <c r="F86" s="39"/>
      <c r="G86" s="39"/>
      <c r="H86" s="39"/>
      <c r="I86" s="24"/>
      <c r="J86" s="24"/>
      <c r="K86" s="24"/>
      <c r="L86" s="24"/>
      <c r="M86" s="24"/>
      <c r="N86" s="33"/>
      <c r="O86" s="39"/>
      <c r="P86" s="39"/>
      <c r="Q86" s="39"/>
      <c r="R86" s="39"/>
      <c r="S86" s="33"/>
      <c r="T86" s="33"/>
      <c r="U86" s="33"/>
      <c r="V86" s="33"/>
      <c r="W86" s="25"/>
      <c r="X86" s="30"/>
      <c r="Y86" s="30"/>
      <c r="Z86" s="30"/>
      <c r="AA86" s="38"/>
      <c r="AB86" s="38"/>
      <c r="AC86" s="38"/>
      <c r="AD86" s="38"/>
      <c r="AE86" s="38"/>
      <c r="AF86" s="30"/>
      <c r="AG86" s="30"/>
      <c r="AH86" s="30"/>
      <c r="AI86" s="30"/>
      <c r="AJ86" s="32"/>
      <c r="AK86" s="32"/>
      <c r="AL86" s="32"/>
      <c r="AM86" s="32"/>
      <c r="AN86" s="32"/>
      <c r="AO86" s="32"/>
      <c r="AP86" s="32"/>
      <c r="AQ86" s="32"/>
      <c r="AR86" s="32"/>
      <c r="AS86" s="32"/>
    </row>
    <row r="87" spans="1:45" ht="14.25" customHeight="1">
      <c r="A87" s="21"/>
      <c r="B87" s="40"/>
      <c r="C87" s="39"/>
      <c r="D87" s="39"/>
      <c r="E87" s="39"/>
      <c r="F87" s="39"/>
      <c r="G87" s="39"/>
      <c r="H87" s="39"/>
      <c r="I87" s="24"/>
      <c r="J87" s="24"/>
      <c r="K87" s="24"/>
      <c r="L87" s="24"/>
      <c r="M87" s="24"/>
      <c r="N87" s="33"/>
      <c r="O87" s="39"/>
      <c r="P87" s="39"/>
      <c r="Q87" s="39"/>
      <c r="R87" s="39"/>
      <c r="S87" s="33"/>
      <c r="T87" s="33"/>
      <c r="U87" s="33"/>
      <c r="V87" s="33"/>
      <c r="W87" s="25"/>
      <c r="X87" s="30"/>
      <c r="Y87" s="30"/>
      <c r="Z87" s="30"/>
      <c r="AA87" s="38"/>
      <c r="AB87" s="38"/>
      <c r="AC87" s="38"/>
      <c r="AD87" s="38"/>
      <c r="AE87" s="38"/>
      <c r="AF87" s="30"/>
      <c r="AG87" s="30"/>
      <c r="AH87" s="30"/>
      <c r="AI87" s="30"/>
      <c r="AJ87" s="32"/>
      <c r="AK87" s="32"/>
      <c r="AL87" s="32"/>
      <c r="AM87" s="32"/>
      <c r="AN87" s="32"/>
      <c r="AO87" s="32"/>
      <c r="AP87" s="32"/>
      <c r="AQ87" s="32"/>
      <c r="AR87" s="32"/>
      <c r="AS87" s="32"/>
    </row>
    <row r="88" spans="1:45" ht="14.25" customHeight="1">
      <c r="A88" s="21"/>
      <c r="B88" s="40"/>
      <c r="C88" s="39"/>
      <c r="D88" s="39"/>
      <c r="E88" s="39"/>
      <c r="F88" s="39"/>
      <c r="G88" s="39"/>
      <c r="H88" s="39"/>
      <c r="I88" s="24"/>
      <c r="J88" s="24"/>
      <c r="K88" s="24"/>
      <c r="L88" s="24"/>
      <c r="M88" s="24"/>
      <c r="N88" s="33"/>
      <c r="O88" s="39"/>
      <c r="P88" s="39"/>
      <c r="Q88" s="39"/>
      <c r="R88" s="39"/>
      <c r="S88" s="33"/>
      <c r="T88" s="33"/>
      <c r="U88" s="33"/>
      <c r="V88" s="33"/>
      <c r="W88" s="25"/>
      <c r="X88" s="30"/>
      <c r="Y88" s="30"/>
      <c r="Z88" s="30"/>
      <c r="AA88" s="38"/>
      <c r="AB88" s="38"/>
      <c r="AC88" s="38"/>
      <c r="AD88" s="38"/>
      <c r="AE88" s="38"/>
      <c r="AF88" s="30"/>
      <c r="AG88" s="30"/>
      <c r="AH88" s="30"/>
      <c r="AI88" s="30"/>
      <c r="AJ88" s="32"/>
      <c r="AK88" s="32"/>
      <c r="AL88" s="32"/>
      <c r="AM88" s="32"/>
      <c r="AN88" s="32"/>
      <c r="AO88" s="32"/>
      <c r="AP88" s="32"/>
      <c r="AQ88" s="32"/>
      <c r="AR88" s="32"/>
      <c r="AS88" s="32"/>
    </row>
    <row r="89" spans="1:45" ht="14.25" customHeight="1">
      <c r="A89" s="21"/>
      <c r="B89" s="40"/>
      <c r="C89" s="39"/>
      <c r="D89" s="39"/>
      <c r="E89" s="39"/>
      <c r="F89" s="39"/>
      <c r="G89" s="39"/>
      <c r="H89" s="39"/>
      <c r="I89" s="24"/>
      <c r="J89" s="24"/>
      <c r="K89" s="24"/>
      <c r="L89" s="24"/>
      <c r="M89" s="24"/>
      <c r="N89" s="33"/>
      <c r="O89" s="39"/>
      <c r="P89" s="39"/>
      <c r="Q89" s="39"/>
      <c r="R89" s="39"/>
      <c r="S89" s="33"/>
      <c r="T89" s="33"/>
      <c r="U89" s="33"/>
      <c r="V89" s="33"/>
      <c r="W89" s="25"/>
      <c r="X89" s="30"/>
      <c r="Y89" s="30"/>
      <c r="Z89" s="30"/>
      <c r="AA89" s="38"/>
      <c r="AB89" s="38"/>
      <c r="AC89" s="38"/>
      <c r="AD89" s="38"/>
      <c r="AE89" s="38"/>
      <c r="AF89" s="30"/>
      <c r="AG89" s="30"/>
      <c r="AH89" s="30"/>
      <c r="AI89" s="30"/>
      <c r="AJ89" s="32"/>
      <c r="AK89" s="32"/>
      <c r="AL89" s="32"/>
      <c r="AM89" s="32"/>
      <c r="AN89" s="32"/>
      <c r="AO89" s="32"/>
      <c r="AP89" s="32"/>
      <c r="AQ89" s="32"/>
      <c r="AR89" s="32"/>
      <c r="AS89" s="32"/>
    </row>
    <row r="90" spans="1:45" ht="14.25" customHeight="1">
      <c r="A90" s="21"/>
      <c r="B90" s="40"/>
      <c r="C90" s="39"/>
      <c r="D90" s="39"/>
      <c r="E90" s="39"/>
      <c r="F90" s="39"/>
      <c r="G90" s="39"/>
      <c r="H90" s="39"/>
      <c r="I90" s="24"/>
      <c r="J90" s="24"/>
      <c r="K90" s="24"/>
      <c r="L90" s="24"/>
      <c r="M90" s="24"/>
      <c r="N90" s="33"/>
      <c r="O90" s="39"/>
      <c r="P90" s="39"/>
      <c r="Q90" s="39"/>
      <c r="R90" s="39"/>
      <c r="S90" s="33"/>
      <c r="T90" s="33"/>
      <c r="U90" s="33"/>
      <c r="V90" s="33"/>
      <c r="W90" s="25"/>
      <c r="X90" s="30"/>
      <c r="Y90" s="30"/>
      <c r="Z90" s="30"/>
      <c r="AA90" s="38"/>
      <c r="AB90" s="38"/>
      <c r="AC90" s="38"/>
      <c r="AD90" s="38"/>
      <c r="AE90" s="38"/>
      <c r="AF90" s="30"/>
      <c r="AG90" s="30"/>
      <c r="AH90" s="30"/>
      <c r="AI90" s="30"/>
      <c r="AJ90" s="32"/>
      <c r="AK90" s="32"/>
      <c r="AL90" s="32"/>
      <c r="AM90" s="32"/>
      <c r="AN90" s="32"/>
      <c r="AO90" s="32"/>
      <c r="AP90" s="32"/>
      <c r="AQ90" s="32"/>
      <c r="AR90" s="32"/>
      <c r="AS90" s="32"/>
    </row>
    <row r="91" spans="1:45" ht="14.25" customHeight="1">
      <c r="A91" s="21"/>
      <c r="B91" s="40"/>
      <c r="C91" s="39"/>
      <c r="D91" s="39"/>
      <c r="E91" s="39"/>
      <c r="F91" s="39"/>
      <c r="G91" s="39"/>
      <c r="H91" s="39"/>
      <c r="I91" s="24"/>
      <c r="J91" s="24"/>
      <c r="K91" s="24"/>
      <c r="L91" s="24"/>
      <c r="M91" s="24"/>
      <c r="N91" s="33"/>
      <c r="O91" s="39"/>
      <c r="P91" s="39"/>
      <c r="Q91" s="39"/>
      <c r="R91" s="39"/>
      <c r="S91" s="33"/>
      <c r="T91" s="33"/>
      <c r="U91" s="33"/>
      <c r="V91" s="33"/>
      <c r="W91" s="25"/>
      <c r="X91" s="30"/>
      <c r="Y91" s="30"/>
      <c r="Z91" s="30"/>
      <c r="AA91" s="38"/>
      <c r="AB91" s="38"/>
      <c r="AC91" s="38"/>
      <c r="AD91" s="38"/>
      <c r="AE91" s="38"/>
      <c r="AF91" s="30"/>
      <c r="AG91" s="30"/>
      <c r="AH91" s="30"/>
      <c r="AI91" s="30"/>
      <c r="AJ91" s="32"/>
      <c r="AK91" s="32"/>
      <c r="AL91" s="32"/>
      <c r="AM91" s="32"/>
      <c r="AN91" s="32"/>
      <c r="AO91" s="32"/>
      <c r="AP91" s="32"/>
      <c r="AQ91" s="32"/>
      <c r="AR91" s="32"/>
      <c r="AS91" s="32"/>
    </row>
    <row r="92" spans="1:45" ht="14.25" customHeight="1">
      <c r="A92" s="21"/>
      <c r="B92" s="40"/>
      <c r="C92" s="39"/>
      <c r="D92" s="39"/>
      <c r="E92" s="39"/>
      <c r="F92" s="39"/>
      <c r="G92" s="39"/>
      <c r="H92" s="39"/>
      <c r="I92" s="24"/>
      <c r="J92" s="24"/>
      <c r="K92" s="24"/>
      <c r="L92" s="24"/>
      <c r="M92" s="24"/>
      <c r="N92" s="33"/>
      <c r="O92" s="39"/>
      <c r="P92" s="39"/>
      <c r="Q92" s="39"/>
      <c r="R92" s="39"/>
      <c r="S92" s="33"/>
      <c r="T92" s="33"/>
      <c r="U92" s="33"/>
      <c r="V92" s="33"/>
      <c r="W92" s="25"/>
      <c r="X92" s="30"/>
      <c r="Y92" s="30"/>
      <c r="Z92" s="30"/>
      <c r="AA92" s="38"/>
      <c r="AB92" s="38"/>
      <c r="AC92" s="38"/>
      <c r="AD92" s="38"/>
      <c r="AE92" s="38"/>
      <c r="AF92" s="30"/>
      <c r="AG92" s="30"/>
      <c r="AH92" s="30"/>
      <c r="AI92" s="30"/>
      <c r="AJ92" s="32"/>
      <c r="AK92" s="32"/>
      <c r="AL92" s="32"/>
      <c r="AM92" s="32"/>
      <c r="AN92" s="32"/>
      <c r="AO92" s="32"/>
      <c r="AP92" s="32"/>
      <c r="AQ92" s="32"/>
      <c r="AR92" s="32"/>
      <c r="AS92" s="32"/>
    </row>
    <row r="93" spans="1:45" ht="14.25" customHeight="1">
      <c r="A93" s="21"/>
      <c r="B93" s="40"/>
      <c r="C93" s="39"/>
      <c r="D93" s="39"/>
      <c r="E93" s="39"/>
      <c r="F93" s="39"/>
      <c r="G93" s="39"/>
      <c r="H93" s="39"/>
      <c r="I93" s="24"/>
      <c r="J93" s="24"/>
      <c r="K93" s="24"/>
      <c r="L93" s="24"/>
      <c r="M93" s="24"/>
      <c r="N93" s="33"/>
      <c r="O93" s="39"/>
      <c r="P93" s="39"/>
      <c r="Q93" s="41"/>
      <c r="R93" s="39"/>
      <c r="S93" s="33"/>
      <c r="T93" s="33"/>
      <c r="U93" s="33"/>
      <c r="V93" s="33"/>
      <c r="W93" s="25"/>
      <c r="X93" s="30"/>
      <c r="Y93" s="30"/>
      <c r="Z93" s="30"/>
      <c r="AA93" s="38"/>
      <c r="AB93" s="38"/>
      <c r="AC93" s="38"/>
      <c r="AD93" s="38"/>
      <c r="AE93" s="38"/>
      <c r="AF93" s="30"/>
      <c r="AG93" s="30"/>
      <c r="AH93" s="30"/>
      <c r="AI93" s="30"/>
      <c r="AJ93" s="32"/>
      <c r="AK93" s="32"/>
      <c r="AL93" s="32"/>
      <c r="AM93" s="32"/>
      <c r="AN93" s="32"/>
      <c r="AO93" s="32"/>
      <c r="AP93" s="32"/>
      <c r="AQ93" s="32"/>
      <c r="AR93" s="32"/>
      <c r="AS93" s="32"/>
    </row>
    <row r="94" spans="1:45" ht="14.25" customHeight="1">
      <c r="A94" s="21"/>
      <c r="B94" s="40"/>
      <c r="C94" s="39"/>
      <c r="D94" s="39"/>
      <c r="E94" s="39"/>
      <c r="F94" s="39"/>
      <c r="G94" s="39"/>
      <c r="H94" s="39"/>
      <c r="I94" s="24"/>
      <c r="J94" s="24"/>
      <c r="K94" s="24"/>
      <c r="L94" s="24"/>
      <c r="M94" s="24"/>
      <c r="N94" s="33"/>
      <c r="O94" s="39"/>
      <c r="P94" s="39"/>
      <c r="Q94" s="30"/>
      <c r="R94" s="30"/>
      <c r="S94" s="33"/>
      <c r="T94" s="33"/>
      <c r="U94" s="33"/>
      <c r="V94" s="33"/>
      <c r="W94" s="25"/>
      <c r="X94" s="30"/>
      <c r="Y94" s="30"/>
      <c r="Z94" s="30"/>
      <c r="AA94" s="38"/>
      <c r="AB94" s="38"/>
      <c r="AC94" s="38"/>
      <c r="AD94" s="38"/>
      <c r="AE94" s="38"/>
      <c r="AF94" s="30"/>
      <c r="AG94" s="30"/>
      <c r="AH94" s="30"/>
      <c r="AI94" s="30"/>
      <c r="AJ94" s="32"/>
      <c r="AK94" s="32"/>
      <c r="AL94" s="32"/>
      <c r="AM94" s="32"/>
      <c r="AN94" s="32"/>
      <c r="AO94" s="32"/>
      <c r="AP94" s="32"/>
      <c r="AQ94" s="32"/>
      <c r="AR94" s="32"/>
      <c r="AS94" s="32"/>
    </row>
    <row r="95" spans="1:45" ht="14.25" customHeight="1">
      <c r="A95" s="21"/>
      <c r="B95" s="40"/>
      <c r="C95" s="39"/>
      <c r="D95" s="39"/>
      <c r="E95" s="39"/>
      <c r="F95" s="39"/>
      <c r="G95" s="39"/>
      <c r="H95" s="39"/>
      <c r="I95" s="24"/>
      <c r="J95" s="24"/>
      <c r="K95" s="24"/>
      <c r="L95" s="24"/>
      <c r="M95" s="24"/>
      <c r="N95" s="33"/>
      <c r="O95" s="39"/>
      <c r="P95" s="39"/>
      <c r="Q95" s="30"/>
      <c r="R95" s="30"/>
      <c r="S95" s="33"/>
      <c r="T95" s="33"/>
      <c r="U95" s="33"/>
      <c r="V95" s="33"/>
      <c r="W95" s="25"/>
      <c r="X95" s="30"/>
      <c r="Y95" s="30"/>
      <c r="Z95" s="30"/>
      <c r="AA95" s="38"/>
      <c r="AB95" s="38"/>
      <c r="AC95" s="38"/>
      <c r="AD95" s="38"/>
      <c r="AE95" s="38"/>
      <c r="AF95" s="30"/>
      <c r="AG95" s="30"/>
      <c r="AH95" s="30"/>
      <c r="AI95" s="30"/>
      <c r="AJ95" s="32"/>
      <c r="AK95" s="32"/>
      <c r="AL95" s="32"/>
      <c r="AM95" s="32"/>
      <c r="AN95" s="32"/>
      <c r="AO95" s="32"/>
      <c r="AP95" s="32"/>
      <c r="AQ95" s="32"/>
      <c r="AR95" s="32"/>
      <c r="AS95" s="32"/>
    </row>
    <row r="96" spans="1:45" ht="14.25" customHeight="1">
      <c r="A96" s="21"/>
      <c r="B96" s="40"/>
      <c r="C96" s="39"/>
      <c r="D96" s="39"/>
      <c r="E96" s="39"/>
      <c r="F96" s="39"/>
      <c r="G96" s="39"/>
      <c r="H96" s="39"/>
      <c r="I96" s="30"/>
      <c r="J96" s="30"/>
      <c r="K96" s="30"/>
      <c r="L96" s="30"/>
      <c r="M96" s="30"/>
      <c r="N96" s="33"/>
      <c r="O96" s="39"/>
      <c r="P96" s="39"/>
      <c r="Q96" s="30"/>
      <c r="R96" s="30"/>
      <c r="S96" s="33"/>
      <c r="T96" s="33"/>
      <c r="U96" s="33"/>
      <c r="V96" s="33"/>
      <c r="W96" s="25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2"/>
      <c r="AK96" s="32"/>
      <c r="AL96" s="32"/>
      <c r="AM96" s="32"/>
      <c r="AN96" s="32"/>
      <c r="AO96" s="32"/>
      <c r="AP96" s="32"/>
      <c r="AQ96" s="32"/>
      <c r="AR96" s="32"/>
      <c r="AS96" s="32"/>
    </row>
    <row r="97" spans="1:45" ht="14.25" customHeight="1">
      <c r="A97" s="21"/>
      <c r="B97" s="40"/>
      <c r="C97" s="40"/>
      <c r="D97" s="40"/>
      <c r="E97" s="40"/>
      <c r="F97" s="40"/>
      <c r="G97" s="40"/>
      <c r="H97" s="39"/>
      <c r="I97" s="30"/>
      <c r="J97" s="30"/>
      <c r="K97" s="30"/>
      <c r="L97" s="30"/>
      <c r="M97" s="30"/>
      <c r="N97" s="33"/>
      <c r="O97" s="39"/>
      <c r="P97" s="39"/>
      <c r="Q97" s="30"/>
      <c r="R97" s="30"/>
      <c r="S97" s="33"/>
      <c r="T97" s="33"/>
      <c r="U97" s="33"/>
      <c r="V97" s="33"/>
      <c r="W97" s="25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2"/>
      <c r="AK97" s="32"/>
      <c r="AL97" s="32"/>
      <c r="AM97" s="32"/>
      <c r="AN97" s="32"/>
      <c r="AO97" s="32"/>
      <c r="AP97" s="32"/>
      <c r="AQ97" s="32"/>
      <c r="AR97" s="32"/>
      <c r="AS97" s="32"/>
    </row>
    <row r="98" spans="1:45" ht="14.25" customHeight="1">
      <c r="A98" s="21"/>
      <c r="B98" s="40"/>
      <c r="C98" s="40"/>
      <c r="D98" s="40"/>
      <c r="E98" s="40"/>
      <c r="F98" s="40"/>
      <c r="G98" s="40"/>
      <c r="H98" s="39"/>
      <c r="I98" s="30"/>
      <c r="J98" s="30"/>
      <c r="K98" s="30"/>
      <c r="L98" s="30"/>
      <c r="M98" s="30"/>
      <c r="N98" s="33"/>
      <c r="O98" s="39"/>
      <c r="P98" s="39"/>
      <c r="Q98" s="30"/>
      <c r="R98" s="30"/>
      <c r="S98" s="33"/>
      <c r="T98" s="33"/>
      <c r="U98" s="33"/>
      <c r="V98" s="33"/>
      <c r="W98" s="25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2"/>
      <c r="AK98" s="32"/>
      <c r="AL98" s="32"/>
      <c r="AM98" s="32"/>
      <c r="AN98" s="32"/>
      <c r="AO98" s="32"/>
      <c r="AP98" s="32"/>
      <c r="AQ98" s="32"/>
      <c r="AR98" s="32"/>
      <c r="AS98" s="32"/>
    </row>
    <row r="99" spans="1:45" ht="14.25" customHeight="1">
      <c r="A99" s="21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3"/>
      <c r="O99" s="39"/>
      <c r="P99" s="39"/>
      <c r="Q99" s="30"/>
      <c r="R99" s="30"/>
      <c r="S99" s="33"/>
      <c r="T99" s="33"/>
      <c r="U99" s="33"/>
      <c r="V99" s="33"/>
      <c r="W99" s="25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2"/>
      <c r="AK99" s="32"/>
      <c r="AL99" s="32"/>
      <c r="AM99" s="32"/>
      <c r="AN99" s="32"/>
      <c r="AO99" s="32"/>
      <c r="AP99" s="32"/>
      <c r="AQ99" s="32"/>
      <c r="AR99" s="32"/>
      <c r="AS99" s="32"/>
    </row>
    <row r="100" spans="1:45" ht="14.2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42"/>
      <c r="O100" s="32"/>
      <c r="P100" s="32"/>
      <c r="Q100" s="32"/>
      <c r="R100" s="32"/>
      <c r="S100" s="42"/>
      <c r="T100" s="42"/>
      <c r="U100" s="42"/>
      <c r="V100" s="4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</row>
    <row r="101" spans="1:45" ht="14.2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42"/>
      <c r="O101" s="32"/>
      <c r="P101" s="32"/>
      <c r="Q101" s="32"/>
      <c r="R101" s="32"/>
      <c r="S101" s="42"/>
      <c r="T101" s="42"/>
      <c r="U101" s="42"/>
      <c r="V101" s="4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</row>
    <row r="102" spans="1:45" ht="14.2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42"/>
      <c r="O102" s="32"/>
      <c r="P102" s="32"/>
      <c r="Q102" s="32"/>
      <c r="R102" s="32"/>
      <c r="S102" s="42"/>
      <c r="T102" s="42"/>
      <c r="U102" s="42"/>
      <c r="V102" s="4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</row>
    <row r="103" spans="1:45" ht="14.2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42"/>
      <c r="O103" s="32"/>
      <c r="P103" s="32"/>
      <c r="Q103" s="32"/>
      <c r="R103" s="32"/>
      <c r="S103" s="42"/>
      <c r="T103" s="42"/>
      <c r="U103" s="42"/>
      <c r="V103" s="4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</row>
    <row r="104" spans="1:45" ht="14.25" customHeight="1">
      <c r="A104" s="32"/>
      <c r="B104" s="32"/>
      <c r="C104" s="43"/>
      <c r="D104" s="43">
        <v>22058.99</v>
      </c>
      <c r="E104" s="32">
        <v>1114.880000000001</v>
      </c>
      <c r="F104" s="32"/>
      <c r="G104" s="32"/>
      <c r="H104" s="32"/>
      <c r="I104" s="32"/>
      <c r="J104" s="32"/>
      <c r="K104" s="32"/>
      <c r="L104" s="32"/>
      <c r="M104" s="32"/>
      <c r="N104" s="42"/>
      <c r="O104" s="32"/>
      <c r="P104" s="32"/>
      <c r="Q104" s="32"/>
      <c r="R104" s="32"/>
      <c r="S104" s="42"/>
      <c r="T104" s="42"/>
      <c r="U104" s="42"/>
      <c r="V104" s="4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</row>
    <row r="105" spans="1:45" ht="14.25" customHeight="1">
      <c r="A105" s="32"/>
      <c r="B105" s="32"/>
      <c r="C105" s="43"/>
      <c r="D105" s="43">
        <v>20944.11</v>
      </c>
      <c r="E105" s="32"/>
      <c r="F105" s="32"/>
      <c r="G105" s="32"/>
      <c r="H105" s="32"/>
      <c r="I105" s="32"/>
      <c r="J105" s="32"/>
      <c r="K105" s="32"/>
      <c r="L105" s="32"/>
      <c r="M105" s="32"/>
      <c r="N105" s="42"/>
      <c r="O105" s="32"/>
      <c r="P105" s="32"/>
      <c r="Q105" s="32"/>
      <c r="R105" s="32"/>
      <c r="S105" s="42"/>
      <c r="T105" s="42"/>
      <c r="U105" s="42"/>
      <c r="V105" s="4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</row>
    <row r="106" spans="1:45" ht="14.2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42"/>
      <c r="O106" s="32"/>
      <c r="P106" s="32"/>
      <c r="Q106" s="32"/>
      <c r="R106" s="32"/>
      <c r="S106" s="42"/>
      <c r="T106" s="42"/>
      <c r="U106" s="42"/>
      <c r="V106" s="4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</row>
    <row r="107" spans="1:45" ht="14.25" customHeight="1">
      <c r="A107" s="32"/>
      <c r="B107" s="32"/>
      <c r="C107" s="32"/>
      <c r="D107" s="32">
        <v>0</v>
      </c>
      <c r="E107" s="32"/>
      <c r="F107" s="32"/>
      <c r="G107" s="32"/>
      <c r="H107" s="32"/>
      <c r="I107" s="32"/>
      <c r="J107" s="32"/>
      <c r="K107" s="32"/>
      <c r="L107" s="32"/>
      <c r="M107" s="32"/>
      <c r="N107" s="42"/>
      <c r="O107" s="32"/>
      <c r="P107" s="32"/>
      <c r="Q107" s="32"/>
      <c r="R107" s="32"/>
      <c r="S107" s="42"/>
      <c r="T107" s="42"/>
      <c r="U107" s="42"/>
      <c r="V107" s="4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</row>
    <row r="108" spans="1:45" ht="14.2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42"/>
      <c r="O108" s="32"/>
      <c r="P108" s="32"/>
      <c r="Q108" s="32"/>
      <c r="R108" s="32"/>
      <c r="S108" s="42"/>
      <c r="T108" s="42"/>
      <c r="U108" s="42"/>
      <c r="V108" s="4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</row>
    <row r="109" spans="1:45" ht="14.2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42"/>
      <c r="O109" s="32"/>
      <c r="P109" s="32"/>
      <c r="Q109" s="32"/>
      <c r="R109" s="32"/>
      <c r="S109" s="42"/>
      <c r="T109" s="42"/>
      <c r="U109" s="42"/>
      <c r="V109" s="4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</row>
    <row r="110" spans="1:45" ht="14.2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42"/>
      <c r="O110" s="32"/>
      <c r="P110" s="32"/>
      <c r="Q110" s="32"/>
      <c r="R110" s="32"/>
      <c r="S110" s="42"/>
      <c r="T110" s="42"/>
      <c r="U110" s="42"/>
      <c r="V110" s="4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</row>
    <row r="111" spans="1:45" ht="14.2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42"/>
      <c r="O111" s="32"/>
      <c r="P111" s="32"/>
      <c r="Q111" s="32"/>
      <c r="R111" s="32"/>
      <c r="S111" s="42"/>
      <c r="T111" s="42"/>
      <c r="U111" s="42"/>
      <c r="V111" s="4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</row>
    <row r="112" spans="1:45" ht="14.2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42"/>
      <c r="O112" s="32"/>
      <c r="P112" s="32"/>
      <c r="Q112" s="32"/>
      <c r="R112" s="32"/>
      <c r="S112" s="42"/>
      <c r="T112" s="42"/>
      <c r="U112" s="42"/>
      <c r="V112" s="4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</row>
    <row r="113" spans="1:45" ht="14.2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42"/>
      <c r="O113" s="32"/>
      <c r="P113" s="32"/>
      <c r="Q113" s="32"/>
      <c r="R113" s="32"/>
      <c r="S113" s="42"/>
      <c r="T113" s="42"/>
      <c r="U113" s="42"/>
      <c r="V113" s="4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</row>
    <row r="114" spans="1:45" ht="14.2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42"/>
      <c r="O114" s="32"/>
      <c r="P114" s="32"/>
      <c r="Q114" s="32"/>
      <c r="R114" s="32"/>
      <c r="S114" s="42"/>
      <c r="T114" s="42"/>
      <c r="U114" s="42"/>
      <c r="V114" s="4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</row>
    <row r="115" spans="1:45" ht="14.2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42"/>
      <c r="O115" s="32"/>
      <c r="P115" s="32"/>
      <c r="Q115" s="32"/>
      <c r="R115" s="32"/>
      <c r="S115" s="42"/>
      <c r="T115" s="42"/>
      <c r="U115" s="42"/>
      <c r="V115" s="4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</row>
    <row r="116" spans="1:45" ht="14.2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42"/>
      <c r="O116" s="32"/>
      <c r="P116" s="32"/>
      <c r="Q116" s="32"/>
      <c r="R116" s="32"/>
      <c r="S116" s="42"/>
      <c r="T116" s="42"/>
      <c r="U116" s="42"/>
      <c r="V116" s="4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</row>
    <row r="117" spans="1:45" ht="14.2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42"/>
      <c r="O117" s="32"/>
      <c r="P117" s="32"/>
      <c r="Q117" s="32"/>
      <c r="R117" s="32"/>
      <c r="S117" s="42"/>
      <c r="T117" s="42"/>
      <c r="U117" s="42"/>
      <c r="V117" s="4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</row>
    <row r="118" spans="1:45" ht="14.2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42"/>
      <c r="O118" s="32"/>
      <c r="P118" s="32"/>
      <c r="Q118" s="32"/>
      <c r="R118" s="32"/>
      <c r="S118" s="42"/>
      <c r="T118" s="42"/>
      <c r="U118" s="42"/>
      <c r="V118" s="4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</row>
    <row r="119" spans="1:45" ht="14.2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42"/>
      <c r="O119" s="32"/>
      <c r="P119" s="32"/>
      <c r="Q119" s="32"/>
      <c r="R119" s="32"/>
      <c r="S119" s="42"/>
      <c r="T119" s="42"/>
      <c r="U119" s="42"/>
      <c r="V119" s="4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</row>
    <row r="120" spans="1:45" ht="14.2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42"/>
      <c r="O120" s="32"/>
      <c r="P120" s="32"/>
      <c r="Q120" s="32"/>
      <c r="R120" s="32"/>
      <c r="S120" s="42"/>
      <c r="T120" s="42"/>
      <c r="U120" s="42"/>
      <c r="V120" s="4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</row>
    <row r="121" spans="1:45" ht="14.2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42"/>
      <c r="O121" s="32"/>
      <c r="P121" s="32"/>
      <c r="Q121" s="32"/>
      <c r="R121" s="32"/>
      <c r="S121" s="42"/>
      <c r="T121" s="42"/>
      <c r="U121" s="42"/>
      <c r="V121" s="4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</row>
    <row r="122" spans="1:45" ht="14.2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42"/>
      <c r="O122" s="32"/>
      <c r="P122" s="32"/>
      <c r="Q122" s="32"/>
      <c r="R122" s="32"/>
      <c r="S122" s="42"/>
      <c r="T122" s="42"/>
      <c r="U122" s="42"/>
      <c r="V122" s="4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</row>
    <row r="123" spans="1:45" ht="14.2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42"/>
      <c r="O123" s="32"/>
      <c r="P123" s="32"/>
      <c r="Q123" s="32"/>
      <c r="R123" s="32"/>
      <c r="S123" s="42"/>
      <c r="T123" s="42"/>
      <c r="U123" s="42"/>
      <c r="V123" s="4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</row>
    <row r="124" spans="1:45" ht="14.2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42"/>
      <c r="O124" s="32"/>
      <c r="P124" s="32"/>
      <c r="Q124" s="32"/>
      <c r="R124" s="32"/>
      <c r="S124" s="42"/>
      <c r="T124" s="42"/>
      <c r="U124" s="42"/>
      <c r="V124" s="4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</row>
    <row r="125" spans="1:45" ht="14.2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42"/>
      <c r="O125" s="32"/>
      <c r="P125" s="32"/>
      <c r="Q125" s="32"/>
      <c r="R125" s="32"/>
      <c r="S125" s="42"/>
      <c r="T125" s="42"/>
      <c r="U125" s="42"/>
      <c r="V125" s="4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</row>
    <row r="126" spans="1:45" ht="14.2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42"/>
      <c r="O126" s="32"/>
      <c r="P126" s="32"/>
      <c r="Q126" s="32"/>
      <c r="R126" s="32"/>
      <c r="S126" s="42"/>
      <c r="T126" s="42"/>
      <c r="U126" s="42"/>
      <c r="V126" s="4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</row>
    <row r="127" spans="1:45" ht="14.2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42"/>
      <c r="O127" s="32"/>
      <c r="P127" s="32"/>
      <c r="Q127" s="32"/>
      <c r="R127" s="32"/>
      <c r="S127" s="42"/>
      <c r="T127" s="42"/>
      <c r="U127" s="42"/>
      <c r="V127" s="4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</row>
    <row r="128" spans="1:45" ht="14.2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42"/>
      <c r="O128" s="32"/>
      <c r="P128" s="32"/>
      <c r="Q128" s="32"/>
      <c r="R128" s="32"/>
      <c r="S128" s="42"/>
      <c r="T128" s="42"/>
      <c r="U128" s="42"/>
      <c r="V128" s="4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</row>
    <row r="129" spans="1:45" ht="14.2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42"/>
      <c r="O129" s="32"/>
      <c r="P129" s="32"/>
      <c r="Q129" s="32"/>
      <c r="R129" s="32"/>
      <c r="S129" s="42"/>
      <c r="T129" s="42"/>
      <c r="U129" s="42"/>
      <c r="V129" s="4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</row>
    <row r="130" spans="1:45" ht="14.2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42"/>
      <c r="O130" s="32"/>
      <c r="P130" s="32"/>
      <c r="Q130" s="32"/>
      <c r="R130" s="32"/>
      <c r="S130" s="42"/>
      <c r="T130" s="42"/>
      <c r="U130" s="42"/>
      <c r="V130" s="4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</row>
    <row r="131" spans="1:45" ht="14.2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42"/>
      <c r="O131" s="32"/>
      <c r="P131" s="32"/>
      <c r="Q131" s="32"/>
      <c r="R131" s="32"/>
      <c r="S131" s="42"/>
      <c r="T131" s="42"/>
      <c r="U131" s="42"/>
      <c r="V131" s="4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</row>
    <row r="132" spans="1:45" ht="14.2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42"/>
      <c r="O132" s="32"/>
      <c r="P132" s="32"/>
      <c r="Q132" s="32"/>
      <c r="R132" s="32"/>
      <c r="S132" s="42"/>
      <c r="T132" s="42"/>
      <c r="U132" s="42"/>
      <c r="V132" s="4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</row>
    <row r="133" spans="1:45" ht="14.2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42"/>
      <c r="O133" s="32"/>
      <c r="P133" s="32"/>
      <c r="Q133" s="32"/>
      <c r="R133" s="32"/>
      <c r="S133" s="42"/>
      <c r="T133" s="42"/>
      <c r="U133" s="42"/>
      <c r="V133" s="4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</row>
    <row r="134" spans="1:45" ht="14.2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42"/>
      <c r="O134" s="32"/>
      <c r="P134" s="32"/>
      <c r="Q134" s="32"/>
      <c r="R134" s="32"/>
      <c r="S134" s="42"/>
      <c r="T134" s="42"/>
      <c r="U134" s="42"/>
      <c r="V134" s="4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</row>
    <row r="135" spans="1:45" ht="14.2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42"/>
      <c r="O135" s="32"/>
      <c r="P135" s="32"/>
      <c r="Q135" s="32"/>
      <c r="R135" s="32"/>
      <c r="S135" s="42"/>
      <c r="T135" s="42"/>
      <c r="U135" s="42"/>
      <c r="V135" s="4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</row>
    <row r="136" spans="1:45" ht="14.2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42"/>
      <c r="O136" s="32"/>
      <c r="P136" s="32"/>
      <c r="Q136" s="32"/>
      <c r="R136" s="32"/>
      <c r="S136" s="42"/>
      <c r="T136" s="42"/>
      <c r="U136" s="42"/>
      <c r="V136" s="4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</row>
    <row r="137" spans="1:45" ht="14.2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42"/>
      <c r="O137" s="32"/>
      <c r="P137" s="32"/>
      <c r="Q137" s="32"/>
      <c r="R137" s="32"/>
      <c r="S137" s="42"/>
      <c r="T137" s="42"/>
      <c r="U137" s="42"/>
      <c r="V137" s="4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</row>
    <row r="138" spans="1:45" ht="14.2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42"/>
      <c r="O138" s="32"/>
      <c r="P138" s="32"/>
      <c r="Q138" s="32"/>
      <c r="R138" s="32"/>
      <c r="S138" s="42"/>
      <c r="T138" s="42"/>
      <c r="U138" s="42"/>
      <c r="V138" s="4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</row>
    <row r="139" spans="1:45" ht="14.2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42"/>
      <c r="O139" s="32"/>
      <c r="P139" s="32"/>
      <c r="Q139" s="32"/>
      <c r="R139" s="32"/>
      <c r="S139" s="42"/>
      <c r="T139" s="42"/>
      <c r="U139" s="42"/>
      <c r="V139" s="4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</row>
    <row r="140" spans="1:45" ht="14.2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42"/>
      <c r="O140" s="32"/>
      <c r="P140" s="32"/>
      <c r="Q140" s="32"/>
      <c r="R140" s="32"/>
      <c r="S140" s="42"/>
      <c r="T140" s="42"/>
      <c r="U140" s="42"/>
      <c r="V140" s="4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</row>
    <row r="141" spans="1:45" ht="14.2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42"/>
      <c r="O141" s="32"/>
      <c r="P141" s="32"/>
      <c r="Q141" s="32"/>
      <c r="R141" s="32"/>
      <c r="S141" s="42"/>
      <c r="T141" s="42"/>
      <c r="U141" s="42"/>
      <c r="V141" s="4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</row>
    <row r="142" spans="1:45" ht="14.2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42"/>
      <c r="O142" s="32"/>
      <c r="P142" s="32"/>
      <c r="Q142" s="32"/>
      <c r="R142" s="32"/>
      <c r="S142" s="42"/>
      <c r="T142" s="42"/>
      <c r="U142" s="42"/>
      <c r="V142" s="4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</row>
    <row r="143" spans="1:45" ht="14.2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42"/>
      <c r="O143" s="32"/>
      <c r="P143" s="32"/>
      <c r="Q143" s="32"/>
      <c r="R143" s="32"/>
      <c r="S143" s="42"/>
      <c r="T143" s="42"/>
      <c r="U143" s="42"/>
      <c r="V143" s="4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</row>
    <row r="144" spans="1:45" ht="14.2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42"/>
      <c r="O144" s="32"/>
      <c r="P144" s="32"/>
      <c r="Q144" s="32"/>
      <c r="R144" s="32"/>
      <c r="S144" s="42"/>
      <c r="T144" s="42"/>
      <c r="U144" s="42"/>
      <c r="V144" s="4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</row>
    <row r="145" spans="1:45" ht="14.2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42"/>
      <c r="O145" s="32"/>
      <c r="P145" s="32"/>
      <c r="Q145" s="32"/>
      <c r="R145" s="32"/>
      <c r="S145" s="42"/>
      <c r="T145" s="42"/>
      <c r="U145" s="42"/>
      <c r="V145" s="4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</row>
    <row r="146" spans="1:45" ht="14.2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42"/>
      <c r="O146" s="32"/>
      <c r="P146" s="32"/>
      <c r="Q146" s="32"/>
      <c r="R146" s="32"/>
      <c r="S146" s="42"/>
      <c r="T146" s="42"/>
      <c r="U146" s="42"/>
      <c r="V146" s="4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</row>
    <row r="147" spans="1:45" ht="14.2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42"/>
      <c r="O147" s="32"/>
      <c r="P147" s="32"/>
      <c r="Q147" s="32"/>
      <c r="R147" s="32"/>
      <c r="S147" s="42"/>
      <c r="T147" s="42"/>
      <c r="U147" s="42"/>
      <c r="V147" s="4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</row>
    <row r="148" spans="1:45" ht="14.2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42"/>
      <c r="O148" s="32"/>
      <c r="P148" s="32"/>
      <c r="Q148" s="32"/>
      <c r="R148" s="32"/>
      <c r="S148" s="42"/>
      <c r="T148" s="42"/>
      <c r="U148" s="42"/>
      <c r="V148" s="4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</row>
    <row r="149" spans="1:45" ht="14.2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42"/>
      <c r="O149" s="32"/>
      <c r="P149" s="32"/>
      <c r="Q149" s="32"/>
      <c r="R149" s="32"/>
      <c r="S149" s="42"/>
      <c r="T149" s="42"/>
      <c r="U149" s="42"/>
      <c r="V149" s="4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</row>
    <row r="150" spans="1:45" ht="14.2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42"/>
      <c r="O150" s="32"/>
      <c r="P150" s="32"/>
      <c r="Q150" s="32"/>
      <c r="R150" s="32"/>
      <c r="S150" s="42"/>
      <c r="T150" s="42"/>
      <c r="U150" s="42"/>
      <c r="V150" s="4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</row>
    <row r="151" spans="1:45" ht="14.2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42"/>
      <c r="O151" s="32"/>
      <c r="P151" s="32"/>
      <c r="Q151" s="32"/>
      <c r="R151" s="32"/>
      <c r="S151" s="42"/>
      <c r="T151" s="42"/>
      <c r="U151" s="42"/>
      <c r="V151" s="4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</row>
    <row r="152" spans="1:45" ht="14.2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42"/>
      <c r="O152" s="32"/>
      <c r="P152" s="32"/>
      <c r="Q152" s="32"/>
      <c r="R152" s="32"/>
      <c r="S152" s="42"/>
      <c r="T152" s="42"/>
      <c r="U152" s="42"/>
      <c r="V152" s="4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</row>
    <row r="153" spans="1:45" ht="14.2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42"/>
      <c r="O153" s="32"/>
      <c r="P153" s="32"/>
      <c r="Q153" s="32"/>
      <c r="R153" s="32"/>
      <c r="S153" s="42"/>
      <c r="T153" s="42"/>
      <c r="U153" s="42"/>
      <c r="V153" s="4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</row>
    <row r="154" spans="1:45" ht="14.2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42"/>
      <c r="O154" s="32"/>
      <c r="P154" s="32"/>
      <c r="Q154" s="32"/>
      <c r="R154" s="32"/>
      <c r="S154" s="42"/>
      <c r="T154" s="42"/>
      <c r="U154" s="42"/>
      <c r="V154" s="4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</row>
    <row r="155" spans="1:45" ht="14.2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42"/>
      <c r="O155" s="32"/>
      <c r="P155" s="32"/>
      <c r="Q155" s="32"/>
      <c r="R155" s="32"/>
      <c r="S155" s="42"/>
      <c r="T155" s="42"/>
      <c r="U155" s="42"/>
      <c r="V155" s="4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</row>
    <row r="156" spans="1:45" ht="14.2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42"/>
      <c r="O156" s="32"/>
      <c r="P156" s="32"/>
      <c r="Q156" s="32"/>
      <c r="R156" s="32"/>
      <c r="S156" s="42"/>
      <c r="T156" s="42"/>
      <c r="U156" s="42"/>
      <c r="V156" s="4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</row>
    <row r="157" spans="1:45" ht="14.2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42"/>
      <c r="O157" s="32"/>
      <c r="P157" s="32"/>
      <c r="Q157" s="32"/>
      <c r="R157" s="32"/>
      <c r="S157" s="42"/>
      <c r="T157" s="42"/>
      <c r="U157" s="42"/>
      <c r="V157" s="4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</row>
    <row r="158" spans="1:45" ht="14.2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42"/>
      <c r="O158" s="32"/>
      <c r="P158" s="32"/>
      <c r="Q158" s="32"/>
      <c r="R158" s="32"/>
      <c r="S158" s="42"/>
      <c r="T158" s="42"/>
      <c r="U158" s="42"/>
      <c r="V158" s="4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</row>
    <row r="159" spans="1:45" ht="14.2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42"/>
      <c r="O159" s="32"/>
      <c r="P159" s="32"/>
      <c r="Q159" s="32"/>
      <c r="R159" s="32"/>
      <c r="S159" s="42"/>
      <c r="T159" s="42"/>
      <c r="U159" s="42"/>
      <c r="V159" s="4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</row>
    <row r="160" spans="1:45" ht="14.2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42"/>
      <c r="O160" s="32"/>
      <c r="P160" s="32"/>
      <c r="Q160" s="32"/>
      <c r="R160" s="32"/>
      <c r="S160" s="42"/>
      <c r="T160" s="42"/>
      <c r="U160" s="42"/>
      <c r="V160" s="4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</row>
    <row r="161" spans="1:45" ht="14.2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42"/>
      <c r="O161" s="32"/>
      <c r="P161" s="32"/>
      <c r="Q161" s="32"/>
      <c r="R161" s="32"/>
      <c r="S161" s="42"/>
      <c r="T161" s="42"/>
      <c r="U161" s="42"/>
      <c r="V161" s="4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</row>
    <row r="162" spans="1:45" ht="14.2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42"/>
      <c r="O162" s="32"/>
      <c r="P162" s="32"/>
      <c r="Q162" s="32"/>
      <c r="R162" s="32"/>
      <c r="S162" s="42"/>
      <c r="T162" s="42"/>
      <c r="U162" s="42"/>
      <c r="V162" s="4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</row>
    <row r="163" spans="1:45" ht="14.2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42"/>
      <c r="O163" s="32"/>
      <c r="P163" s="32"/>
      <c r="Q163" s="32"/>
      <c r="R163" s="32"/>
      <c r="S163" s="42"/>
      <c r="T163" s="42"/>
      <c r="U163" s="42"/>
      <c r="V163" s="4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</row>
    <row r="164" spans="1:45" ht="14.2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42"/>
      <c r="O164" s="32"/>
      <c r="P164" s="32"/>
      <c r="Q164" s="32"/>
      <c r="R164" s="32"/>
      <c r="S164" s="42"/>
      <c r="T164" s="42"/>
      <c r="U164" s="42"/>
      <c r="V164" s="4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</row>
    <row r="165" spans="1:45" ht="14.2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42"/>
      <c r="O165" s="32"/>
      <c r="P165" s="32"/>
      <c r="Q165" s="32"/>
      <c r="R165" s="32"/>
      <c r="S165" s="42"/>
      <c r="T165" s="42"/>
      <c r="U165" s="42"/>
      <c r="V165" s="4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</row>
    <row r="166" spans="1:45" ht="14.2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42"/>
      <c r="O166" s="32"/>
      <c r="P166" s="32"/>
      <c r="Q166" s="32"/>
      <c r="R166" s="32"/>
      <c r="S166" s="42"/>
      <c r="T166" s="42"/>
      <c r="U166" s="42"/>
      <c r="V166" s="4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</row>
    <row r="167" spans="1:45" ht="14.2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42"/>
      <c r="O167" s="32"/>
      <c r="P167" s="32"/>
      <c r="Q167" s="32"/>
      <c r="R167" s="32"/>
      <c r="S167" s="42"/>
      <c r="T167" s="42"/>
      <c r="U167" s="42"/>
      <c r="V167" s="4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</row>
    <row r="168" spans="1:45" ht="14.2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42"/>
      <c r="O168" s="32"/>
      <c r="P168" s="32"/>
      <c r="Q168" s="32"/>
      <c r="R168" s="32"/>
      <c r="S168" s="42"/>
      <c r="T168" s="42"/>
      <c r="U168" s="42"/>
      <c r="V168" s="4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</row>
    <row r="169" spans="1:45" ht="14.2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42"/>
      <c r="O169" s="32"/>
      <c r="P169" s="32"/>
      <c r="Q169" s="32"/>
      <c r="R169" s="32"/>
      <c r="S169" s="42"/>
      <c r="T169" s="42"/>
      <c r="U169" s="42"/>
      <c r="V169" s="4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</row>
    <row r="170" spans="1:45" ht="14.2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42"/>
      <c r="O170" s="32"/>
      <c r="P170" s="32"/>
      <c r="Q170" s="32"/>
      <c r="R170" s="32"/>
      <c r="S170" s="42"/>
      <c r="T170" s="42"/>
      <c r="U170" s="42"/>
      <c r="V170" s="4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</row>
    <row r="171" spans="1:45" ht="14.2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42"/>
      <c r="O171" s="32"/>
      <c r="P171" s="32"/>
      <c r="Q171" s="32"/>
      <c r="R171" s="32"/>
      <c r="S171" s="42"/>
      <c r="T171" s="42"/>
      <c r="U171" s="42"/>
      <c r="V171" s="4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</row>
    <row r="172" spans="1:45" ht="14.2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42"/>
      <c r="O172" s="32"/>
      <c r="P172" s="32"/>
      <c r="Q172" s="32"/>
      <c r="R172" s="32"/>
      <c r="S172" s="42"/>
      <c r="T172" s="42"/>
      <c r="U172" s="42"/>
      <c r="V172" s="4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</row>
    <row r="173" spans="1:45" ht="14.2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42"/>
      <c r="O173" s="32"/>
      <c r="P173" s="32"/>
      <c r="Q173" s="32"/>
      <c r="R173" s="32"/>
      <c r="S173" s="42"/>
      <c r="T173" s="42"/>
      <c r="U173" s="42"/>
      <c r="V173" s="4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</row>
    <row r="174" spans="1:45" ht="14.2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42"/>
      <c r="O174" s="32"/>
      <c r="P174" s="32"/>
      <c r="Q174" s="32"/>
      <c r="R174" s="32"/>
      <c r="S174" s="42"/>
      <c r="T174" s="42"/>
      <c r="U174" s="42"/>
      <c r="V174" s="4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</row>
    <row r="175" spans="1:45" ht="14.2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42"/>
      <c r="O175" s="32"/>
      <c r="P175" s="32"/>
      <c r="Q175" s="32"/>
      <c r="R175" s="32"/>
      <c r="S175" s="42"/>
      <c r="T175" s="42"/>
      <c r="U175" s="42"/>
      <c r="V175" s="4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</row>
    <row r="176" spans="1:45" ht="14.2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42"/>
      <c r="O176" s="32"/>
      <c r="P176" s="32"/>
      <c r="Q176" s="32"/>
      <c r="R176" s="32"/>
      <c r="S176" s="42"/>
      <c r="T176" s="42"/>
      <c r="U176" s="42"/>
      <c r="V176" s="4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</row>
    <row r="177" spans="1:45" ht="14.2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42"/>
      <c r="O177" s="32"/>
      <c r="P177" s="32"/>
      <c r="Q177" s="32"/>
      <c r="R177" s="32"/>
      <c r="S177" s="42"/>
      <c r="T177" s="42"/>
      <c r="U177" s="42"/>
      <c r="V177" s="4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</row>
    <row r="178" spans="1:45" ht="14.2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42"/>
      <c r="O178" s="32"/>
      <c r="P178" s="32"/>
      <c r="Q178" s="32"/>
      <c r="R178" s="32"/>
      <c r="S178" s="42"/>
      <c r="T178" s="42"/>
      <c r="U178" s="42"/>
      <c r="V178" s="4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</row>
    <row r="179" spans="1:45" ht="14.2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42"/>
      <c r="O179" s="32"/>
      <c r="P179" s="32"/>
      <c r="Q179" s="32"/>
      <c r="R179" s="32"/>
      <c r="S179" s="42"/>
      <c r="T179" s="42"/>
      <c r="U179" s="42"/>
      <c r="V179" s="4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</row>
    <row r="180" spans="1:45" ht="14.2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42"/>
      <c r="O180" s="32"/>
      <c r="P180" s="32"/>
      <c r="Q180" s="32"/>
      <c r="R180" s="32"/>
      <c r="S180" s="42"/>
      <c r="T180" s="42"/>
      <c r="U180" s="42"/>
      <c r="V180" s="4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</row>
    <row r="181" spans="1:45" ht="14.2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42"/>
      <c r="O181" s="32"/>
      <c r="P181" s="32"/>
      <c r="Q181" s="32"/>
      <c r="R181" s="32"/>
      <c r="S181" s="42"/>
      <c r="T181" s="42"/>
      <c r="U181" s="42"/>
      <c r="V181" s="4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</row>
    <row r="182" spans="1:45" ht="14.2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42"/>
      <c r="O182" s="32"/>
      <c r="P182" s="32"/>
      <c r="Q182" s="32"/>
      <c r="R182" s="32"/>
      <c r="S182" s="42"/>
      <c r="T182" s="42"/>
      <c r="U182" s="42"/>
      <c r="V182" s="4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</row>
    <row r="183" spans="1:45" ht="14.2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42"/>
      <c r="O183" s="32"/>
      <c r="P183" s="32"/>
      <c r="Q183" s="32"/>
      <c r="R183" s="32"/>
      <c r="S183" s="42"/>
      <c r="T183" s="42"/>
      <c r="U183" s="42"/>
      <c r="V183" s="4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</row>
    <row r="184" spans="1:45" ht="14.2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42"/>
      <c r="O184" s="32"/>
      <c r="P184" s="32"/>
      <c r="Q184" s="32"/>
      <c r="R184" s="32"/>
      <c r="S184" s="42"/>
      <c r="T184" s="42"/>
      <c r="U184" s="42"/>
      <c r="V184" s="4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</row>
    <row r="185" spans="1:45" ht="14.2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42"/>
      <c r="O185" s="32"/>
      <c r="P185" s="32"/>
      <c r="Q185" s="32"/>
      <c r="R185" s="32"/>
      <c r="S185" s="42"/>
      <c r="T185" s="42"/>
      <c r="U185" s="42"/>
      <c r="V185" s="4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</row>
    <row r="186" spans="1:45" ht="14.2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42"/>
      <c r="O186" s="32"/>
      <c r="P186" s="32"/>
      <c r="Q186" s="32"/>
      <c r="R186" s="32"/>
      <c r="S186" s="42"/>
      <c r="T186" s="42"/>
      <c r="U186" s="42"/>
      <c r="V186" s="4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</row>
    <row r="187" spans="1:45" ht="14.2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42"/>
      <c r="O187" s="32"/>
      <c r="P187" s="32"/>
      <c r="Q187" s="32"/>
      <c r="R187" s="32"/>
      <c r="S187" s="42"/>
      <c r="T187" s="42"/>
      <c r="U187" s="42"/>
      <c r="V187" s="4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</row>
    <row r="188" spans="1:45" ht="14.2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42"/>
      <c r="O188" s="32"/>
      <c r="P188" s="32"/>
      <c r="Q188" s="32"/>
      <c r="R188" s="32"/>
      <c r="S188" s="42"/>
      <c r="T188" s="42"/>
      <c r="U188" s="42"/>
      <c r="V188" s="4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</row>
    <row r="189" spans="1:45" ht="14.2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42"/>
      <c r="O189" s="32"/>
      <c r="P189" s="32"/>
      <c r="Q189" s="32"/>
      <c r="R189" s="32"/>
      <c r="S189" s="42"/>
      <c r="T189" s="42"/>
      <c r="U189" s="42"/>
      <c r="V189" s="4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</row>
    <row r="190" spans="1:45" ht="14.2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42"/>
      <c r="O190" s="32"/>
      <c r="P190" s="32"/>
      <c r="Q190" s="32"/>
      <c r="R190" s="32"/>
      <c r="S190" s="42"/>
      <c r="T190" s="42"/>
      <c r="U190" s="42"/>
      <c r="V190" s="4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</row>
    <row r="191" spans="1:45" ht="14.2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42"/>
      <c r="O191" s="32"/>
      <c r="P191" s="32"/>
      <c r="Q191" s="32"/>
      <c r="R191" s="32"/>
      <c r="S191" s="42"/>
      <c r="T191" s="42"/>
      <c r="U191" s="42"/>
      <c r="V191" s="4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</row>
    <row r="192" spans="1:45" ht="14.2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42"/>
      <c r="O192" s="32"/>
      <c r="P192" s="32"/>
      <c r="Q192" s="32"/>
      <c r="R192" s="32"/>
      <c r="S192" s="42"/>
      <c r="T192" s="42"/>
      <c r="U192" s="42"/>
      <c r="V192" s="4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</row>
    <row r="193" spans="1:45" ht="14.2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42"/>
      <c r="O193" s="32"/>
      <c r="P193" s="32"/>
      <c r="Q193" s="32"/>
      <c r="R193" s="32"/>
      <c r="S193" s="42"/>
      <c r="T193" s="42"/>
      <c r="U193" s="42"/>
      <c r="V193" s="4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</row>
    <row r="194" spans="1:45" ht="14.2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42"/>
      <c r="O194" s="32"/>
      <c r="P194" s="32"/>
      <c r="Q194" s="32"/>
      <c r="R194" s="32"/>
      <c r="S194" s="42"/>
      <c r="T194" s="42"/>
      <c r="U194" s="42"/>
      <c r="V194" s="4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</row>
    <row r="195" spans="1:45" ht="14.2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42"/>
      <c r="O195" s="32"/>
      <c r="P195" s="32"/>
      <c r="Q195" s="32"/>
      <c r="R195" s="32"/>
      <c r="S195" s="42"/>
      <c r="T195" s="42"/>
      <c r="U195" s="42"/>
      <c r="V195" s="4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</row>
    <row r="196" spans="1:45" ht="14.2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42"/>
      <c r="O196" s="32"/>
      <c r="P196" s="32"/>
      <c r="Q196" s="32"/>
      <c r="R196" s="32"/>
      <c r="S196" s="42"/>
      <c r="T196" s="42"/>
      <c r="U196" s="42"/>
      <c r="V196" s="4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</row>
    <row r="197" spans="1:45" ht="14.2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42"/>
      <c r="O197" s="32"/>
      <c r="P197" s="32"/>
      <c r="Q197" s="32"/>
      <c r="R197" s="32"/>
      <c r="S197" s="42"/>
      <c r="T197" s="42"/>
      <c r="U197" s="42"/>
      <c r="V197" s="4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</row>
    <row r="198" spans="1:45" ht="14.2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42"/>
      <c r="O198" s="32"/>
      <c r="P198" s="32"/>
      <c r="Q198" s="32"/>
      <c r="R198" s="32"/>
      <c r="S198" s="42"/>
      <c r="T198" s="42"/>
      <c r="U198" s="42"/>
      <c r="V198" s="4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</row>
    <row r="199" spans="1:45" ht="14.2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42"/>
      <c r="O199" s="32"/>
      <c r="P199" s="32"/>
      <c r="Q199" s="32"/>
      <c r="R199" s="32"/>
      <c r="S199" s="42"/>
      <c r="T199" s="42"/>
      <c r="U199" s="42"/>
      <c r="V199" s="4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</row>
    <row r="200" spans="1:45" ht="14.2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42"/>
      <c r="O200" s="32"/>
      <c r="P200" s="32"/>
      <c r="Q200" s="32"/>
      <c r="R200" s="32"/>
      <c r="S200" s="42"/>
      <c r="T200" s="42"/>
      <c r="U200" s="42"/>
      <c r="V200" s="4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</row>
    <row r="201" spans="1:45" ht="14.2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42"/>
      <c r="O201" s="32"/>
      <c r="P201" s="32"/>
      <c r="Q201" s="32"/>
      <c r="R201" s="32"/>
      <c r="S201" s="42"/>
      <c r="T201" s="42"/>
      <c r="U201" s="42"/>
      <c r="V201" s="4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</row>
    <row r="202" spans="1:45" ht="14.2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42"/>
      <c r="O202" s="32"/>
      <c r="P202" s="32"/>
      <c r="Q202" s="32"/>
      <c r="R202" s="32"/>
      <c r="S202" s="42"/>
      <c r="T202" s="42"/>
      <c r="U202" s="42"/>
      <c r="V202" s="4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</row>
    <row r="203" spans="1:45" ht="14.2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42"/>
      <c r="O203" s="32"/>
      <c r="P203" s="32"/>
      <c r="Q203" s="32"/>
      <c r="R203" s="32"/>
      <c r="S203" s="42"/>
      <c r="T203" s="42"/>
      <c r="U203" s="42"/>
      <c r="V203" s="4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</row>
    <row r="204" spans="1:45" ht="14.2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42"/>
      <c r="O204" s="32"/>
      <c r="P204" s="32"/>
      <c r="Q204" s="32"/>
      <c r="R204" s="32"/>
      <c r="S204" s="42"/>
      <c r="T204" s="42"/>
      <c r="U204" s="42"/>
      <c r="V204" s="4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</row>
    <row r="205" spans="1:45" ht="14.2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42"/>
      <c r="O205" s="32"/>
      <c r="P205" s="32"/>
      <c r="Q205" s="32"/>
      <c r="R205" s="32"/>
      <c r="S205" s="42"/>
      <c r="T205" s="42"/>
      <c r="U205" s="42"/>
      <c r="V205" s="4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</row>
    <row r="206" spans="1:45" ht="14.2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42"/>
      <c r="O206" s="32"/>
      <c r="P206" s="32"/>
      <c r="Q206" s="32"/>
      <c r="R206" s="32"/>
      <c r="S206" s="42"/>
      <c r="T206" s="42"/>
      <c r="U206" s="42"/>
      <c r="V206" s="4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</row>
    <row r="207" spans="1:45" ht="14.2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42"/>
      <c r="O207" s="32"/>
      <c r="P207" s="32"/>
      <c r="Q207" s="32"/>
      <c r="R207" s="32"/>
      <c r="S207" s="42"/>
      <c r="T207" s="42"/>
      <c r="U207" s="42"/>
      <c r="V207" s="4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</row>
    <row r="208" spans="1:45" ht="14.2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42"/>
      <c r="O208" s="32"/>
      <c r="P208" s="32"/>
      <c r="Q208" s="32"/>
      <c r="R208" s="32"/>
      <c r="S208" s="42"/>
      <c r="T208" s="42"/>
      <c r="U208" s="42"/>
      <c r="V208" s="4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</row>
    <row r="209" spans="1:45" ht="14.2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42"/>
      <c r="O209" s="32"/>
      <c r="P209" s="32"/>
      <c r="Q209" s="32"/>
      <c r="R209" s="32"/>
      <c r="S209" s="42"/>
      <c r="T209" s="42"/>
      <c r="U209" s="42"/>
      <c r="V209" s="4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</row>
    <row r="210" spans="1:45" ht="14.2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42"/>
      <c r="O210" s="32"/>
      <c r="P210" s="32"/>
      <c r="Q210" s="32"/>
      <c r="R210" s="32"/>
      <c r="S210" s="42"/>
      <c r="T210" s="42"/>
      <c r="U210" s="42"/>
      <c r="V210" s="4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</row>
    <row r="211" spans="1:45" ht="14.2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42"/>
      <c r="O211" s="32"/>
      <c r="P211" s="32"/>
      <c r="Q211" s="32"/>
      <c r="R211" s="32"/>
      <c r="S211" s="42"/>
      <c r="T211" s="42"/>
      <c r="U211" s="42"/>
      <c r="V211" s="4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</row>
    <row r="212" spans="1:45" ht="14.2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42"/>
      <c r="O212" s="32"/>
      <c r="P212" s="32"/>
      <c r="Q212" s="32"/>
      <c r="R212" s="32"/>
      <c r="S212" s="42"/>
      <c r="T212" s="42"/>
      <c r="U212" s="42"/>
      <c r="V212" s="4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</row>
    <row r="213" spans="1:45" ht="14.2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42"/>
      <c r="O213" s="32"/>
      <c r="P213" s="32"/>
      <c r="Q213" s="32"/>
      <c r="R213" s="32"/>
      <c r="S213" s="42"/>
      <c r="T213" s="42"/>
      <c r="U213" s="42"/>
      <c r="V213" s="4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</row>
    <row r="214" spans="1:45" ht="14.2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42"/>
      <c r="O214" s="32"/>
      <c r="P214" s="32"/>
      <c r="Q214" s="32"/>
      <c r="R214" s="32"/>
      <c r="S214" s="42"/>
      <c r="T214" s="42"/>
      <c r="U214" s="42"/>
      <c r="V214" s="4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</row>
    <row r="215" spans="1:45" ht="14.2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42"/>
      <c r="O215" s="32"/>
      <c r="P215" s="32"/>
      <c r="Q215" s="32"/>
      <c r="R215" s="32"/>
      <c r="S215" s="42"/>
      <c r="T215" s="42"/>
      <c r="U215" s="42"/>
      <c r="V215" s="4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</row>
    <row r="216" spans="1:45" ht="14.2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42"/>
      <c r="O216" s="32"/>
      <c r="P216" s="32"/>
      <c r="Q216" s="32"/>
      <c r="R216" s="32"/>
      <c r="S216" s="42"/>
      <c r="T216" s="42"/>
      <c r="U216" s="42"/>
      <c r="V216" s="4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</row>
    <row r="217" spans="1:45" ht="14.2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42"/>
      <c r="O217" s="32"/>
      <c r="P217" s="32"/>
      <c r="Q217" s="32"/>
      <c r="R217" s="32"/>
      <c r="S217" s="42"/>
      <c r="T217" s="42"/>
      <c r="U217" s="42"/>
      <c r="V217" s="4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</row>
    <row r="218" spans="1:45" ht="14.2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42"/>
      <c r="O218" s="32"/>
      <c r="P218" s="32"/>
      <c r="Q218" s="32"/>
      <c r="R218" s="32"/>
      <c r="S218" s="42"/>
      <c r="T218" s="42"/>
      <c r="U218" s="42"/>
      <c r="V218" s="4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</row>
    <row r="219" spans="1:45" ht="14.2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42"/>
      <c r="O219" s="32"/>
      <c r="P219" s="32"/>
      <c r="Q219" s="32"/>
      <c r="R219" s="32"/>
      <c r="S219" s="42"/>
      <c r="T219" s="42"/>
      <c r="U219" s="42"/>
      <c r="V219" s="4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</row>
    <row r="220" spans="1:45" ht="14.2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42"/>
      <c r="O220" s="32"/>
      <c r="P220" s="32"/>
      <c r="Q220" s="32"/>
      <c r="R220" s="32"/>
      <c r="S220" s="42"/>
      <c r="T220" s="42"/>
      <c r="U220" s="42"/>
      <c r="V220" s="4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</row>
    <row r="221" spans="1:45" ht="14.2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42"/>
      <c r="O221" s="32"/>
      <c r="P221" s="32"/>
      <c r="Q221" s="32"/>
      <c r="R221" s="32"/>
      <c r="S221" s="42"/>
      <c r="T221" s="42"/>
      <c r="U221" s="42"/>
      <c r="V221" s="4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</row>
    <row r="222" spans="1:45" ht="14.2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42"/>
      <c r="O222" s="32"/>
      <c r="P222" s="32"/>
      <c r="Q222" s="32"/>
      <c r="R222" s="32"/>
      <c r="S222" s="42"/>
      <c r="T222" s="42"/>
      <c r="U222" s="42"/>
      <c r="V222" s="4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</row>
    <row r="223" spans="1:45" ht="14.2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42"/>
      <c r="O223" s="32"/>
      <c r="P223" s="32"/>
      <c r="Q223" s="32"/>
      <c r="R223" s="32"/>
      <c r="S223" s="42"/>
      <c r="T223" s="42"/>
      <c r="U223" s="42"/>
      <c r="V223" s="4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</row>
    <row r="224" spans="1:45" ht="14.2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42"/>
      <c r="O224" s="32"/>
      <c r="P224" s="32"/>
      <c r="Q224" s="32"/>
      <c r="R224" s="32"/>
      <c r="S224" s="42"/>
      <c r="T224" s="42"/>
      <c r="U224" s="42"/>
      <c r="V224" s="4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</row>
    <row r="225" spans="1:45" ht="14.2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42"/>
      <c r="O225" s="32"/>
      <c r="P225" s="32"/>
      <c r="Q225" s="32"/>
      <c r="R225" s="32"/>
      <c r="S225" s="42"/>
      <c r="T225" s="42"/>
      <c r="U225" s="42"/>
      <c r="V225" s="4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</row>
    <row r="226" spans="1:45" ht="14.2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42"/>
      <c r="O226" s="32"/>
      <c r="P226" s="32"/>
      <c r="Q226" s="32"/>
      <c r="R226" s="32"/>
      <c r="S226" s="42"/>
      <c r="T226" s="42"/>
      <c r="U226" s="42"/>
      <c r="V226" s="4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</row>
    <row r="227" spans="1:45" ht="14.2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42"/>
      <c r="O227" s="32"/>
      <c r="P227" s="32"/>
      <c r="Q227" s="32"/>
      <c r="R227" s="32"/>
      <c r="S227" s="42"/>
      <c r="T227" s="42"/>
      <c r="U227" s="42"/>
      <c r="V227" s="4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</row>
    <row r="228" spans="1:45" ht="14.2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42"/>
      <c r="O228" s="32"/>
      <c r="P228" s="32"/>
      <c r="Q228" s="32"/>
      <c r="R228" s="32"/>
      <c r="S228" s="42"/>
      <c r="T228" s="42"/>
      <c r="U228" s="42"/>
      <c r="V228" s="4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</row>
    <row r="229" spans="1:45" ht="14.2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42"/>
      <c r="O229" s="32"/>
      <c r="P229" s="32"/>
      <c r="Q229" s="32"/>
      <c r="R229" s="32"/>
      <c r="S229" s="42"/>
      <c r="T229" s="42"/>
      <c r="U229" s="42"/>
      <c r="V229" s="4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</row>
    <row r="230" spans="1:45" ht="14.2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42"/>
      <c r="O230" s="32"/>
      <c r="P230" s="32"/>
      <c r="Q230" s="32"/>
      <c r="R230" s="32"/>
      <c r="S230" s="42"/>
      <c r="T230" s="42"/>
      <c r="U230" s="42"/>
      <c r="V230" s="4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</row>
    <row r="231" spans="1:45" ht="14.2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42"/>
      <c r="O231" s="32"/>
      <c r="P231" s="32"/>
      <c r="Q231" s="32"/>
      <c r="R231" s="32"/>
      <c r="S231" s="42"/>
      <c r="T231" s="42"/>
      <c r="U231" s="42"/>
      <c r="V231" s="4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</row>
    <row r="232" spans="1:45" ht="14.2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42"/>
      <c r="O232" s="32"/>
      <c r="P232" s="32"/>
      <c r="Q232" s="32"/>
      <c r="R232" s="32"/>
      <c r="S232" s="42"/>
      <c r="T232" s="42"/>
      <c r="U232" s="42"/>
      <c r="V232" s="4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</row>
    <row r="233" spans="1:45" ht="14.2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42"/>
      <c r="O233" s="32"/>
      <c r="P233" s="32"/>
      <c r="Q233" s="32"/>
      <c r="R233" s="32"/>
      <c r="S233" s="42"/>
      <c r="T233" s="42"/>
      <c r="U233" s="42"/>
      <c r="V233" s="4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</row>
    <row r="234" spans="1:45" ht="14.2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42"/>
      <c r="O234" s="32"/>
      <c r="P234" s="32"/>
      <c r="Q234" s="32"/>
      <c r="R234" s="32"/>
      <c r="S234" s="42"/>
      <c r="T234" s="42"/>
      <c r="U234" s="42"/>
      <c r="V234" s="4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</row>
    <row r="235" spans="1:45" ht="14.2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42"/>
      <c r="O235" s="32"/>
      <c r="P235" s="32"/>
      <c r="Q235" s="32"/>
      <c r="R235" s="32"/>
      <c r="S235" s="42"/>
      <c r="T235" s="42"/>
      <c r="U235" s="42"/>
      <c r="V235" s="4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</row>
    <row r="236" spans="1:45" ht="14.2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42"/>
      <c r="O236" s="32"/>
      <c r="P236" s="32"/>
      <c r="Q236" s="32"/>
      <c r="R236" s="32"/>
      <c r="S236" s="42"/>
      <c r="T236" s="42"/>
      <c r="U236" s="42"/>
      <c r="V236" s="4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</row>
    <row r="237" spans="1:45" ht="14.2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42"/>
      <c r="O237" s="32"/>
      <c r="P237" s="32"/>
      <c r="Q237" s="32"/>
      <c r="R237" s="32"/>
      <c r="S237" s="42"/>
      <c r="T237" s="42"/>
      <c r="U237" s="42"/>
      <c r="V237" s="4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</row>
    <row r="238" spans="1:45" ht="14.2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42"/>
      <c r="O238" s="32"/>
      <c r="P238" s="32"/>
      <c r="Q238" s="32"/>
      <c r="R238" s="32"/>
      <c r="S238" s="42"/>
      <c r="T238" s="42"/>
      <c r="U238" s="42"/>
      <c r="V238" s="4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</row>
    <row r="239" spans="1:45" ht="14.2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42"/>
      <c r="O239" s="32"/>
      <c r="P239" s="32"/>
      <c r="Q239" s="32"/>
      <c r="R239" s="32"/>
      <c r="S239" s="42"/>
      <c r="T239" s="42"/>
      <c r="U239" s="42"/>
      <c r="V239" s="4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</row>
    <row r="240" spans="1:45" ht="14.2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42"/>
      <c r="O240" s="32"/>
      <c r="P240" s="32"/>
      <c r="Q240" s="32"/>
      <c r="R240" s="32"/>
      <c r="S240" s="42"/>
      <c r="T240" s="42"/>
      <c r="U240" s="42"/>
      <c r="V240" s="4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</row>
    <row r="241" spans="1:45" ht="14.2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42"/>
      <c r="O241" s="32"/>
      <c r="P241" s="32"/>
      <c r="Q241" s="32"/>
      <c r="R241" s="32"/>
      <c r="S241" s="42"/>
      <c r="T241" s="42"/>
      <c r="U241" s="42"/>
      <c r="V241" s="4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</row>
    <row r="242" spans="1:45" ht="14.2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42"/>
      <c r="O242" s="32"/>
      <c r="P242" s="32"/>
      <c r="Q242" s="32"/>
      <c r="R242" s="32"/>
      <c r="S242" s="42"/>
      <c r="T242" s="42"/>
      <c r="U242" s="42"/>
      <c r="V242" s="4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</row>
    <row r="243" spans="1:45" ht="14.2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42"/>
      <c r="O243" s="32"/>
      <c r="P243" s="32"/>
      <c r="Q243" s="32"/>
      <c r="R243" s="32"/>
      <c r="S243" s="42"/>
      <c r="T243" s="42"/>
      <c r="U243" s="42"/>
      <c r="V243" s="4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</row>
    <row r="244" spans="1:45" ht="14.2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42"/>
      <c r="O244" s="32"/>
      <c r="P244" s="32"/>
      <c r="Q244" s="32"/>
      <c r="R244" s="32"/>
      <c r="S244" s="42"/>
      <c r="T244" s="42"/>
      <c r="U244" s="42"/>
      <c r="V244" s="4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</row>
    <row r="245" spans="1:45" ht="14.2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42"/>
      <c r="O245" s="32"/>
      <c r="P245" s="32"/>
      <c r="Q245" s="32"/>
      <c r="R245" s="32"/>
      <c r="S245" s="42"/>
      <c r="T245" s="42"/>
      <c r="U245" s="42"/>
      <c r="V245" s="4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</row>
    <row r="246" spans="1:45" ht="14.2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42"/>
      <c r="O246" s="32"/>
      <c r="P246" s="32"/>
      <c r="Q246" s="32"/>
      <c r="R246" s="32"/>
      <c r="S246" s="42"/>
      <c r="T246" s="42"/>
      <c r="U246" s="42"/>
      <c r="V246" s="4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</row>
    <row r="247" spans="1:45" ht="14.2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42"/>
      <c r="O247" s="32"/>
      <c r="P247" s="32"/>
      <c r="Q247" s="32"/>
      <c r="R247" s="32"/>
      <c r="S247" s="42"/>
      <c r="T247" s="42"/>
      <c r="U247" s="42"/>
      <c r="V247" s="4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</row>
    <row r="248" spans="1:45" ht="14.2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42"/>
      <c r="O248" s="32"/>
      <c r="P248" s="32"/>
      <c r="Q248" s="32"/>
      <c r="R248" s="32"/>
      <c r="S248" s="42"/>
      <c r="T248" s="42"/>
      <c r="U248" s="42"/>
      <c r="V248" s="4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</row>
    <row r="249" spans="1:45" ht="14.2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42"/>
      <c r="O249" s="32"/>
      <c r="P249" s="32"/>
      <c r="Q249" s="32"/>
      <c r="R249" s="32"/>
      <c r="S249" s="42"/>
      <c r="T249" s="42"/>
      <c r="U249" s="42"/>
      <c r="V249" s="4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</row>
    <row r="250" spans="1:45" ht="14.2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42"/>
      <c r="O250" s="32"/>
      <c r="P250" s="32"/>
      <c r="Q250" s="32"/>
      <c r="R250" s="32"/>
      <c r="S250" s="42"/>
      <c r="T250" s="42"/>
      <c r="U250" s="42"/>
      <c r="V250" s="4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</row>
    <row r="251" spans="1:45" ht="14.2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42"/>
      <c r="O251" s="32"/>
      <c r="P251" s="32"/>
      <c r="Q251" s="32"/>
      <c r="R251" s="32"/>
      <c r="S251" s="42"/>
      <c r="T251" s="42"/>
      <c r="U251" s="42"/>
      <c r="V251" s="4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</row>
    <row r="252" spans="1:45" ht="14.2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42"/>
      <c r="O252" s="32"/>
      <c r="P252" s="32"/>
      <c r="Q252" s="32"/>
      <c r="R252" s="32"/>
      <c r="S252" s="42"/>
      <c r="T252" s="42"/>
      <c r="U252" s="42"/>
      <c r="V252" s="4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</row>
    <row r="253" spans="1:45" ht="14.2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42"/>
      <c r="O253" s="32"/>
      <c r="P253" s="32"/>
      <c r="Q253" s="32"/>
      <c r="R253" s="32"/>
      <c r="S253" s="42"/>
      <c r="T253" s="42"/>
      <c r="U253" s="42"/>
      <c r="V253" s="4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</row>
    <row r="254" spans="1:45" ht="14.2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42"/>
      <c r="O254" s="32"/>
      <c r="P254" s="32"/>
      <c r="Q254" s="32"/>
      <c r="R254" s="32"/>
      <c r="S254" s="42"/>
      <c r="T254" s="42"/>
      <c r="U254" s="42"/>
      <c r="V254" s="4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</row>
    <row r="255" spans="1:45" ht="14.2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42"/>
      <c r="O255" s="32"/>
      <c r="P255" s="32"/>
      <c r="Q255" s="32"/>
      <c r="R255" s="32"/>
      <c r="S255" s="42"/>
      <c r="T255" s="42"/>
      <c r="U255" s="42"/>
      <c r="V255" s="4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</row>
    <row r="256" spans="1:45" ht="14.2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42"/>
      <c r="O256" s="32"/>
      <c r="P256" s="32"/>
      <c r="Q256" s="32"/>
      <c r="R256" s="32"/>
      <c r="S256" s="42"/>
      <c r="T256" s="42"/>
      <c r="U256" s="42"/>
      <c r="V256" s="4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</row>
    <row r="257" spans="1:45" ht="14.2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42"/>
      <c r="O257" s="32"/>
      <c r="P257" s="32"/>
      <c r="Q257" s="32"/>
      <c r="R257" s="32"/>
      <c r="S257" s="42"/>
      <c r="T257" s="42"/>
      <c r="U257" s="42"/>
      <c r="V257" s="4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</row>
    <row r="258" spans="1:45" ht="14.2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42"/>
      <c r="O258" s="32"/>
      <c r="P258" s="32"/>
      <c r="Q258" s="32"/>
      <c r="R258" s="32"/>
      <c r="S258" s="42"/>
      <c r="T258" s="42"/>
      <c r="U258" s="42"/>
      <c r="V258" s="4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</row>
    <row r="259" spans="1:45" ht="14.2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42"/>
      <c r="O259" s="32"/>
      <c r="P259" s="32"/>
      <c r="Q259" s="32"/>
      <c r="R259" s="32"/>
      <c r="S259" s="42"/>
      <c r="T259" s="42"/>
      <c r="U259" s="42"/>
      <c r="V259" s="4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</row>
    <row r="260" spans="1:45" ht="14.2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42"/>
      <c r="O260" s="32"/>
      <c r="P260" s="32"/>
      <c r="Q260" s="32"/>
      <c r="R260" s="32"/>
      <c r="S260" s="42"/>
      <c r="T260" s="42"/>
      <c r="U260" s="42"/>
      <c r="V260" s="4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</row>
    <row r="261" spans="1:45" ht="14.2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42"/>
      <c r="O261" s="32"/>
      <c r="P261" s="32"/>
      <c r="Q261" s="32"/>
      <c r="R261" s="32"/>
      <c r="S261" s="42"/>
      <c r="T261" s="42"/>
      <c r="U261" s="42"/>
      <c r="V261" s="4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</row>
    <row r="262" spans="1:45" ht="14.2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42"/>
      <c r="O262" s="32"/>
      <c r="P262" s="32"/>
      <c r="Q262" s="32"/>
      <c r="R262" s="32"/>
      <c r="S262" s="42"/>
      <c r="T262" s="42"/>
      <c r="U262" s="42"/>
      <c r="V262" s="4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</row>
    <row r="263" spans="1:45" ht="14.2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42"/>
      <c r="O263" s="32"/>
      <c r="P263" s="32"/>
      <c r="Q263" s="32"/>
      <c r="R263" s="32"/>
      <c r="S263" s="42"/>
      <c r="T263" s="42"/>
      <c r="U263" s="42"/>
      <c r="V263" s="4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</row>
    <row r="264" spans="1:45" ht="14.2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42"/>
      <c r="O264" s="32"/>
      <c r="P264" s="32"/>
      <c r="Q264" s="32"/>
      <c r="R264" s="32"/>
      <c r="S264" s="42"/>
      <c r="T264" s="42"/>
      <c r="U264" s="42"/>
      <c r="V264" s="4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</row>
    <row r="265" spans="1:45" ht="14.2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42"/>
      <c r="O265" s="32"/>
      <c r="P265" s="32"/>
      <c r="Q265" s="32"/>
      <c r="R265" s="32"/>
      <c r="S265" s="42"/>
      <c r="T265" s="42"/>
      <c r="U265" s="42"/>
      <c r="V265" s="4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</row>
    <row r="266" spans="1:45" ht="14.2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42"/>
      <c r="O266" s="32"/>
      <c r="P266" s="32"/>
      <c r="Q266" s="32"/>
      <c r="R266" s="32"/>
      <c r="S266" s="42"/>
      <c r="T266" s="42"/>
      <c r="U266" s="42"/>
      <c r="V266" s="4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</row>
    <row r="267" spans="1:45" ht="14.2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42"/>
      <c r="O267" s="32"/>
      <c r="P267" s="32"/>
      <c r="Q267" s="32"/>
      <c r="R267" s="32"/>
      <c r="S267" s="42"/>
      <c r="T267" s="42"/>
      <c r="U267" s="42"/>
      <c r="V267" s="4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</row>
    <row r="268" spans="1:45" ht="14.2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42"/>
      <c r="O268" s="32"/>
      <c r="P268" s="32"/>
      <c r="Q268" s="32"/>
      <c r="R268" s="32"/>
      <c r="S268" s="42"/>
      <c r="T268" s="42"/>
      <c r="U268" s="42"/>
      <c r="V268" s="4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</row>
    <row r="269" spans="1:45" ht="14.2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42"/>
      <c r="O269" s="32"/>
      <c r="P269" s="32"/>
      <c r="Q269" s="32"/>
      <c r="R269" s="32"/>
      <c r="S269" s="42"/>
      <c r="T269" s="42"/>
      <c r="U269" s="42"/>
      <c r="V269" s="4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</row>
    <row r="270" spans="1:45" ht="14.2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42"/>
      <c r="O270" s="32"/>
      <c r="P270" s="32"/>
      <c r="Q270" s="32"/>
      <c r="R270" s="32"/>
      <c r="S270" s="42"/>
      <c r="T270" s="42"/>
      <c r="U270" s="42"/>
      <c r="V270" s="4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</row>
    <row r="271" spans="1:45" ht="14.2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42"/>
      <c r="O271" s="32"/>
      <c r="P271" s="32"/>
      <c r="Q271" s="32"/>
      <c r="R271" s="32"/>
      <c r="S271" s="42"/>
      <c r="T271" s="42"/>
      <c r="U271" s="42"/>
      <c r="V271" s="4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</row>
    <row r="272" spans="1:45" ht="14.2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42"/>
      <c r="O272" s="32"/>
      <c r="P272" s="32"/>
      <c r="Q272" s="32"/>
      <c r="R272" s="32"/>
      <c r="S272" s="42"/>
      <c r="T272" s="42"/>
      <c r="U272" s="42"/>
      <c r="V272" s="4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</row>
    <row r="273" spans="1:45" ht="14.2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42"/>
      <c r="O273" s="32"/>
      <c r="P273" s="32"/>
      <c r="Q273" s="32"/>
      <c r="R273" s="32"/>
      <c r="S273" s="42"/>
      <c r="T273" s="42"/>
      <c r="U273" s="42"/>
      <c r="V273" s="4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</row>
    <row r="274" spans="1:45" ht="14.2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42"/>
      <c r="O274" s="32"/>
      <c r="P274" s="32"/>
      <c r="Q274" s="32"/>
      <c r="R274" s="32"/>
      <c r="S274" s="42"/>
      <c r="T274" s="42"/>
      <c r="U274" s="42"/>
      <c r="V274" s="4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</row>
    <row r="275" spans="1:45" ht="14.2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42"/>
      <c r="O275" s="32"/>
      <c r="P275" s="32"/>
      <c r="Q275" s="32"/>
      <c r="R275" s="32"/>
      <c r="S275" s="42"/>
      <c r="T275" s="42"/>
      <c r="U275" s="42"/>
      <c r="V275" s="4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</row>
    <row r="276" spans="1:45" ht="14.2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42"/>
      <c r="O276" s="32"/>
      <c r="P276" s="32"/>
      <c r="Q276" s="32"/>
      <c r="R276" s="32"/>
      <c r="S276" s="42"/>
      <c r="T276" s="42"/>
      <c r="U276" s="42"/>
      <c r="V276" s="4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</row>
    <row r="277" spans="1:45" ht="14.2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42"/>
      <c r="O277" s="32"/>
      <c r="P277" s="32"/>
      <c r="Q277" s="32"/>
      <c r="R277" s="32"/>
      <c r="S277" s="42"/>
      <c r="T277" s="42"/>
      <c r="U277" s="42"/>
      <c r="V277" s="4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</row>
    <row r="278" spans="1:45" ht="14.2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42"/>
      <c r="O278" s="32"/>
      <c r="P278" s="32"/>
      <c r="Q278" s="32"/>
      <c r="R278" s="32"/>
      <c r="S278" s="42"/>
      <c r="T278" s="42"/>
      <c r="U278" s="42"/>
      <c r="V278" s="4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</row>
    <row r="279" spans="1:45" ht="14.2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42"/>
      <c r="O279" s="32"/>
      <c r="P279" s="32"/>
      <c r="Q279" s="32"/>
      <c r="R279" s="32"/>
      <c r="S279" s="42"/>
      <c r="T279" s="42"/>
      <c r="U279" s="42"/>
      <c r="V279" s="4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</row>
    <row r="280" spans="1:45" ht="14.2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42"/>
      <c r="O280" s="32"/>
      <c r="P280" s="32"/>
      <c r="Q280" s="32"/>
      <c r="R280" s="32"/>
      <c r="S280" s="42"/>
      <c r="T280" s="42"/>
      <c r="U280" s="42"/>
      <c r="V280" s="4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</row>
    <row r="281" spans="1:45" ht="14.2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42"/>
      <c r="O281" s="32"/>
      <c r="P281" s="32"/>
      <c r="Q281" s="32"/>
      <c r="R281" s="32"/>
      <c r="S281" s="42"/>
      <c r="T281" s="42"/>
      <c r="U281" s="42"/>
      <c r="V281" s="4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</row>
    <row r="282" spans="1:45" ht="14.2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42"/>
      <c r="O282" s="32"/>
      <c r="P282" s="32"/>
      <c r="Q282" s="32"/>
      <c r="R282" s="32"/>
      <c r="S282" s="42"/>
      <c r="T282" s="42"/>
      <c r="U282" s="42"/>
      <c r="V282" s="4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</row>
    <row r="283" spans="1:45" ht="14.2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42"/>
      <c r="O283" s="32"/>
      <c r="P283" s="32"/>
      <c r="Q283" s="32"/>
      <c r="R283" s="32"/>
      <c r="S283" s="42"/>
      <c r="T283" s="42"/>
      <c r="U283" s="42"/>
      <c r="V283" s="4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</row>
    <row r="284" spans="1:45" ht="14.2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42"/>
      <c r="O284" s="32"/>
      <c r="P284" s="32"/>
      <c r="Q284" s="32"/>
      <c r="R284" s="32"/>
      <c r="S284" s="42"/>
      <c r="T284" s="42"/>
      <c r="U284" s="42"/>
      <c r="V284" s="4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</row>
    <row r="285" spans="1:45" ht="14.2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42"/>
      <c r="O285" s="32"/>
      <c r="P285" s="32"/>
      <c r="Q285" s="32"/>
      <c r="R285" s="32"/>
      <c r="S285" s="42"/>
      <c r="T285" s="42"/>
      <c r="U285" s="42"/>
      <c r="V285" s="4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</row>
    <row r="286" spans="1:45" ht="14.2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42"/>
      <c r="O286" s="32"/>
      <c r="P286" s="32"/>
      <c r="Q286" s="32"/>
      <c r="R286" s="32"/>
      <c r="S286" s="42"/>
      <c r="T286" s="42"/>
      <c r="U286" s="42"/>
      <c r="V286" s="4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</row>
    <row r="287" spans="1:45" ht="14.2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42"/>
      <c r="O287" s="32"/>
      <c r="P287" s="32"/>
      <c r="Q287" s="32"/>
      <c r="R287" s="32"/>
      <c r="S287" s="42"/>
      <c r="T287" s="42"/>
      <c r="U287" s="42"/>
      <c r="V287" s="4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</row>
    <row r="288" spans="1:45" ht="14.2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42"/>
      <c r="O288" s="32"/>
      <c r="P288" s="32"/>
      <c r="Q288" s="32"/>
      <c r="R288" s="32"/>
      <c r="S288" s="42"/>
      <c r="T288" s="42"/>
      <c r="U288" s="42"/>
      <c r="V288" s="4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</row>
    <row r="289" spans="1:45" ht="14.2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42"/>
      <c r="O289" s="32"/>
      <c r="P289" s="32"/>
      <c r="Q289" s="32"/>
      <c r="R289" s="32"/>
      <c r="S289" s="42"/>
      <c r="T289" s="42"/>
      <c r="U289" s="42"/>
      <c r="V289" s="4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</row>
    <row r="290" spans="1:45" ht="14.2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42"/>
      <c r="O290" s="32"/>
      <c r="P290" s="32"/>
      <c r="Q290" s="32"/>
      <c r="R290" s="32"/>
      <c r="S290" s="42"/>
      <c r="T290" s="42"/>
      <c r="U290" s="42"/>
      <c r="V290" s="4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</row>
    <row r="291" spans="1:45" ht="14.2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42"/>
      <c r="O291" s="32"/>
      <c r="P291" s="32"/>
      <c r="Q291" s="32"/>
      <c r="R291" s="32"/>
      <c r="S291" s="42"/>
      <c r="T291" s="42"/>
      <c r="U291" s="42"/>
      <c r="V291" s="4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</row>
    <row r="292" spans="1:45" ht="14.2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42"/>
      <c r="O292" s="32"/>
      <c r="P292" s="32"/>
      <c r="Q292" s="32"/>
      <c r="R292" s="32"/>
      <c r="S292" s="42"/>
      <c r="T292" s="42"/>
      <c r="U292" s="42"/>
      <c r="V292" s="4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</row>
    <row r="293" spans="1:45" ht="14.2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42"/>
      <c r="O293" s="32"/>
      <c r="P293" s="32"/>
      <c r="Q293" s="32"/>
      <c r="R293" s="32"/>
      <c r="S293" s="42"/>
      <c r="T293" s="42"/>
      <c r="U293" s="42"/>
      <c r="V293" s="4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</row>
    <row r="294" spans="1:45" ht="14.2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42"/>
      <c r="O294" s="32"/>
      <c r="P294" s="32"/>
      <c r="Q294" s="32"/>
      <c r="R294" s="32"/>
      <c r="S294" s="42"/>
      <c r="T294" s="42"/>
      <c r="U294" s="42"/>
      <c r="V294" s="4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</row>
    <row r="295" spans="1:45" ht="14.2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42"/>
      <c r="O295" s="32"/>
      <c r="P295" s="32"/>
      <c r="Q295" s="32"/>
      <c r="R295" s="32"/>
      <c r="S295" s="42"/>
      <c r="T295" s="42"/>
      <c r="U295" s="42"/>
      <c r="V295" s="4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</row>
    <row r="296" spans="1:45" ht="14.2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42"/>
      <c r="O296" s="32"/>
      <c r="P296" s="32"/>
      <c r="Q296" s="32"/>
      <c r="R296" s="32"/>
      <c r="S296" s="42"/>
      <c r="T296" s="42"/>
      <c r="U296" s="42"/>
      <c r="V296" s="4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</row>
    <row r="297" spans="1:45" ht="14.2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42"/>
      <c r="O297" s="32"/>
      <c r="P297" s="32"/>
      <c r="Q297" s="32"/>
      <c r="R297" s="32"/>
      <c r="S297" s="42"/>
      <c r="T297" s="42"/>
      <c r="U297" s="42"/>
      <c r="V297" s="4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</row>
    <row r="298" spans="1:45" ht="14.2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42"/>
      <c r="O298" s="32"/>
      <c r="P298" s="32"/>
      <c r="Q298" s="32"/>
      <c r="R298" s="32"/>
      <c r="S298" s="42"/>
      <c r="T298" s="42"/>
      <c r="U298" s="42"/>
      <c r="V298" s="4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</row>
    <row r="299" spans="1:45" ht="14.2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42"/>
      <c r="O299" s="32"/>
      <c r="P299" s="32"/>
      <c r="Q299" s="32"/>
      <c r="R299" s="32"/>
      <c r="S299" s="42"/>
      <c r="T299" s="42"/>
      <c r="U299" s="42"/>
      <c r="V299" s="4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</row>
    <row r="300" spans="1:45" ht="14.2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42"/>
      <c r="O300" s="32"/>
      <c r="P300" s="32"/>
      <c r="Q300" s="32"/>
      <c r="R300" s="32"/>
      <c r="S300" s="42"/>
      <c r="T300" s="42"/>
      <c r="U300" s="42"/>
      <c r="V300" s="4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</row>
    <row r="301" spans="1:45" ht="14.2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42"/>
      <c r="O301" s="32"/>
      <c r="P301" s="32"/>
      <c r="Q301" s="32"/>
      <c r="R301" s="32"/>
      <c r="S301" s="42"/>
      <c r="T301" s="42"/>
      <c r="U301" s="42"/>
      <c r="V301" s="4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</row>
    <row r="302" spans="1:45" ht="14.2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42"/>
      <c r="O302" s="32"/>
      <c r="P302" s="32"/>
      <c r="Q302" s="32"/>
      <c r="R302" s="32"/>
      <c r="S302" s="42"/>
      <c r="T302" s="42"/>
      <c r="U302" s="42"/>
      <c r="V302" s="4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</row>
    <row r="303" spans="1:45" ht="14.2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42"/>
      <c r="O303" s="32"/>
      <c r="P303" s="32"/>
      <c r="Q303" s="32"/>
      <c r="R303" s="32"/>
      <c r="S303" s="42"/>
      <c r="T303" s="42"/>
      <c r="U303" s="42"/>
      <c r="V303" s="4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</row>
    <row r="304" spans="1:45" ht="14.2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42"/>
      <c r="O304" s="32"/>
      <c r="P304" s="32"/>
      <c r="Q304" s="32"/>
      <c r="R304" s="32"/>
      <c r="S304" s="42"/>
      <c r="T304" s="42"/>
      <c r="U304" s="42"/>
      <c r="V304" s="4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</row>
    <row r="305" spans="1:45" ht="14.2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42"/>
      <c r="O305" s="32"/>
      <c r="P305" s="32"/>
      <c r="Q305" s="32"/>
      <c r="R305" s="32"/>
      <c r="S305" s="42"/>
      <c r="T305" s="42"/>
      <c r="U305" s="42"/>
      <c r="V305" s="4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</row>
    <row r="306" spans="1:45" ht="14.2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42"/>
      <c r="O306" s="32"/>
      <c r="P306" s="32"/>
      <c r="Q306" s="32"/>
      <c r="R306" s="32"/>
      <c r="S306" s="42"/>
      <c r="T306" s="42"/>
      <c r="U306" s="42"/>
      <c r="V306" s="4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</row>
    <row r="307" spans="1:45" ht="14.2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42"/>
      <c r="O307" s="32"/>
      <c r="P307" s="32"/>
      <c r="Q307" s="32"/>
      <c r="R307" s="32"/>
      <c r="S307" s="42"/>
      <c r="T307" s="42"/>
      <c r="U307" s="42"/>
      <c r="V307" s="4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</row>
    <row r="308" spans="1:45" ht="14.2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42"/>
      <c r="O308" s="32"/>
      <c r="P308" s="32"/>
      <c r="Q308" s="32"/>
      <c r="R308" s="32"/>
      <c r="S308" s="42"/>
      <c r="T308" s="42"/>
      <c r="U308" s="42"/>
      <c r="V308" s="4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</row>
    <row r="309" spans="1:45" ht="14.2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42"/>
      <c r="O309" s="32"/>
      <c r="P309" s="32"/>
      <c r="Q309" s="32"/>
      <c r="R309" s="32"/>
      <c r="S309" s="42"/>
      <c r="T309" s="42"/>
      <c r="U309" s="42"/>
      <c r="V309" s="4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</row>
    <row r="310" spans="1:45" ht="14.2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42"/>
      <c r="O310" s="32"/>
      <c r="P310" s="32"/>
      <c r="Q310" s="32"/>
      <c r="R310" s="32"/>
      <c r="S310" s="42"/>
      <c r="T310" s="42"/>
      <c r="U310" s="42"/>
      <c r="V310" s="4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</row>
    <row r="311" spans="1:45" ht="14.2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42"/>
      <c r="O311" s="32"/>
      <c r="P311" s="32"/>
      <c r="Q311" s="32"/>
      <c r="R311" s="32"/>
      <c r="S311" s="42"/>
      <c r="T311" s="42"/>
      <c r="U311" s="42"/>
      <c r="V311" s="4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</row>
    <row r="312" spans="1:45" ht="14.2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42"/>
      <c r="O312" s="32"/>
      <c r="P312" s="32"/>
      <c r="Q312" s="32"/>
      <c r="R312" s="32"/>
      <c r="S312" s="42"/>
      <c r="T312" s="42"/>
      <c r="U312" s="42"/>
      <c r="V312" s="4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</row>
    <row r="313" spans="1:45" ht="14.2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42"/>
      <c r="O313" s="32"/>
      <c r="P313" s="32"/>
      <c r="Q313" s="32"/>
      <c r="R313" s="32"/>
      <c r="S313" s="42"/>
      <c r="T313" s="42"/>
      <c r="U313" s="42"/>
      <c r="V313" s="4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</row>
    <row r="314" spans="1:45" ht="14.2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42"/>
      <c r="O314" s="32"/>
      <c r="P314" s="32"/>
      <c r="Q314" s="32"/>
      <c r="R314" s="32"/>
      <c r="S314" s="42"/>
      <c r="T314" s="42"/>
      <c r="U314" s="42"/>
      <c r="V314" s="4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</row>
    <row r="315" spans="1:45" ht="14.2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42"/>
      <c r="O315" s="32"/>
      <c r="P315" s="32"/>
      <c r="Q315" s="32"/>
      <c r="R315" s="32"/>
      <c r="S315" s="42"/>
      <c r="T315" s="42"/>
      <c r="U315" s="42"/>
      <c r="V315" s="4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</row>
    <row r="316" spans="1:45" ht="14.2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42"/>
      <c r="O316" s="32"/>
      <c r="P316" s="32"/>
      <c r="Q316" s="32"/>
      <c r="R316" s="32"/>
      <c r="S316" s="42"/>
      <c r="T316" s="42"/>
      <c r="U316" s="42"/>
      <c r="V316" s="4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</row>
    <row r="317" spans="1:45" ht="14.2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42"/>
      <c r="O317" s="32"/>
      <c r="P317" s="32"/>
      <c r="Q317" s="32"/>
      <c r="R317" s="32"/>
      <c r="S317" s="42"/>
      <c r="T317" s="42"/>
      <c r="U317" s="42"/>
      <c r="V317" s="4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</row>
    <row r="318" spans="1:45" ht="14.2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42"/>
      <c r="O318" s="32"/>
      <c r="P318" s="32"/>
      <c r="Q318" s="32"/>
      <c r="R318" s="32"/>
      <c r="S318" s="42"/>
      <c r="T318" s="42"/>
      <c r="U318" s="42"/>
      <c r="V318" s="4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</row>
    <row r="319" spans="1:45" ht="14.2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42"/>
      <c r="O319" s="32"/>
      <c r="P319" s="32"/>
      <c r="Q319" s="32"/>
      <c r="R319" s="32"/>
      <c r="S319" s="42"/>
      <c r="T319" s="42"/>
      <c r="U319" s="42"/>
      <c r="V319" s="4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</row>
    <row r="320" spans="1:45" ht="14.2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42"/>
      <c r="O320" s="32"/>
      <c r="P320" s="32"/>
      <c r="Q320" s="32"/>
      <c r="R320" s="32"/>
      <c r="S320" s="42"/>
      <c r="T320" s="42"/>
      <c r="U320" s="42"/>
      <c r="V320" s="4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</row>
    <row r="321" spans="1:45" ht="14.2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42"/>
      <c r="O321" s="32"/>
      <c r="P321" s="32"/>
      <c r="Q321" s="32"/>
      <c r="R321" s="32"/>
      <c r="S321" s="42"/>
      <c r="T321" s="42"/>
      <c r="U321" s="42"/>
      <c r="V321" s="4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</row>
    <row r="322" spans="1:45" ht="14.2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42"/>
      <c r="O322" s="32"/>
      <c r="P322" s="32"/>
      <c r="Q322" s="32"/>
      <c r="R322" s="32"/>
      <c r="S322" s="42"/>
      <c r="T322" s="42"/>
      <c r="U322" s="42"/>
      <c r="V322" s="4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</row>
    <row r="323" spans="1:45" ht="14.2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42"/>
      <c r="O323" s="32"/>
      <c r="P323" s="32"/>
      <c r="Q323" s="32"/>
      <c r="R323" s="32"/>
      <c r="S323" s="42"/>
      <c r="T323" s="42"/>
      <c r="U323" s="42"/>
      <c r="V323" s="4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</row>
    <row r="324" spans="1:45" ht="14.2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42"/>
      <c r="O324" s="32"/>
      <c r="P324" s="32"/>
      <c r="Q324" s="32"/>
      <c r="R324" s="32"/>
      <c r="S324" s="42"/>
      <c r="T324" s="42"/>
      <c r="U324" s="42"/>
      <c r="V324" s="4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</row>
    <row r="325" spans="1:45" ht="14.2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42"/>
      <c r="O325" s="32"/>
      <c r="P325" s="32"/>
      <c r="Q325" s="32"/>
      <c r="R325" s="32"/>
      <c r="S325" s="42"/>
      <c r="T325" s="42"/>
      <c r="U325" s="42"/>
      <c r="V325" s="4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</row>
    <row r="326" spans="1:45" ht="14.2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42"/>
      <c r="O326" s="32"/>
      <c r="P326" s="32"/>
      <c r="Q326" s="32"/>
      <c r="R326" s="32"/>
      <c r="S326" s="42"/>
      <c r="T326" s="42"/>
      <c r="U326" s="42"/>
      <c r="V326" s="4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</row>
    <row r="327" spans="1:45" ht="14.2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42"/>
      <c r="O327" s="32"/>
      <c r="P327" s="32"/>
      <c r="Q327" s="32"/>
      <c r="R327" s="32"/>
      <c r="S327" s="42"/>
      <c r="T327" s="42"/>
      <c r="U327" s="42"/>
      <c r="V327" s="4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</row>
    <row r="328" spans="1:45" ht="14.2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42"/>
      <c r="O328" s="32"/>
      <c r="P328" s="32"/>
      <c r="Q328" s="32"/>
      <c r="R328" s="32"/>
      <c r="S328" s="42"/>
      <c r="T328" s="42"/>
      <c r="U328" s="42"/>
      <c r="V328" s="4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</row>
    <row r="329" spans="1:45" ht="14.2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42"/>
      <c r="O329" s="32"/>
      <c r="P329" s="32"/>
      <c r="Q329" s="32"/>
      <c r="R329" s="32"/>
      <c r="S329" s="42"/>
      <c r="T329" s="42"/>
      <c r="U329" s="42"/>
      <c r="V329" s="4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</row>
    <row r="330" spans="1:45" ht="14.2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42"/>
      <c r="O330" s="32"/>
      <c r="P330" s="32"/>
      <c r="Q330" s="32"/>
      <c r="R330" s="32"/>
      <c r="S330" s="42"/>
      <c r="T330" s="42"/>
      <c r="U330" s="42"/>
      <c r="V330" s="4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</row>
    <row r="331" spans="1:45" ht="14.2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42"/>
      <c r="O331" s="32"/>
      <c r="P331" s="32"/>
      <c r="Q331" s="32"/>
      <c r="R331" s="32"/>
      <c r="S331" s="42"/>
      <c r="T331" s="42"/>
      <c r="U331" s="42"/>
      <c r="V331" s="4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</row>
    <row r="332" spans="1:45" ht="14.2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42"/>
      <c r="O332" s="32"/>
      <c r="P332" s="32"/>
      <c r="Q332" s="32"/>
      <c r="R332" s="32"/>
      <c r="S332" s="42"/>
      <c r="T332" s="42"/>
      <c r="U332" s="42"/>
      <c r="V332" s="4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</row>
    <row r="333" spans="1:45" ht="14.2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42"/>
      <c r="O333" s="32"/>
      <c r="P333" s="32"/>
      <c r="Q333" s="32"/>
      <c r="R333" s="32"/>
      <c r="S333" s="42"/>
      <c r="T333" s="42"/>
      <c r="U333" s="42"/>
      <c r="V333" s="4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</row>
    <row r="334" spans="1:45" ht="14.2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42"/>
      <c r="O334" s="32"/>
      <c r="P334" s="32"/>
      <c r="Q334" s="32"/>
      <c r="R334" s="32"/>
      <c r="S334" s="42"/>
      <c r="T334" s="42"/>
      <c r="U334" s="42"/>
      <c r="V334" s="4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</row>
    <row r="335" spans="1:45" ht="14.2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42"/>
      <c r="O335" s="32"/>
      <c r="P335" s="32"/>
      <c r="Q335" s="32"/>
      <c r="R335" s="32"/>
      <c r="S335" s="42"/>
      <c r="T335" s="42"/>
      <c r="U335" s="42"/>
      <c r="V335" s="4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</row>
    <row r="336" spans="1:45" ht="14.2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42"/>
      <c r="O336" s="32"/>
      <c r="P336" s="32"/>
      <c r="Q336" s="32"/>
      <c r="R336" s="32"/>
      <c r="S336" s="42"/>
      <c r="T336" s="42"/>
      <c r="U336" s="42"/>
      <c r="V336" s="4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</row>
    <row r="337" spans="1:45" ht="14.2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42"/>
      <c r="O337" s="32"/>
      <c r="P337" s="32"/>
      <c r="Q337" s="32"/>
      <c r="R337" s="32"/>
      <c r="S337" s="42"/>
      <c r="T337" s="42"/>
      <c r="U337" s="42"/>
      <c r="V337" s="4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</row>
    <row r="338" spans="1:45" ht="14.2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42"/>
      <c r="O338" s="32"/>
      <c r="P338" s="32"/>
      <c r="Q338" s="32"/>
      <c r="R338" s="32"/>
      <c r="S338" s="42"/>
      <c r="T338" s="42"/>
      <c r="U338" s="42"/>
      <c r="V338" s="4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</row>
    <row r="339" spans="1:45" ht="14.2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42"/>
      <c r="O339" s="32"/>
      <c r="P339" s="32"/>
      <c r="Q339" s="32"/>
      <c r="R339" s="32"/>
      <c r="S339" s="42"/>
      <c r="T339" s="42"/>
      <c r="U339" s="42"/>
      <c r="V339" s="4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</row>
    <row r="340" spans="1:45" ht="14.2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42"/>
      <c r="O340" s="32"/>
      <c r="P340" s="32"/>
      <c r="Q340" s="32"/>
      <c r="R340" s="32"/>
      <c r="S340" s="42"/>
      <c r="T340" s="42"/>
      <c r="U340" s="42"/>
      <c r="V340" s="4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</row>
    <row r="341" spans="1:45" ht="14.2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42"/>
      <c r="O341" s="32"/>
      <c r="P341" s="32"/>
      <c r="Q341" s="32"/>
      <c r="R341" s="32"/>
      <c r="S341" s="42"/>
      <c r="T341" s="42"/>
      <c r="U341" s="42"/>
      <c r="V341" s="4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</row>
    <row r="342" spans="1:45" ht="14.2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42"/>
      <c r="O342" s="32"/>
      <c r="P342" s="32"/>
      <c r="Q342" s="32"/>
      <c r="R342" s="32"/>
      <c r="S342" s="42"/>
      <c r="T342" s="42"/>
      <c r="U342" s="42"/>
      <c r="V342" s="4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</row>
    <row r="343" spans="1:45" ht="14.2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42"/>
      <c r="O343" s="32"/>
      <c r="P343" s="32"/>
      <c r="Q343" s="32"/>
      <c r="R343" s="32"/>
      <c r="S343" s="42"/>
      <c r="T343" s="42"/>
      <c r="U343" s="42"/>
      <c r="V343" s="4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</row>
    <row r="344" spans="1:45" ht="14.2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42"/>
      <c r="O344" s="32"/>
      <c r="P344" s="32"/>
      <c r="Q344" s="32"/>
      <c r="R344" s="32"/>
      <c r="S344" s="42"/>
      <c r="T344" s="42"/>
      <c r="U344" s="42"/>
      <c r="V344" s="4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</row>
    <row r="345" spans="1:45" ht="14.2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42"/>
      <c r="O345" s="32"/>
      <c r="P345" s="32"/>
      <c r="Q345" s="32"/>
      <c r="R345" s="32"/>
      <c r="S345" s="42"/>
      <c r="T345" s="42"/>
      <c r="U345" s="42"/>
      <c r="V345" s="4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</row>
    <row r="346" spans="1:45" ht="14.2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42"/>
      <c r="O346" s="32"/>
      <c r="P346" s="32"/>
      <c r="Q346" s="32"/>
      <c r="R346" s="32"/>
      <c r="S346" s="42"/>
      <c r="T346" s="42"/>
      <c r="U346" s="42"/>
      <c r="V346" s="4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</row>
    <row r="347" spans="1:45" ht="14.2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42"/>
      <c r="O347" s="32"/>
      <c r="P347" s="32"/>
      <c r="Q347" s="32"/>
      <c r="R347" s="32"/>
      <c r="S347" s="42"/>
      <c r="T347" s="42"/>
      <c r="U347" s="42"/>
      <c r="V347" s="4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</row>
    <row r="348" spans="1:45" ht="14.2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42"/>
      <c r="O348" s="32"/>
      <c r="P348" s="32"/>
      <c r="Q348" s="32"/>
      <c r="R348" s="32"/>
      <c r="S348" s="42"/>
      <c r="T348" s="42"/>
      <c r="U348" s="42"/>
      <c r="V348" s="4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</row>
    <row r="349" spans="1:45" ht="14.2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42"/>
      <c r="O349" s="32"/>
      <c r="P349" s="32"/>
      <c r="Q349" s="32"/>
      <c r="R349" s="32"/>
      <c r="S349" s="42"/>
      <c r="T349" s="42"/>
      <c r="U349" s="42"/>
      <c r="V349" s="4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</row>
    <row r="350" spans="1:45" ht="14.2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42"/>
      <c r="O350" s="32"/>
      <c r="P350" s="32"/>
      <c r="Q350" s="32"/>
      <c r="R350" s="32"/>
      <c r="S350" s="42"/>
      <c r="T350" s="42"/>
      <c r="U350" s="42"/>
      <c r="V350" s="4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</row>
    <row r="351" spans="1:45" ht="14.2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42"/>
      <c r="O351" s="32"/>
      <c r="P351" s="32"/>
      <c r="Q351" s="32"/>
      <c r="R351" s="32"/>
      <c r="S351" s="42"/>
      <c r="T351" s="42"/>
      <c r="U351" s="42"/>
      <c r="V351" s="4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</row>
    <row r="352" spans="1:45" ht="14.2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42"/>
      <c r="O352" s="32"/>
      <c r="P352" s="32"/>
      <c r="Q352" s="32"/>
      <c r="R352" s="32"/>
      <c r="S352" s="42"/>
      <c r="T352" s="42"/>
      <c r="U352" s="42"/>
      <c r="V352" s="4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</row>
    <row r="353" spans="1:45" ht="14.2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42"/>
      <c r="O353" s="32"/>
      <c r="P353" s="32"/>
      <c r="Q353" s="32"/>
      <c r="R353" s="32"/>
      <c r="S353" s="42"/>
      <c r="T353" s="42"/>
      <c r="U353" s="42"/>
      <c r="V353" s="4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</row>
    <row r="354" spans="1:45" ht="14.2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42"/>
      <c r="O354" s="32"/>
      <c r="P354" s="32"/>
      <c r="Q354" s="32"/>
      <c r="R354" s="32"/>
      <c r="S354" s="42"/>
      <c r="T354" s="42"/>
      <c r="U354" s="42"/>
      <c r="V354" s="4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</row>
    <row r="355" spans="1:45" ht="14.2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42"/>
      <c r="O355" s="32"/>
      <c r="P355" s="32"/>
      <c r="Q355" s="32"/>
      <c r="R355" s="32"/>
      <c r="S355" s="42"/>
      <c r="T355" s="42"/>
      <c r="U355" s="42"/>
      <c r="V355" s="4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</row>
    <row r="356" spans="1:45" ht="14.2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42"/>
      <c r="O356" s="32"/>
      <c r="P356" s="32"/>
      <c r="Q356" s="32"/>
      <c r="R356" s="32"/>
      <c r="S356" s="42"/>
      <c r="T356" s="42"/>
      <c r="U356" s="42"/>
      <c r="V356" s="4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</row>
    <row r="357" spans="1:45" ht="14.2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42"/>
      <c r="O357" s="32"/>
      <c r="P357" s="32"/>
      <c r="Q357" s="32"/>
      <c r="R357" s="32"/>
      <c r="S357" s="42"/>
      <c r="T357" s="42"/>
      <c r="U357" s="42"/>
      <c r="V357" s="4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</row>
    <row r="358" spans="1:45" ht="14.2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42"/>
      <c r="O358" s="32"/>
      <c r="P358" s="32"/>
      <c r="Q358" s="32"/>
      <c r="R358" s="32"/>
      <c r="S358" s="42"/>
      <c r="T358" s="42"/>
      <c r="U358" s="42"/>
      <c r="V358" s="4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</row>
    <row r="359" spans="1:45" ht="14.2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42"/>
      <c r="O359" s="32"/>
      <c r="P359" s="32"/>
      <c r="Q359" s="32"/>
      <c r="R359" s="32"/>
      <c r="S359" s="42"/>
      <c r="T359" s="42"/>
      <c r="U359" s="42"/>
      <c r="V359" s="4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</row>
    <row r="360" spans="1:45" ht="14.2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42"/>
      <c r="O360" s="32"/>
      <c r="P360" s="32"/>
      <c r="Q360" s="32"/>
      <c r="R360" s="32"/>
      <c r="S360" s="42"/>
      <c r="T360" s="42"/>
      <c r="U360" s="42"/>
      <c r="V360" s="4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</row>
    <row r="361" spans="1:45" ht="14.2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42"/>
      <c r="O361" s="32"/>
      <c r="P361" s="32"/>
      <c r="Q361" s="32"/>
      <c r="R361" s="32"/>
      <c r="S361" s="42"/>
      <c r="T361" s="42"/>
      <c r="U361" s="42"/>
      <c r="V361" s="4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</row>
    <row r="362" spans="1:45" ht="14.2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42"/>
      <c r="O362" s="32"/>
      <c r="P362" s="32"/>
      <c r="Q362" s="32"/>
      <c r="R362" s="32"/>
      <c r="S362" s="42"/>
      <c r="T362" s="42"/>
      <c r="U362" s="42"/>
      <c r="V362" s="4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</row>
    <row r="363" spans="1:45" ht="14.2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42"/>
      <c r="O363" s="32"/>
      <c r="P363" s="32"/>
      <c r="Q363" s="32"/>
      <c r="R363" s="32"/>
      <c r="S363" s="42"/>
      <c r="T363" s="42"/>
      <c r="U363" s="42"/>
      <c r="V363" s="4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</row>
    <row r="364" spans="1:45" ht="14.2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42"/>
      <c r="O364" s="32"/>
      <c r="P364" s="32"/>
      <c r="Q364" s="32"/>
      <c r="R364" s="32"/>
      <c r="S364" s="42"/>
      <c r="T364" s="42"/>
      <c r="U364" s="42"/>
      <c r="V364" s="4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</row>
    <row r="365" spans="1:45" ht="14.2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42"/>
      <c r="O365" s="32"/>
      <c r="P365" s="32"/>
      <c r="Q365" s="32"/>
      <c r="R365" s="32"/>
      <c r="S365" s="42"/>
      <c r="T365" s="42"/>
      <c r="U365" s="42"/>
      <c r="V365" s="4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</row>
    <row r="366" spans="1:45" ht="14.2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42"/>
      <c r="O366" s="32"/>
      <c r="P366" s="32"/>
      <c r="Q366" s="32"/>
      <c r="R366" s="32"/>
      <c r="S366" s="42"/>
      <c r="T366" s="42"/>
      <c r="U366" s="42"/>
      <c r="V366" s="4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</row>
    <row r="367" spans="1:45" ht="14.2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42"/>
      <c r="O367" s="32"/>
      <c r="P367" s="32"/>
      <c r="Q367" s="32"/>
      <c r="R367" s="32"/>
      <c r="S367" s="42"/>
      <c r="T367" s="42"/>
      <c r="U367" s="42"/>
      <c r="V367" s="4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</row>
    <row r="368" spans="1:45" ht="14.2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42"/>
      <c r="O368" s="32"/>
      <c r="P368" s="32"/>
      <c r="Q368" s="32"/>
      <c r="R368" s="32"/>
      <c r="S368" s="42"/>
      <c r="T368" s="42"/>
      <c r="U368" s="42"/>
      <c r="V368" s="4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</row>
    <row r="369" spans="1:45" ht="14.2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42"/>
      <c r="O369" s="32"/>
      <c r="P369" s="32"/>
      <c r="Q369" s="32"/>
      <c r="R369" s="32"/>
      <c r="S369" s="42"/>
      <c r="T369" s="42"/>
      <c r="U369" s="42"/>
      <c r="V369" s="4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</row>
    <row r="370" spans="1:45" ht="14.2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42"/>
      <c r="O370" s="32"/>
      <c r="P370" s="32"/>
      <c r="Q370" s="32"/>
      <c r="R370" s="32"/>
      <c r="S370" s="42"/>
      <c r="T370" s="42"/>
      <c r="U370" s="42"/>
      <c r="V370" s="4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</row>
    <row r="371" spans="1:45" ht="14.2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42"/>
      <c r="O371" s="32"/>
      <c r="P371" s="32"/>
      <c r="Q371" s="32"/>
      <c r="R371" s="32"/>
      <c r="S371" s="42"/>
      <c r="T371" s="42"/>
      <c r="U371" s="42"/>
      <c r="V371" s="4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</row>
    <row r="372" spans="1:45" ht="14.2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42"/>
      <c r="O372" s="32"/>
      <c r="P372" s="32"/>
      <c r="Q372" s="32"/>
      <c r="R372" s="32"/>
      <c r="S372" s="42"/>
      <c r="T372" s="42"/>
      <c r="U372" s="42"/>
      <c r="V372" s="4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</row>
    <row r="373" spans="1:45" ht="14.2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42"/>
      <c r="O373" s="32"/>
      <c r="P373" s="32"/>
      <c r="Q373" s="32"/>
      <c r="R373" s="32"/>
      <c r="S373" s="42"/>
      <c r="T373" s="42"/>
      <c r="U373" s="42"/>
      <c r="V373" s="4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</row>
    <row r="374" spans="1:45" ht="14.2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42"/>
      <c r="O374" s="32"/>
      <c r="P374" s="32"/>
      <c r="Q374" s="32"/>
      <c r="R374" s="32"/>
      <c r="S374" s="42"/>
      <c r="T374" s="42"/>
      <c r="U374" s="42"/>
      <c r="V374" s="4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</row>
    <row r="375" spans="1:45" ht="14.2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42"/>
      <c r="O375" s="32"/>
      <c r="P375" s="32"/>
      <c r="Q375" s="32"/>
      <c r="R375" s="32"/>
      <c r="S375" s="42"/>
      <c r="T375" s="42"/>
      <c r="U375" s="42"/>
      <c r="V375" s="4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</row>
    <row r="376" spans="1:45" ht="14.2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42"/>
      <c r="O376" s="32"/>
      <c r="P376" s="32"/>
      <c r="Q376" s="32"/>
      <c r="R376" s="32"/>
      <c r="S376" s="42"/>
      <c r="T376" s="42"/>
      <c r="U376" s="42"/>
      <c r="V376" s="4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</row>
    <row r="377" spans="1:45" ht="14.2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42"/>
      <c r="O377" s="32"/>
      <c r="P377" s="32"/>
      <c r="Q377" s="32"/>
      <c r="R377" s="32"/>
      <c r="S377" s="42"/>
      <c r="T377" s="42"/>
      <c r="U377" s="42"/>
      <c r="V377" s="4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</row>
    <row r="378" spans="1:45" ht="14.2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42"/>
      <c r="O378" s="32"/>
      <c r="P378" s="32"/>
      <c r="Q378" s="32"/>
      <c r="R378" s="32"/>
      <c r="S378" s="42"/>
      <c r="T378" s="42"/>
      <c r="U378" s="42"/>
      <c r="V378" s="4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</row>
    <row r="379" spans="1:45" ht="14.2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42"/>
      <c r="O379" s="32"/>
      <c r="P379" s="32"/>
      <c r="Q379" s="32"/>
      <c r="R379" s="32"/>
      <c r="S379" s="42"/>
      <c r="T379" s="42"/>
      <c r="U379" s="42"/>
      <c r="V379" s="4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</row>
    <row r="380" spans="1:45" ht="14.2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42"/>
      <c r="O380" s="32"/>
      <c r="P380" s="32"/>
      <c r="Q380" s="32"/>
      <c r="R380" s="32"/>
      <c r="S380" s="42"/>
      <c r="T380" s="42"/>
      <c r="U380" s="42"/>
      <c r="V380" s="4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</row>
    <row r="381" spans="1:45" ht="14.2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42"/>
      <c r="O381" s="32"/>
      <c r="P381" s="32"/>
      <c r="Q381" s="32"/>
      <c r="R381" s="32"/>
      <c r="S381" s="42"/>
      <c r="T381" s="42"/>
      <c r="U381" s="42"/>
      <c r="V381" s="4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</row>
    <row r="382" spans="1:45" ht="14.2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42"/>
      <c r="O382" s="32"/>
      <c r="P382" s="32"/>
      <c r="Q382" s="32"/>
      <c r="R382" s="32"/>
      <c r="S382" s="42"/>
      <c r="T382" s="42"/>
      <c r="U382" s="42"/>
      <c r="V382" s="4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</row>
    <row r="383" spans="1:45" ht="14.2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42"/>
      <c r="O383" s="32"/>
      <c r="P383" s="32"/>
      <c r="Q383" s="32"/>
      <c r="R383" s="32"/>
      <c r="S383" s="42"/>
      <c r="T383" s="42"/>
      <c r="U383" s="42"/>
      <c r="V383" s="4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</row>
    <row r="384" spans="1:45" ht="14.2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42"/>
      <c r="O384" s="32"/>
      <c r="P384" s="32"/>
      <c r="Q384" s="32"/>
      <c r="R384" s="32"/>
      <c r="S384" s="42"/>
      <c r="T384" s="42"/>
      <c r="U384" s="42"/>
      <c r="V384" s="4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</row>
    <row r="385" spans="1:45" ht="14.2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42"/>
      <c r="O385" s="32"/>
      <c r="P385" s="32"/>
      <c r="Q385" s="32"/>
      <c r="R385" s="32"/>
      <c r="S385" s="42"/>
      <c r="T385" s="42"/>
      <c r="U385" s="42"/>
      <c r="V385" s="4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</row>
    <row r="386" spans="1:45" ht="14.2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42"/>
      <c r="O386" s="32"/>
      <c r="P386" s="32"/>
      <c r="Q386" s="32"/>
      <c r="R386" s="32"/>
      <c r="S386" s="42"/>
      <c r="T386" s="42"/>
      <c r="U386" s="42"/>
      <c r="V386" s="4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</row>
    <row r="387" spans="1:45" ht="14.2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42"/>
      <c r="O387" s="32"/>
      <c r="P387" s="32"/>
      <c r="Q387" s="32"/>
      <c r="R387" s="32"/>
      <c r="S387" s="42"/>
      <c r="T387" s="42"/>
      <c r="U387" s="42"/>
      <c r="V387" s="4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</row>
    <row r="388" spans="1:45" ht="14.2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42"/>
      <c r="O388" s="32"/>
      <c r="P388" s="32"/>
      <c r="Q388" s="32"/>
      <c r="R388" s="32"/>
      <c r="S388" s="42"/>
      <c r="T388" s="42"/>
      <c r="U388" s="42"/>
      <c r="V388" s="4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</row>
    <row r="389" spans="1:45" ht="14.2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42"/>
      <c r="O389" s="32"/>
      <c r="P389" s="32"/>
      <c r="Q389" s="32"/>
      <c r="R389" s="32"/>
      <c r="S389" s="42"/>
      <c r="T389" s="42"/>
      <c r="U389" s="42"/>
      <c r="V389" s="4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</row>
    <row r="390" spans="1:45" ht="14.2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42"/>
      <c r="O390" s="32"/>
      <c r="P390" s="32"/>
      <c r="Q390" s="32"/>
      <c r="R390" s="32"/>
      <c r="S390" s="42"/>
      <c r="T390" s="42"/>
      <c r="U390" s="42"/>
      <c r="V390" s="4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</row>
    <row r="391" spans="1:45" ht="14.2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42"/>
      <c r="O391" s="32"/>
      <c r="P391" s="32"/>
      <c r="Q391" s="32"/>
      <c r="R391" s="32"/>
      <c r="S391" s="42"/>
      <c r="T391" s="42"/>
      <c r="U391" s="42"/>
      <c r="V391" s="4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</row>
    <row r="392" spans="1:45" ht="14.2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42"/>
      <c r="O392" s="32"/>
      <c r="P392" s="32"/>
      <c r="Q392" s="32"/>
      <c r="R392" s="32"/>
      <c r="S392" s="42"/>
      <c r="T392" s="42"/>
      <c r="U392" s="42"/>
      <c r="V392" s="4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</row>
    <row r="393" spans="1:45" ht="14.2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42"/>
      <c r="O393" s="32"/>
      <c r="P393" s="32"/>
      <c r="Q393" s="32"/>
      <c r="R393" s="32"/>
      <c r="S393" s="42"/>
      <c r="T393" s="42"/>
      <c r="U393" s="42"/>
      <c r="V393" s="4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</row>
    <row r="394" spans="1:45" ht="14.2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42"/>
      <c r="O394" s="32"/>
      <c r="P394" s="32"/>
      <c r="Q394" s="32"/>
      <c r="R394" s="32"/>
      <c r="S394" s="42"/>
      <c r="T394" s="42"/>
      <c r="U394" s="42"/>
      <c r="V394" s="4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</row>
    <row r="395" spans="1:45" ht="14.2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42"/>
      <c r="O395" s="32"/>
      <c r="P395" s="32"/>
      <c r="Q395" s="32"/>
      <c r="R395" s="32"/>
      <c r="S395" s="42"/>
      <c r="T395" s="42"/>
      <c r="U395" s="42"/>
      <c r="V395" s="4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</row>
    <row r="396" spans="1:45" ht="14.2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42"/>
      <c r="O396" s="32"/>
      <c r="P396" s="32"/>
      <c r="Q396" s="32"/>
      <c r="R396" s="32"/>
      <c r="S396" s="42"/>
      <c r="T396" s="42"/>
      <c r="U396" s="42"/>
      <c r="V396" s="4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</row>
    <row r="397" spans="1:45" ht="14.2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42"/>
      <c r="O397" s="32"/>
      <c r="P397" s="32"/>
      <c r="Q397" s="32"/>
      <c r="R397" s="32"/>
      <c r="S397" s="42"/>
      <c r="T397" s="42"/>
      <c r="U397" s="42"/>
      <c r="V397" s="4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</row>
    <row r="398" spans="1:45" ht="14.2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42"/>
      <c r="O398" s="32"/>
      <c r="P398" s="32"/>
      <c r="Q398" s="32"/>
      <c r="R398" s="32"/>
      <c r="S398" s="42"/>
      <c r="T398" s="42"/>
      <c r="U398" s="42"/>
      <c r="V398" s="4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</row>
    <row r="399" spans="1:45" ht="14.2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42"/>
      <c r="O399" s="32"/>
      <c r="P399" s="32"/>
      <c r="Q399" s="32"/>
      <c r="R399" s="32"/>
      <c r="S399" s="42"/>
      <c r="T399" s="42"/>
      <c r="U399" s="42"/>
      <c r="V399" s="4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</row>
    <row r="400" spans="1:45" ht="14.2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42"/>
      <c r="O400" s="32"/>
      <c r="P400" s="32"/>
      <c r="Q400" s="32"/>
      <c r="R400" s="32"/>
      <c r="S400" s="42"/>
      <c r="T400" s="42"/>
      <c r="U400" s="42"/>
      <c r="V400" s="4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</row>
    <row r="401" spans="1:45" ht="14.2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42"/>
      <c r="O401" s="32"/>
      <c r="P401" s="32"/>
      <c r="Q401" s="32"/>
      <c r="R401" s="32"/>
      <c r="S401" s="42"/>
      <c r="T401" s="42"/>
      <c r="U401" s="42"/>
      <c r="V401" s="4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</row>
    <row r="402" spans="1:45" ht="14.2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42"/>
      <c r="O402" s="32"/>
      <c r="P402" s="32"/>
      <c r="Q402" s="32"/>
      <c r="R402" s="32"/>
      <c r="S402" s="42"/>
      <c r="T402" s="42"/>
      <c r="U402" s="42"/>
      <c r="V402" s="4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</row>
    <row r="403" spans="1:45" ht="14.2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42"/>
      <c r="O403" s="32"/>
      <c r="P403" s="32"/>
      <c r="Q403" s="32"/>
      <c r="R403" s="32"/>
      <c r="S403" s="42"/>
      <c r="T403" s="42"/>
      <c r="U403" s="42"/>
      <c r="V403" s="4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</row>
    <row r="404" spans="1:45" ht="14.2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42"/>
      <c r="O404" s="32"/>
      <c r="P404" s="32"/>
      <c r="Q404" s="32"/>
      <c r="R404" s="32"/>
      <c r="S404" s="42"/>
      <c r="T404" s="42"/>
      <c r="U404" s="42"/>
      <c r="V404" s="4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</row>
    <row r="405" spans="1:45" ht="14.2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42"/>
      <c r="O405" s="32"/>
      <c r="P405" s="32"/>
      <c r="Q405" s="32"/>
      <c r="R405" s="32"/>
      <c r="S405" s="42"/>
      <c r="T405" s="42"/>
      <c r="U405" s="42"/>
      <c r="V405" s="4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</row>
    <row r="406" spans="1:45" ht="14.2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42"/>
      <c r="O406" s="32"/>
      <c r="P406" s="32"/>
      <c r="Q406" s="32"/>
      <c r="R406" s="32"/>
      <c r="S406" s="42"/>
      <c r="T406" s="42"/>
      <c r="U406" s="42"/>
      <c r="V406" s="4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</row>
    <row r="407" spans="1:45" ht="14.2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42"/>
      <c r="O407" s="32"/>
      <c r="P407" s="32"/>
      <c r="Q407" s="32"/>
      <c r="R407" s="32"/>
      <c r="S407" s="42"/>
      <c r="T407" s="42"/>
      <c r="U407" s="42"/>
      <c r="V407" s="4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</row>
    <row r="408" spans="1:45" ht="14.2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42"/>
      <c r="O408" s="32"/>
      <c r="P408" s="32"/>
      <c r="Q408" s="32"/>
      <c r="R408" s="32"/>
      <c r="S408" s="42"/>
      <c r="T408" s="42"/>
      <c r="U408" s="42"/>
      <c r="V408" s="4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</row>
    <row r="409" spans="1:45" ht="14.2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42"/>
      <c r="O409" s="32"/>
      <c r="P409" s="32"/>
      <c r="Q409" s="32"/>
      <c r="R409" s="32"/>
      <c r="S409" s="42"/>
      <c r="T409" s="42"/>
      <c r="U409" s="42"/>
      <c r="V409" s="4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</row>
    <row r="410" spans="1:45" ht="14.2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42"/>
      <c r="O410" s="32"/>
      <c r="P410" s="32"/>
      <c r="Q410" s="32"/>
      <c r="R410" s="32"/>
      <c r="S410" s="42"/>
      <c r="T410" s="42"/>
      <c r="U410" s="42"/>
      <c r="V410" s="4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</row>
    <row r="411" spans="1:45" ht="14.2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42"/>
      <c r="O411" s="32"/>
      <c r="P411" s="32"/>
      <c r="Q411" s="32"/>
      <c r="R411" s="32"/>
      <c r="S411" s="42"/>
      <c r="T411" s="42"/>
      <c r="U411" s="42"/>
      <c r="V411" s="4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</row>
    <row r="412" spans="1:45" ht="14.2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42"/>
      <c r="O412" s="32"/>
      <c r="P412" s="32"/>
      <c r="Q412" s="32"/>
      <c r="R412" s="32"/>
      <c r="S412" s="42"/>
      <c r="T412" s="42"/>
      <c r="U412" s="42"/>
      <c r="V412" s="4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</row>
    <row r="413" spans="1:45" ht="14.2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42"/>
      <c r="O413" s="32"/>
      <c r="P413" s="32"/>
      <c r="Q413" s="32"/>
      <c r="R413" s="32"/>
      <c r="S413" s="42"/>
      <c r="T413" s="42"/>
      <c r="U413" s="42"/>
      <c r="V413" s="4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</row>
    <row r="414" spans="1:45" ht="14.2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42"/>
      <c r="O414" s="32"/>
      <c r="P414" s="32"/>
      <c r="Q414" s="32"/>
      <c r="R414" s="32"/>
      <c r="S414" s="42"/>
      <c r="T414" s="42"/>
      <c r="U414" s="42"/>
      <c r="V414" s="4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</row>
    <row r="415" spans="1:45" ht="14.2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42"/>
      <c r="O415" s="32"/>
      <c r="P415" s="32"/>
      <c r="Q415" s="32"/>
      <c r="R415" s="32"/>
      <c r="S415" s="42"/>
      <c r="T415" s="42"/>
      <c r="U415" s="42"/>
      <c r="V415" s="4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</row>
    <row r="416" spans="1:45" ht="14.2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42"/>
      <c r="O416" s="32"/>
      <c r="P416" s="32"/>
      <c r="Q416" s="32"/>
      <c r="R416" s="32"/>
      <c r="S416" s="42"/>
      <c r="T416" s="42"/>
      <c r="U416" s="42"/>
      <c r="V416" s="4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</row>
    <row r="417" spans="1:45" ht="14.2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42"/>
      <c r="O417" s="32"/>
      <c r="P417" s="32"/>
      <c r="Q417" s="32"/>
      <c r="R417" s="32"/>
      <c r="S417" s="42"/>
      <c r="T417" s="42"/>
      <c r="U417" s="42"/>
      <c r="V417" s="4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</row>
    <row r="418" spans="1:45" ht="14.2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42"/>
      <c r="O418" s="32"/>
      <c r="P418" s="32"/>
      <c r="Q418" s="32"/>
      <c r="R418" s="32"/>
      <c r="S418" s="42"/>
      <c r="T418" s="42"/>
      <c r="U418" s="42"/>
      <c r="V418" s="4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</row>
    <row r="419" spans="1:45" ht="14.2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42"/>
      <c r="O419" s="32"/>
      <c r="P419" s="32"/>
      <c r="Q419" s="32"/>
      <c r="R419" s="32"/>
      <c r="S419" s="42"/>
      <c r="T419" s="42"/>
      <c r="U419" s="42"/>
      <c r="V419" s="4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</row>
    <row r="420" spans="1:45" ht="14.2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42"/>
      <c r="O420" s="32"/>
      <c r="P420" s="32"/>
      <c r="Q420" s="32"/>
      <c r="R420" s="32"/>
      <c r="S420" s="42"/>
      <c r="T420" s="42"/>
      <c r="U420" s="42"/>
      <c r="V420" s="4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</row>
    <row r="421" spans="1:45" ht="14.2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42"/>
      <c r="O421" s="32"/>
      <c r="P421" s="32"/>
      <c r="Q421" s="32"/>
      <c r="R421" s="32"/>
      <c r="S421" s="42"/>
      <c r="T421" s="42"/>
      <c r="U421" s="42"/>
      <c r="V421" s="4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</row>
    <row r="422" spans="1:45" ht="14.2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42"/>
      <c r="O422" s="32"/>
      <c r="P422" s="32"/>
      <c r="Q422" s="32"/>
      <c r="R422" s="32"/>
      <c r="S422" s="42"/>
      <c r="T422" s="42"/>
      <c r="U422" s="42"/>
      <c r="V422" s="4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</row>
    <row r="423" spans="1:45" ht="14.2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42"/>
      <c r="O423" s="32"/>
      <c r="P423" s="32"/>
      <c r="Q423" s="32"/>
      <c r="R423" s="32"/>
      <c r="S423" s="42"/>
      <c r="T423" s="42"/>
      <c r="U423" s="42"/>
      <c r="V423" s="4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</row>
    <row r="424" spans="1:45" ht="14.2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42"/>
      <c r="O424" s="32"/>
      <c r="P424" s="32"/>
      <c r="Q424" s="32"/>
      <c r="R424" s="32"/>
      <c r="S424" s="42"/>
      <c r="T424" s="42"/>
      <c r="U424" s="42"/>
      <c r="V424" s="4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</row>
    <row r="425" spans="1:45" ht="14.2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42"/>
      <c r="O425" s="32"/>
      <c r="P425" s="32"/>
      <c r="Q425" s="32"/>
      <c r="R425" s="32"/>
      <c r="S425" s="42"/>
      <c r="T425" s="42"/>
      <c r="U425" s="42"/>
      <c r="V425" s="4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</row>
    <row r="426" spans="1:45" ht="14.2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42"/>
      <c r="O426" s="32"/>
      <c r="P426" s="32"/>
      <c r="Q426" s="32"/>
      <c r="R426" s="32"/>
      <c r="S426" s="42"/>
      <c r="T426" s="42"/>
      <c r="U426" s="42"/>
      <c r="V426" s="4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</row>
    <row r="427" spans="1:45" ht="14.2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42"/>
      <c r="O427" s="32"/>
      <c r="P427" s="32"/>
      <c r="Q427" s="32"/>
      <c r="R427" s="32"/>
      <c r="S427" s="42"/>
      <c r="T427" s="42"/>
      <c r="U427" s="42"/>
      <c r="V427" s="4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</row>
    <row r="428" spans="1:45" ht="14.2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42"/>
      <c r="O428" s="32"/>
      <c r="P428" s="32"/>
      <c r="Q428" s="32"/>
      <c r="R428" s="32"/>
      <c r="S428" s="42"/>
      <c r="T428" s="42"/>
      <c r="U428" s="42"/>
      <c r="V428" s="4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</row>
    <row r="429" spans="1:45" ht="14.2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42"/>
      <c r="O429" s="32"/>
      <c r="P429" s="32"/>
      <c r="Q429" s="32"/>
      <c r="R429" s="32"/>
      <c r="S429" s="42"/>
      <c r="T429" s="42"/>
      <c r="U429" s="42"/>
      <c r="V429" s="4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</row>
    <row r="430" spans="1:45" ht="14.2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42"/>
      <c r="O430" s="32"/>
      <c r="P430" s="32"/>
      <c r="Q430" s="32"/>
      <c r="R430" s="32"/>
      <c r="S430" s="42"/>
      <c r="T430" s="42"/>
      <c r="U430" s="42"/>
      <c r="V430" s="4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</row>
    <row r="431" spans="1:45" ht="14.2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42"/>
      <c r="O431" s="32"/>
      <c r="P431" s="32"/>
      <c r="Q431" s="32"/>
      <c r="R431" s="32"/>
      <c r="S431" s="42"/>
      <c r="T431" s="42"/>
      <c r="U431" s="42"/>
      <c r="V431" s="4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</row>
    <row r="432" spans="1:45" ht="14.2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42"/>
      <c r="O432" s="32"/>
      <c r="P432" s="32"/>
      <c r="Q432" s="32"/>
      <c r="R432" s="32"/>
      <c r="S432" s="42"/>
      <c r="T432" s="42"/>
      <c r="U432" s="42"/>
      <c r="V432" s="4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</row>
    <row r="433" spans="1:45" ht="14.2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42"/>
      <c r="O433" s="32"/>
      <c r="P433" s="32"/>
      <c r="Q433" s="32"/>
      <c r="R433" s="32"/>
      <c r="S433" s="42"/>
      <c r="T433" s="42"/>
      <c r="U433" s="42"/>
      <c r="V433" s="4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</row>
    <row r="434" spans="1:45" ht="14.2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42"/>
      <c r="O434" s="32"/>
      <c r="P434" s="32"/>
      <c r="Q434" s="32"/>
      <c r="R434" s="32"/>
      <c r="S434" s="42"/>
      <c r="T434" s="42"/>
      <c r="U434" s="42"/>
      <c r="V434" s="4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</row>
    <row r="435" spans="1:45" ht="14.2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42"/>
      <c r="O435" s="32"/>
      <c r="P435" s="32"/>
      <c r="Q435" s="32"/>
      <c r="R435" s="32"/>
      <c r="S435" s="42"/>
      <c r="T435" s="42"/>
      <c r="U435" s="42"/>
      <c r="V435" s="4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</row>
    <row r="436" spans="1:45" ht="14.2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42"/>
      <c r="O436" s="32"/>
      <c r="P436" s="32"/>
      <c r="Q436" s="32"/>
      <c r="R436" s="32"/>
      <c r="S436" s="42"/>
      <c r="T436" s="42"/>
      <c r="U436" s="42"/>
      <c r="V436" s="4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</row>
    <row r="437" spans="1:45" ht="14.2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42"/>
      <c r="O437" s="32"/>
      <c r="P437" s="32"/>
      <c r="Q437" s="32"/>
      <c r="R437" s="32"/>
      <c r="S437" s="42"/>
      <c r="T437" s="42"/>
      <c r="U437" s="42"/>
      <c r="V437" s="4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</row>
    <row r="438" spans="1:45" ht="14.2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42"/>
      <c r="O438" s="32"/>
      <c r="P438" s="32"/>
      <c r="Q438" s="32"/>
      <c r="R438" s="32"/>
      <c r="S438" s="42"/>
      <c r="T438" s="42"/>
      <c r="U438" s="42"/>
      <c r="V438" s="4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</row>
    <row r="439" spans="1:45" ht="14.2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42"/>
      <c r="O439" s="32"/>
      <c r="P439" s="32"/>
      <c r="Q439" s="32"/>
      <c r="R439" s="32"/>
      <c r="S439" s="42"/>
      <c r="T439" s="42"/>
      <c r="U439" s="42"/>
      <c r="V439" s="4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</row>
    <row r="440" spans="1:45" ht="14.2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42"/>
      <c r="O440" s="32"/>
      <c r="P440" s="32"/>
      <c r="Q440" s="32"/>
      <c r="R440" s="32"/>
      <c r="S440" s="42"/>
      <c r="T440" s="42"/>
      <c r="U440" s="42"/>
      <c r="V440" s="4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</row>
    <row r="441" spans="1:45" ht="14.2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42"/>
      <c r="O441" s="32"/>
      <c r="P441" s="32"/>
      <c r="Q441" s="32"/>
      <c r="R441" s="32"/>
      <c r="S441" s="42"/>
      <c r="T441" s="42"/>
      <c r="U441" s="42"/>
      <c r="V441" s="4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</row>
    <row r="442" spans="1:45" ht="14.2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42"/>
      <c r="O442" s="32"/>
      <c r="P442" s="32"/>
      <c r="Q442" s="32"/>
      <c r="R442" s="32"/>
      <c r="S442" s="42"/>
      <c r="T442" s="42"/>
      <c r="U442" s="42"/>
      <c r="V442" s="4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</row>
    <row r="443" spans="1:45" ht="14.2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42"/>
      <c r="O443" s="32"/>
      <c r="P443" s="32"/>
      <c r="Q443" s="32"/>
      <c r="R443" s="32"/>
      <c r="S443" s="42"/>
      <c r="T443" s="42"/>
      <c r="U443" s="42"/>
      <c r="V443" s="4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</row>
    <row r="444" spans="1:45" ht="14.2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42"/>
      <c r="O444" s="32"/>
      <c r="P444" s="32"/>
      <c r="Q444" s="32"/>
      <c r="R444" s="32"/>
      <c r="S444" s="42"/>
      <c r="T444" s="42"/>
      <c r="U444" s="42"/>
      <c r="V444" s="4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</row>
    <row r="445" spans="1:45" ht="14.2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42"/>
      <c r="O445" s="32"/>
      <c r="P445" s="32"/>
      <c r="Q445" s="32"/>
      <c r="R445" s="32"/>
      <c r="S445" s="42"/>
      <c r="T445" s="42"/>
      <c r="U445" s="42"/>
      <c r="V445" s="4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</row>
    <row r="446" spans="1:45" ht="14.2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42"/>
      <c r="O446" s="32"/>
      <c r="P446" s="32"/>
      <c r="Q446" s="32"/>
      <c r="R446" s="32"/>
      <c r="S446" s="42"/>
      <c r="T446" s="42"/>
      <c r="U446" s="42"/>
      <c r="V446" s="4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</row>
    <row r="447" spans="1:45" ht="14.2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42"/>
      <c r="O447" s="32"/>
      <c r="P447" s="32"/>
      <c r="Q447" s="32"/>
      <c r="R447" s="32"/>
      <c r="S447" s="42"/>
      <c r="T447" s="42"/>
      <c r="U447" s="42"/>
      <c r="V447" s="4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</row>
    <row r="448" spans="1:45" ht="14.2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42"/>
      <c r="O448" s="32"/>
      <c r="P448" s="32"/>
      <c r="Q448" s="32"/>
      <c r="R448" s="32"/>
      <c r="S448" s="42"/>
      <c r="T448" s="42"/>
      <c r="U448" s="42"/>
      <c r="V448" s="4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</row>
    <row r="449" spans="1:45" ht="14.2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42"/>
      <c r="O449" s="32"/>
      <c r="P449" s="32"/>
      <c r="Q449" s="32"/>
      <c r="R449" s="32"/>
      <c r="S449" s="42"/>
      <c r="T449" s="42"/>
      <c r="U449" s="42"/>
      <c r="V449" s="4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</row>
    <row r="450" spans="1:45" ht="14.2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42"/>
      <c r="O450" s="32"/>
      <c r="P450" s="32"/>
      <c r="Q450" s="32"/>
      <c r="R450" s="32"/>
      <c r="S450" s="42"/>
      <c r="T450" s="42"/>
      <c r="U450" s="42"/>
      <c r="V450" s="4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</row>
    <row r="451" spans="1:45" ht="14.2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42"/>
      <c r="O451" s="32"/>
      <c r="P451" s="32"/>
      <c r="Q451" s="32"/>
      <c r="R451" s="32"/>
      <c r="S451" s="42"/>
      <c r="T451" s="42"/>
      <c r="U451" s="42"/>
      <c r="V451" s="4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</row>
    <row r="452" spans="1:45" ht="14.2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42"/>
      <c r="O452" s="32"/>
      <c r="P452" s="32"/>
      <c r="Q452" s="32"/>
      <c r="R452" s="32"/>
      <c r="S452" s="42"/>
      <c r="T452" s="42"/>
      <c r="U452" s="42"/>
      <c r="V452" s="4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</row>
    <row r="453" spans="1:45" ht="14.2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42"/>
      <c r="O453" s="32"/>
      <c r="P453" s="32"/>
      <c r="Q453" s="32"/>
      <c r="R453" s="32"/>
      <c r="S453" s="42"/>
      <c r="T453" s="42"/>
      <c r="U453" s="42"/>
      <c r="V453" s="4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</row>
    <row r="454" spans="1:45" ht="14.2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42"/>
      <c r="O454" s="32"/>
      <c r="P454" s="32"/>
      <c r="Q454" s="32"/>
      <c r="R454" s="32"/>
      <c r="S454" s="42"/>
      <c r="T454" s="42"/>
      <c r="U454" s="42"/>
      <c r="V454" s="4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</row>
    <row r="455" spans="1:45" ht="14.2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42"/>
      <c r="O455" s="32"/>
      <c r="P455" s="32"/>
      <c r="Q455" s="32"/>
      <c r="R455" s="32"/>
      <c r="S455" s="42"/>
      <c r="T455" s="42"/>
      <c r="U455" s="42"/>
      <c r="V455" s="4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</row>
    <row r="456" spans="1:45" ht="14.2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42"/>
      <c r="O456" s="32"/>
      <c r="P456" s="32"/>
      <c r="Q456" s="32"/>
      <c r="R456" s="32"/>
      <c r="S456" s="42"/>
      <c r="T456" s="42"/>
      <c r="U456" s="42"/>
      <c r="V456" s="4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</row>
    <row r="457" spans="1:45" ht="14.2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42"/>
      <c r="O457" s="32"/>
      <c r="P457" s="32"/>
      <c r="Q457" s="32"/>
      <c r="R457" s="32"/>
      <c r="S457" s="42"/>
      <c r="T457" s="42"/>
      <c r="U457" s="42"/>
      <c r="V457" s="4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</row>
    <row r="458" spans="1:45" ht="14.2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42"/>
      <c r="O458" s="32"/>
      <c r="P458" s="32"/>
      <c r="Q458" s="32"/>
      <c r="R458" s="32"/>
      <c r="S458" s="42"/>
      <c r="T458" s="42"/>
      <c r="U458" s="42"/>
      <c r="V458" s="4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</row>
    <row r="459" spans="1:45" ht="14.2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42"/>
      <c r="O459" s="32"/>
      <c r="P459" s="32"/>
      <c r="Q459" s="32"/>
      <c r="R459" s="32"/>
      <c r="S459" s="42"/>
      <c r="T459" s="42"/>
      <c r="U459" s="42"/>
      <c r="V459" s="4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</row>
    <row r="460" spans="1:45" ht="14.2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42"/>
      <c r="O460" s="32"/>
      <c r="P460" s="32"/>
      <c r="Q460" s="32"/>
      <c r="R460" s="32"/>
      <c r="S460" s="42"/>
      <c r="T460" s="42"/>
      <c r="U460" s="42"/>
      <c r="V460" s="4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</row>
    <row r="461" spans="1:45" ht="14.2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42"/>
      <c r="O461" s="32"/>
      <c r="P461" s="32"/>
      <c r="Q461" s="32"/>
      <c r="R461" s="32"/>
      <c r="S461" s="42"/>
      <c r="T461" s="42"/>
      <c r="U461" s="42"/>
      <c r="V461" s="4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</row>
    <row r="462" spans="1:45" ht="14.2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42"/>
      <c r="O462" s="32"/>
      <c r="P462" s="32"/>
      <c r="Q462" s="32"/>
      <c r="R462" s="32"/>
      <c r="S462" s="42"/>
      <c r="T462" s="42"/>
      <c r="U462" s="42"/>
      <c r="V462" s="4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</row>
    <row r="463" spans="1:45" ht="14.2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42"/>
      <c r="O463" s="32"/>
      <c r="P463" s="32"/>
      <c r="Q463" s="32"/>
      <c r="R463" s="32"/>
      <c r="S463" s="42"/>
      <c r="T463" s="42"/>
      <c r="U463" s="42"/>
      <c r="V463" s="4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</row>
    <row r="464" spans="1:45" ht="14.2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42"/>
      <c r="O464" s="32"/>
      <c r="P464" s="32"/>
      <c r="Q464" s="32"/>
      <c r="R464" s="32"/>
      <c r="S464" s="42"/>
      <c r="T464" s="42"/>
      <c r="U464" s="42"/>
      <c r="V464" s="4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</row>
    <row r="465" spans="1:45" ht="14.2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42"/>
      <c r="O465" s="32"/>
      <c r="P465" s="32"/>
      <c r="Q465" s="32"/>
      <c r="R465" s="32"/>
      <c r="S465" s="42"/>
      <c r="T465" s="42"/>
      <c r="U465" s="42"/>
      <c r="V465" s="4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</row>
    <row r="466" spans="1:45" ht="14.2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42"/>
      <c r="O466" s="32"/>
      <c r="P466" s="32"/>
      <c r="Q466" s="32"/>
      <c r="R466" s="32"/>
      <c r="S466" s="42"/>
      <c r="T466" s="42"/>
      <c r="U466" s="42"/>
      <c r="V466" s="4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</row>
    <row r="467" spans="1:45" ht="14.2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42"/>
      <c r="O467" s="32"/>
      <c r="P467" s="32"/>
      <c r="Q467" s="32"/>
      <c r="R467" s="32"/>
      <c r="S467" s="42"/>
      <c r="T467" s="42"/>
      <c r="U467" s="42"/>
      <c r="V467" s="4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</row>
    <row r="468" spans="1:45" ht="14.2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42"/>
      <c r="O468" s="32"/>
      <c r="P468" s="32"/>
      <c r="Q468" s="32"/>
      <c r="R468" s="32"/>
      <c r="S468" s="42"/>
      <c r="T468" s="42"/>
      <c r="U468" s="42"/>
      <c r="V468" s="4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</row>
    <row r="469" spans="1:45" ht="14.2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42"/>
      <c r="O469" s="32"/>
      <c r="P469" s="32"/>
      <c r="Q469" s="32"/>
      <c r="R469" s="32"/>
      <c r="S469" s="42"/>
      <c r="T469" s="42"/>
      <c r="U469" s="42"/>
      <c r="V469" s="4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</row>
    <row r="470" spans="1:45" ht="14.2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42"/>
      <c r="O470" s="32"/>
      <c r="P470" s="32"/>
      <c r="Q470" s="32"/>
      <c r="R470" s="32"/>
      <c r="S470" s="42"/>
      <c r="T470" s="42"/>
      <c r="U470" s="42"/>
      <c r="V470" s="4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</row>
    <row r="471" spans="1:45" ht="14.2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42"/>
      <c r="O471" s="32"/>
      <c r="P471" s="32"/>
      <c r="Q471" s="32"/>
      <c r="R471" s="32"/>
      <c r="S471" s="42"/>
      <c r="T471" s="42"/>
      <c r="U471" s="42"/>
      <c r="V471" s="4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</row>
    <row r="472" spans="1:45" ht="14.2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42"/>
      <c r="O472" s="32"/>
      <c r="P472" s="32"/>
      <c r="Q472" s="32"/>
      <c r="R472" s="32"/>
      <c r="S472" s="42"/>
      <c r="T472" s="42"/>
      <c r="U472" s="42"/>
      <c r="V472" s="4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</row>
    <row r="473" spans="1:45" ht="14.2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42"/>
      <c r="O473" s="32"/>
      <c r="P473" s="32"/>
      <c r="Q473" s="32"/>
      <c r="R473" s="32"/>
      <c r="S473" s="42"/>
      <c r="T473" s="42"/>
      <c r="U473" s="42"/>
      <c r="V473" s="4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</row>
    <row r="474" spans="1:45" ht="14.2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42"/>
      <c r="O474" s="32"/>
      <c r="P474" s="32"/>
      <c r="Q474" s="32"/>
      <c r="R474" s="32"/>
      <c r="S474" s="42"/>
      <c r="T474" s="42"/>
      <c r="U474" s="42"/>
      <c r="V474" s="4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</row>
    <row r="475" spans="1:45" ht="14.2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42"/>
      <c r="O475" s="32"/>
      <c r="P475" s="32"/>
      <c r="Q475" s="32"/>
      <c r="R475" s="32"/>
      <c r="S475" s="42"/>
      <c r="T475" s="42"/>
      <c r="U475" s="42"/>
      <c r="V475" s="4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</row>
    <row r="476" spans="1:45" ht="14.2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42"/>
      <c r="O476" s="32"/>
      <c r="P476" s="32"/>
      <c r="Q476" s="32"/>
      <c r="R476" s="32"/>
      <c r="S476" s="42"/>
      <c r="T476" s="42"/>
      <c r="U476" s="42"/>
      <c r="V476" s="4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</row>
    <row r="477" spans="1:45" ht="14.2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42"/>
      <c r="O477" s="32"/>
      <c r="P477" s="32"/>
      <c r="Q477" s="32"/>
      <c r="R477" s="32"/>
      <c r="S477" s="42"/>
      <c r="T477" s="42"/>
      <c r="U477" s="42"/>
      <c r="V477" s="4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</row>
    <row r="478" spans="1:45" ht="14.2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42"/>
      <c r="O478" s="32"/>
      <c r="P478" s="32"/>
      <c r="Q478" s="32"/>
      <c r="R478" s="32"/>
      <c r="S478" s="42"/>
      <c r="T478" s="42"/>
      <c r="U478" s="42"/>
      <c r="V478" s="4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</row>
    <row r="479" spans="1:45" ht="14.2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42"/>
      <c r="O479" s="32"/>
      <c r="P479" s="32"/>
      <c r="Q479" s="32"/>
      <c r="R479" s="32"/>
      <c r="S479" s="42"/>
      <c r="T479" s="42"/>
      <c r="U479" s="42"/>
      <c r="V479" s="4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</row>
    <row r="480" spans="1:45" ht="14.2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42"/>
      <c r="O480" s="32"/>
      <c r="P480" s="32"/>
      <c r="Q480" s="32"/>
      <c r="R480" s="32"/>
      <c r="S480" s="42"/>
      <c r="T480" s="42"/>
      <c r="U480" s="42"/>
      <c r="V480" s="4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</row>
    <row r="481" spans="1:45" ht="14.2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42"/>
      <c r="O481" s="32"/>
      <c r="P481" s="32"/>
      <c r="Q481" s="32"/>
      <c r="R481" s="32"/>
      <c r="S481" s="42"/>
      <c r="T481" s="42"/>
      <c r="U481" s="42"/>
      <c r="V481" s="4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</row>
    <row r="482" spans="1:45" ht="14.2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42"/>
      <c r="O482" s="32"/>
      <c r="P482" s="32"/>
      <c r="Q482" s="32"/>
      <c r="R482" s="32"/>
      <c r="S482" s="42"/>
      <c r="T482" s="42"/>
      <c r="U482" s="42"/>
      <c r="V482" s="4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</row>
    <row r="483" spans="1:45" ht="14.2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42"/>
      <c r="O483" s="32"/>
      <c r="P483" s="32"/>
      <c r="Q483" s="32"/>
      <c r="R483" s="32"/>
      <c r="S483" s="42"/>
      <c r="T483" s="42"/>
      <c r="U483" s="42"/>
      <c r="V483" s="4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</row>
    <row r="484" spans="1:45" ht="14.2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42"/>
      <c r="O484" s="32"/>
      <c r="P484" s="32"/>
      <c r="Q484" s="32"/>
      <c r="R484" s="32"/>
      <c r="S484" s="42"/>
      <c r="T484" s="42"/>
      <c r="U484" s="42"/>
      <c r="V484" s="4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</row>
    <row r="485" spans="1:45" ht="14.2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42"/>
      <c r="O485" s="32"/>
      <c r="P485" s="32"/>
      <c r="Q485" s="32"/>
      <c r="R485" s="32"/>
      <c r="S485" s="42"/>
      <c r="T485" s="42"/>
      <c r="U485" s="42"/>
      <c r="V485" s="4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</row>
    <row r="486" spans="1:45" ht="14.2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42"/>
      <c r="O486" s="32"/>
      <c r="P486" s="32"/>
      <c r="Q486" s="32"/>
      <c r="R486" s="32"/>
      <c r="S486" s="42"/>
      <c r="T486" s="42"/>
      <c r="U486" s="42"/>
      <c r="V486" s="4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</row>
    <row r="487" spans="1:45" ht="14.2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42"/>
      <c r="O487" s="32"/>
      <c r="P487" s="32"/>
      <c r="Q487" s="32"/>
      <c r="R487" s="32"/>
      <c r="S487" s="42"/>
      <c r="T487" s="42"/>
      <c r="U487" s="42"/>
      <c r="V487" s="4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</row>
    <row r="488" spans="1:45" ht="14.2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42"/>
      <c r="O488" s="32"/>
      <c r="P488" s="32"/>
      <c r="Q488" s="32"/>
      <c r="R488" s="32"/>
      <c r="S488" s="42"/>
      <c r="T488" s="42"/>
      <c r="U488" s="42"/>
      <c r="V488" s="4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</row>
    <row r="489" spans="1:45" ht="14.2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42"/>
      <c r="O489" s="32"/>
      <c r="P489" s="32"/>
      <c r="Q489" s="32"/>
      <c r="R489" s="32"/>
      <c r="S489" s="42"/>
      <c r="T489" s="42"/>
      <c r="U489" s="42"/>
      <c r="V489" s="4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</row>
    <row r="490" spans="1:45" ht="14.2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42"/>
      <c r="O490" s="32"/>
      <c r="P490" s="32"/>
      <c r="Q490" s="32"/>
      <c r="R490" s="32"/>
      <c r="S490" s="42"/>
      <c r="T490" s="42"/>
      <c r="U490" s="42"/>
      <c r="V490" s="4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</row>
    <row r="491" spans="1:45" ht="14.2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42"/>
      <c r="O491" s="32"/>
      <c r="P491" s="32"/>
      <c r="Q491" s="32"/>
      <c r="R491" s="32"/>
      <c r="S491" s="42"/>
      <c r="T491" s="42"/>
      <c r="U491" s="42"/>
      <c r="V491" s="4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</row>
    <row r="492" spans="1:45" ht="14.2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42"/>
      <c r="O492" s="32"/>
      <c r="P492" s="32"/>
      <c r="Q492" s="32"/>
      <c r="R492" s="32"/>
      <c r="S492" s="42"/>
      <c r="T492" s="42"/>
      <c r="U492" s="42"/>
      <c r="V492" s="4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</row>
    <row r="493" spans="1:45" ht="14.2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42"/>
      <c r="O493" s="32"/>
      <c r="P493" s="32"/>
      <c r="Q493" s="32"/>
      <c r="R493" s="32"/>
      <c r="S493" s="42"/>
      <c r="T493" s="42"/>
      <c r="U493" s="42"/>
      <c r="V493" s="4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</row>
    <row r="494" spans="1:45" ht="14.2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42"/>
      <c r="O494" s="32"/>
      <c r="P494" s="32"/>
      <c r="Q494" s="32"/>
      <c r="R494" s="32"/>
      <c r="S494" s="42"/>
      <c r="T494" s="42"/>
      <c r="U494" s="42"/>
      <c r="V494" s="4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</row>
    <row r="495" spans="1:45" ht="14.2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42"/>
      <c r="O495" s="32"/>
      <c r="P495" s="32"/>
      <c r="Q495" s="32"/>
      <c r="R495" s="32"/>
      <c r="S495" s="42"/>
      <c r="T495" s="42"/>
      <c r="U495" s="42"/>
      <c r="V495" s="4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</row>
    <row r="496" spans="1:45" ht="14.2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42"/>
      <c r="O496" s="32"/>
      <c r="P496" s="32"/>
      <c r="Q496" s="32"/>
      <c r="R496" s="32"/>
      <c r="S496" s="42"/>
      <c r="T496" s="42"/>
      <c r="U496" s="42"/>
      <c r="V496" s="4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</row>
    <row r="497" spans="1:45" ht="14.2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42"/>
      <c r="O497" s="32"/>
      <c r="P497" s="32"/>
      <c r="Q497" s="32"/>
      <c r="R497" s="32"/>
      <c r="S497" s="42"/>
      <c r="T497" s="42"/>
      <c r="U497" s="42"/>
      <c r="V497" s="4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</row>
    <row r="498" spans="1:45" ht="14.2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42"/>
      <c r="O498" s="32"/>
      <c r="P498" s="32"/>
      <c r="Q498" s="32"/>
      <c r="R498" s="32"/>
      <c r="S498" s="42"/>
      <c r="T498" s="42"/>
      <c r="U498" s="42"/>
      <c r="V498" s="4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</row>
    <row r="499" spans="1:45" ht="14.2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42"/>
      <c r="O499" s="32"/>
      <c r="P499" s="32"/>
      <c r="Q499" s="32"/>
      <c r="R499" s="32"/>
      <c r="S499" s="42"/>
      <c r="T499" s="42"/>
      <c r="U499" s="42"/>
      <c r="V499" s="4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</row>
    <row r="500" spans="1:45" ht="14.2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42"/>
      <c r="O500" s="32"/>
      <c r="P500" s="32"/>
      <c r="Q500" s="32"/>
      <c r="R500" s="32"/>
      <c r="S500" s="42"/>
      <c r="T500" s="42"/>
      <c r="U500" s="42"/>
      <c r="V500" s="4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</row>
    <row r="501" spans="1:45" ht="14.2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42"/>
      <c r="O501" s="32"/>
      <c r="P501" s="32"/>
      <c r="Q501" s="32"/>
      <c r="R501" s="32"/>
      <c r="S501" s="42"/>
      <c r="T501" s="42"/>
      <c r="U501" s="42"/>
      <c r="V501" s="4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</row>
    <row r="502" spans="1:45" ht="14.2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42"/>
      <c r="O502" s="32"/>
      <c r="P502" s="32"/>
      <c r="Q502" s="32"/>
      <c r="R502" s="32"/>
      <c r="S502" s="42"/>
      <c r="T502" s="42"/>
      <c r="U502" s="42"/>
      <c r="V502" s="4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</row>
    <row r="503" spans="1:45" ht="14.2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42"/>
      <c r="O503" s="32"/>
      <c r="P503" s="32"/>
      <c r="Q503" s="32"/>
      <c r="R503" s="32"/>
      <c r="S503" s="42"/>
      <c r="T503" s="42"/>
      <c r="U503" s="42"/>
      <c r="V503" s="4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</row>
    <row r="504" spans="1:45" ht="14.2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42"/>
      <c r="O504" s="32"/>
      <c r="P504" s="32"/>
      <c r="Q504" s="32"/>
      <c r="R504" s="32"/>
      <c r="S504" s="42"/>
      <c r="T504" s="42"/>
      <c r="U504" s="42"/>
      <c r="V504" s="4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</row>
    <row r="505" spans="1:45" ht="14.2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42"/>
      <c r="O505" s="32"/>
      <c r="P505" s="32"/>
      <c r="Q505" s="32"/>
      <c r="R505" s="32"/>
      <c r="S505" s="42"/>
      <c r="T505" s="42"/>
      <c r="U505" s="42"/>
      <c r="V505" s="4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</row>
    <row r="506" spans="1:45" ht="14.2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42"/>
      <c r="O506" s="32"/>
      <c r="P506" s="32"/>
      <c r="Q506" s="32"/>
      <c r="R506" s="32"/>
      <c r="S506" s="42"/>
      <c r="T506" s="42"/>
      <c r="U506" s="42"/>
      <c r="V506" s="4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</row>
    <row r="507" spans="1:45" ht="14.2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42"/>
      <c r="O507" s="32"/>
      <c r="P507" s="32"/>
      <c r="Q507" s="32"/>
      <c r="R507" s="32"/>
      <c r="S507" s="42"/>
      <c r="T507" s="42"/>
      <c r="U507" s="42"/>
      <c r="V507" s="4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</row>
    <row r="508" spans="1:45" ht="14.2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42"/>
      <c r="O508" s="32"/>
      <c r="P508" s="32"/>
      <c r="Q508" s="32"/>
      <c r="R508" s="32"/>
      <c r="S508" s="42"/>
      <c r="T508" s="42"/>
      <c r="U508" s="42"/>
      <c r="V508" s="4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</row>
    <row r="509" spans="1:45" ht="14.2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42"/>
      <c r="O509" s="32"/>
      <c r="P509" s="32"/>
      <c r="Q509" s="32"/>
      <c r="R509" s="32"/>
      <c r="S509" s="42"/>
      <c r="T509" s="42"/>
      <c r="U509" s="42"/>
      <c r="V509" s="4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</row>
    <row r="510" spans="1:45" ht="14.2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42"/>
      <c r="O510" s="32"/>
      <c r="P510" s="32"/>
      <c r="Q510" s="32"/>
      <c r="R510" s="32"/>
      <c r="S510" s="42"/>
      <c r="T510" s="42"/>
      <c r="U510" s="42"/>
      <c r="V510" s="4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</row>
    <row r="511" spans="1:45" ht="14.2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42"/>
      <c r="O511" s="32"/>
      <c r="P511" s="32"/>
      <c r="Q511" s="32"/>
      <c r="R511" s="32"/>
      <c r="S511" s="42"/>
      <c r="T511" s="42"/>
      <c r="U511" s="42"/>
      <c r="V511" s="4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</row>
    <row r="512" spans="1:45" ht="14.2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42"/>
      <c r="O512" s="32"/>
      <c r="P512" s="32"/>
      <c r="Q512" s="32"/>
      <c r="R512" s="32"/>
      <c r="S512" s="42"/>
      <c r="T512" s="42"/>
      <c r="U512" s="42"/>
      <c r="V512" s="4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</row>
    <row r="513" spans="1:45" ht="14.2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42"/>
      <c r="O513" s="32"/>
      <c r="P513" s="32"/>
      <c r="Q513" s="32"/>
      <c r="R513" s="32"/>
      <c r="S513" s="42"/>
      <c r="T513" s="42"/>
      <c r="U513" s="42"/>
      <c r="V513" s="4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</row>
    <row r="514" spans="1:45" ht="14.2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42"/>
      <c r="O514" s="32"/>
      <c r="P514" s="32"/>
      <c r="Q514" s="32"/>
      <c r="R514" s="32"/>
      <c r="S514" s="42"/>
      <c r="T514" s="42"/>
      <c r="U514" s="42"/>
      <c r="V514" s="4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</row>
    <row r="515" spans="1:45" ht="14.2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42"/>
      <c r="O515" s="32"/>
      <c r="P515" s="32"/>
      <c r="Q515" s="32"/>
      <c r="R515" s="32"/>
      <c r="S515" s="42"/>
      <c r="T515" s="42"/>
      <c r="U515" s="42"/>
      <c r="V515" s="4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</row>
    <row r="516" spans="1:45" ht="14.2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42"/>
      <c r="O516" s="32"/>
      <c r="P516" s="32"/>
      <c r="Q516" s="32"/>
      <c r="R516" s="32"/>
      <c r="S516" s="42"/>
      <c r="T516" s="42"/>
      <c r="U516" s="42"/>
      <c r="V516" s="4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</row>
    <row r="517" spans="1:45" ht="14.2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42"/>
      <c r="O517" s="32"/>
      <c r="P517" s="32"/>
      <c r="Q517" s="32"/>
      <c r="R517" s="32"/>
      <c r="S517" s="42"/>
      <c r="T517" s="42"/>
      <c r="U517" s="42"/>
      <c r="V517" s="4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</row>
    <row r="518" spans="1:45" ht="14.2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42"/>
      <c r="O518" s="32"/>
      <c r="P518" s="32"/>
      <c r="Q518" s="32"/>
      <c r="R518" s="32"/>
      <c r="S518" s="42"/>
      <c r="T518" s="42"/>
      <c r="U518" s="42"/>
      <c r="V518" s="4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</row>
    <row r="519" spans="1:45" ht="14.2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42"/>
      <c r="O519" s="32"/>
      <c r="P519" s="32"/>
      <c r="Q519" s="32"/>
      <c r="R519" s="32"/>
      <c r="S519" s="42"/>
      <c r="T519" s="42"/>
      <c r="U519" s="42"/>
      <c r="V519" s="4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</row>
    <row r="520" spans="1:45" ht="14.2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42"/>
      <c r="O520" s="32"/>
      <c r="P520" s="32"/>
      <c r="Q520" s="32"/>
      <c r="R520" s="32"/>
      <c r="S520" s="42"/>
      <c r="T520" s="42"/>
      <c r="U520" s="42"/>
      <c r="V520" s="4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</row>
    <row r="521" spans="1:45" ht="14.2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42"/>
      <c r="O521" s="32"/>
      <c r="P521" s="32"/>
      <c r="Q521" s="32"/>
      <c r="R521" s="32"/>
      <c r="S521" s="42"/>
      <c r="T521" s="42"/>
      <c r="U521" s="42"/>
      <c r="V521" s="4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</row>
    <row r="522" spans="1:45" ht="14.2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42"/>
      <c r="O522" s="32"/>
      <c r="P522" s="32"/>
      <c r="Q522" s="32"/>
      <c r="R522" s="32"/>
      <c r="S522" s="42"/>
      <c r="T522" s="42"/>
      <c r="U522" s="42"/>
      <c r="V522" s="4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</row>
    <row r="523" spans="1:45" ht="14.2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42"/>
      <c r="O523" s="32"/>
      <c r="P523" s="32"/>
      <c r="Q523" s="32"/>
      <c r="R523" s="32"/>
      <c r="S523" s="42"/>
      <c r="T523" s="42"/>
      <c r="U523" s="42"/>
      <c r="V523" s="4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</row>
    <row r="524" spans="1:45" ht="14.2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42"/>
      <c r="O524" s="32"/>
      <c r="P524" s="32"/>
      <c r="Q524" s="32"/>
      <c r="R524" s="32"/>
      <c r="S524" s="42"/>
      <c r="T524" s="42"/>
      <c r="U524" s="42"/>
      <c r="V524" s="4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</row>
    <row r="525" spans="1:45" ht="14.2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42"/>
      <c r="O525" s="32"/>
      <c r="P525" s="32"/>
      <c r="Q525" s="32"/>
      <c r="R525" s="32"/>
      <c r="S525" s="42"/>
      <c r="T525" s="42"/>
      <c r="U525" s="42"/>
      <c r="V525" s="4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</row>
    <row r="526" spans="1:45" ht="14.2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42"/>
      <c r="O526" s="32"/>
      <c r="P526" s="32"/>
      <c r="Q526" s="32"/>
      <c r="R526" s="32"/>
      <c r="S526" s="42"/>
      <c r="T526" s="42"/>
      <c r="U526" s="42"/>
      <c r="V526" s="4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</row>
    <row r="527" spans="1:45" ht="14.2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42"/>
      <c r="O527" s="32"/>
      <c r="P527" s="32"/>
      <c r="Q527" s="32"/>
      <c r="R527" s="32"/>
      <c r="S527" s="42"/>
      <c r="T527" s="42"/>
      <c r="U527" s="42"/>
      <c r="V527" s="4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</row>
    <row r="528" spans="1:45" ht="14.2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42"/>
      <c r="O528" s="32"/>
      <c r="P528" s="32"/>
      <c r="Q528" s="32"/>
      <c r="R528" s="32"/>
      <c r="S528" s="42"/>
      <c r="T528" s="42"/>
      <c r="U528" s="42"/>
      <c r="V528" s="4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</row>
    <row r="529" spans="1:45" ht="14.2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42"/>
      <c r="O529" s="32"/>
      <c r="P529" s="32"/>
      <c r="Q529" s="32"/>
      <c r="R529" s="32"/>
      <c r="S529" s="42"/>
      <c r="T529" s="42"/>
      <c r="U529" s="42"/>
      <c r="V529" s="4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</row>
    <row r="530" spans="1:45" ht="14.2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42"/>
      <c r="O530" s="32"/>
      <c r="P530" s="32"/>
      <c r="Q530" s="32"/>
      <c r="R530" s="32"/>
      <c r="S530" s="42"/>
      <c r="T530" s="42"/>
      <c r="U530" s="42"/>
      <c r="V530" s="4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</row>
    <row r="531" spans="1:45" ht="14.2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42"/>
      <c r="O531" s="32"/>
      <c r="P531" s="32"/>
      <c r="Q531" s="32"/>
      <c r="R531" s="32"/>
      <c r="S531" s="42"/>
      <c r="T531" s="42"/>
      <c r="U531" s="42"/>
      <c r="V531" s="4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</row>
    <row r="532" spans="1:45" ht="14.2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42"/>
      <c r="O532" s="32"/>
      <c r="P532" s="32"/>
      <c r="Q532" s="32"/>
      <c r="R532" s="32"/>
      <c r="S532" s="42"/>
      <c r="T532" s="42"/>
      <c r="U532" s="42"/>
      <c r="V532" s="4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</row>
    <row r="533" spans="1:45" ht="14.2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42"/>
      <c r="O533" s="32"/>
      <c r="P533" s="32"/>
      <c r="Q533" s="32"/>
      <c r="R533" s="32"/>
      <c r="S533" s="42"/>
      <c r="T533" s="42"/>
      <c r="U533" s="42"/>
      <c r="V533" s="4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</row>
    <row r="534" spans="1:45" ht="14.2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42"/>
      <c r="O534" s="32"/>
      <c r="P534" s="32"/>
      <c r="Q534" s="32"/>
      <c r="R534" s="32"/>
      <c r="S534" s="42"/>
      <c r="T534" s="42"/>
      <c r="U534" s="42"/>
      <c r="V534" s="4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</row>
    <row r="535" spans="1:45" ht="14.2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42"/>
      <c r="O535" s="32"/>
      <c r="P535" s="32"/>
      <c r="Q535" s="32"/>
      <c r="R535" s="32"/>
      <c r="S535" s="42"/>
      <c r="T535" s="42"/>
      <c r="U535" s="42"/>
      <c r="V535" s="4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</row>
    <row r="536" spans="1:45" ht="14.2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42"/>
      <c r="O536" s="32"/>
      <c r="P536" s="32"/>
      <c r="Q536" s="32"/>
      <c r="R536" s="32"/>
      <c r="S536" s="42"/>
      <c r="T536" s="42"/>
      <c r="U536" s="42"/>
      <c r="V536" s="4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</row>
    <row r="537" spans="1:45" ht="14.2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42"/>
      <c r="O537" s="32"/>
      <c r="P537" s="32"/>
      <c r="Q537" s="32"/>
      <c r="R537" s="32"/>
      <c r="S537" s="42"/>
      <c r="T537" s="42"/>
      <c r="U537" s="42"/>
      <c r="V537" s="4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</row>
    <row r="538" spans="1:45" ht="14.2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42"/>
      <c r="O538" s="32"/>
      <c r="P538" s="32"/>
      <c r="Q538" s="32"/>
      <c r="R538" s="32"/>
      <c r="S538" s="42"/>
      <c r="T538" s="42"/>
      <c r="U538" s="42"/>
      <c r="V538" s="4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</row>
    <row r="539" spans="1:45" ht="14.2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42"/>
      <c r="O539" s="32"/>
      <c r="P539" s="32"/>
      <c r="Q539" s="32"/>
      <c r="R539" s="32"/>
      <c r="S539" s="42"/>
      <c r="T539" s="42"/>
      <c r="U539" s="42"/>
      <c r="V539" s="4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</row>
    <row r="540" spans="1:45" ht="14.2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42"/>
      <c r="O540" s="32"/>
      <c r="P540" s="32"/>
      <c r="Q540" s="32"/>
      <c r="R540" s="32"/>
      <c r="S540" s="42"/>
      <c r="T540" s="42"/>
      <c r="U540" s="42"/>
      <c r="V540" s="4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</row>
    <row r="541" spans="1:45" ht="14.2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42"/>
      <c r="O541" s="32"/>
      <c r="P541" s="32"/>
      <c r="Q541" s="32"/>
      <c r="R541" s="32"/>
      <c r="S541" s="42"/>
      <c r="T541" s="42"/>
      <c r="U541" s="42"/>
      <c r="V541" s="4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</row>
    <row r="542" spans="1:45" ht="14.2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42"/>
      <c r="O542" s="32"/>
      <c r="P542" s="32"/>
      <c r="Q542" s="32"/>
      <c r="R542" s="32"/>
      <c r="S542" s="42"/>
      <c r="T542" s="42"/>
      <c r="U542" s="42"/>
      <c r="V542" s="4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</row>
    <row r="543" spans="1:45" ht="14.2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42"/>
      <c r="O543" s="32"/>
      <c r="P543" s="32"/>
      <c r="Q543" s="32"/>
      <c r="R543" s="32"/>
      <c r="S543" s="42"/>
      <c r="T543" s="42"/>
      <c r="U543" s="42"/>
      <c r="V543" s="4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</row>
    <row r="544" spans="1:45" ht="14.2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42"/>
      <c r="O544" s="32"/>
      <c r="P544" s="32"/>
      <c r="Q544" s="32"/>
      <c r="R544" s="32"/>
      <c r="S544" s="42"/>
      <c r="T544" s="42"/>
      <c r="U544" s="42"/>
      <c r="V544" s="4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</row>
    <row r="545" spans="1:45" ht="14.2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42"/>
      <c r="O545" s="32"/>
      <c r="P545" s="32"/>
      <c r="Q545" s="32"/>
      <c r="R545" s="32"/>
      <c r="S545" s="42"/>
      <c r="T545" s="42"/>
      <c r="U545" s="42"/>
      <c r="V545" s="4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</row>
    <row r="546" spans="1:45" ht="14.2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42"/>
      <c r="O546" s="32"/>
      <c r="P546" s="32"/>
      <c r="Q546" s="32"/>
      <c r="R546" s="32"/>
      <c r="S546" s="42"/>
      <c r="T546" s="42"/>
      <c r="U546" s="42"/>
      <c r="V546" s="4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</row>
    <row r="547" spans="1:45" ht="14.2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42"/>
      <c r="O547" s="32"/>
      <c r="P547" s="32"/>
      <c r="Q547" s="32"/>
      <c r="R547" s="32"/>
      <c r="S547" s="42"/>
      <c r="T547" s="42"/>
      <c r="U547" s="42"/>
      <c r="V547" s="4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</row>
    <row r="548" spans="1:45" ht="14.2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42"/>
      <c r="O548" s="32"/>
      <c r="P548" s="32"/>
      <c r="Q548" s="32"/>
      <c r="R548" s="32"/>
      <c r="S548" s="42"/>
      <c r="T548" s="42"/>
      <c r="U548" s="42"/>
      <c r="V548" s="4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</row>
    <row r="549" spans="1:45" ht="14.2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42"/>
      <c r="O549" s="32"/>
      <c r="P549" s="32"/>
      <c r="Q549" s="32"/>
      <c r="R549" s="32"/>
      <c r="S549" s="42"/>
      <c r="T549" s="42"/>
      <c r="U549" s="42"/>
      <c r="V549" s="4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</row>
    <row r="550" spans="1:45" ht="14.2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42"/>
      <c r="O550" s="32"/>
      <c r="P550" s="32"/>
      <c r="Q550" s="32"/>
      <c r="R550" s="32"/>
      <c r="S550" s="42"/>
      <c r="T550" s="42"/>
      <c r="U550" s="42"/>
      <c r="V550" s="4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</row>
    <row r="551" spans="1:45" ht="14.2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42"/>
      <c r="O551" s="32"/>
      <c r="P551" s="32"/>
      <c r="Q551" s="32"/>
      <c r="R551" s="32"/>
      <c r="S551" s="42"/>
      <c r="T551" s="42"/>
      <c r="U551" s="42"/>
      <c r="V551" s="4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</row>
    <row r="552" spans="1:45" ht="14.2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42"/>
      <c r="O552" s="32"/>
      <c r="P552" s="32"/>
      <c r="Q552" s="32"/>
      <c r="R552" s="32"/>
      <c r="S552" s="42"/>
      <c r="T552" s="42"/>
      <c r="U552" s="42"/>
      <c r="V552" s="4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</row>
    <row r="553" spans="1:45" ht="14.2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42"/>
      <c r="O553" s="32"/>
      <c r="P553" s="32"/>
      <c r="Q553" s="32"/>
      <c r="R553" s="32"/>
      <c r="S553" s="42"/>
      <c r="T553" s="42"/>
      <c r="U553" s="42"/>
      <c r="V553" s="4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</row>
    <row r="554" spans="1:45" ht="14.2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42"/>
      <c r="O554" s="32"/>
      <c r="P554" s="32"/>
      <c r="Q554" s="32"/>
      <c r="R554" s="32"/>
      <c r="S554" s="42"/>
      <c r="T554" s="42"/>
      <c r="U554" s="42"/>
      <c r="V554" s="4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</row>
    <row r="555" spans="1:45" ht="14.2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42"/>
      <c r="O555" s="32"/>
      <c r="P555" s="32"/>
      <c r="Q555" s="32"/>
      <c r="R555" s="32"/>
      <c r="S555" s="42"/>
      <c r="T555" s="42"/>
      <c r="U555" s="42"/>
      <c r="V555" s="4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</row>
    <row r="556" spans="1:45" ht="14.2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42"/>
      <c r="O556" s="32"/>
      <c r="P556" s="32"/>
      <c r="Q556" s="32"/>
      <c r="R556" s="32"/>
      <c r="S556" s="42"/>
      <c r="T556" s="42"/>
      <c r="U556" s="42"/>
      <c r="V556" s="4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</row>
    <row r="557" spans="1:45" ht="14.2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42"/>
      <c r="O557" s="32"/>
      <c r="P557" s="32"/>
      <c r="Q557" s="32"/>
      <c r="R557" s="32"/>
      <c r="S557" s="42"/>
      <c r="T557" s="42"/>
      <c r="U557" s="42"/>
      <c r="V557" s="4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</row>
    <row r="558" spans="1:45" ht="14.2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42"/>
      <c r="O558" s="32"/>
      <c r="P558" s="32"/>
      <c r="Q558" s="32"/>
      <c r="R558" s="32"/>
      <c r="S558" s="42"/>
      <c r="T558" s="42"/>
      <c r="U558" s="42"/>
      <c r="V558" s="4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</row>
    <row r="559" spans="1:45" ht="14.2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42"/>
      <c r="O559" s="32"/>
      <c r="P559" s="32"/>
      <c r="Q559" s="32"/>
      <c r="R559" s="32"/>
      <c r="S559" s="42"/>
      <c r="T559" s="42"/>
      <c r="U559" s="42"/>
      <c r="V559" s="4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</row>
    <row r="560" spans="1:45" ht="14.2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42"/>
      <c r="O560" s="32"/>
      <c r="P560" s="32"/>
      <c r="Q560" s="32"/>
      <c r="R560" s="32"/>
      <c r="S560" s="42"/>
      <c r="T560" s="42"/>
      <c r="U560" s="42"/>
      <c r="V560" s="4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</row>
    <row r="561" spans="1:45" ht="14.2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42"/>
      <c r="O561" s="32"/>
      <c r="P561" s="32"/>
      <c r="Q561" s="32"/>
      <c r="R561" s="32"/>
      <c r="S561" s="42"/>
      <c r="T561" s="42"/>
      <c r="U561" s="42"/>
      <c r="V561" s="4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</row>
    <row r="562" spans="1:45" ht="14.2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42"/>
      <c r="O562" s="32"/>
      <c r="P562" s="32"/>
      <c r="Q562" s="32"/>
      <c r="R562" s="32"/>
      <c r="S562" s="42"/>
      <c r="T562" s="42"/>
      <c r="U562" s="42"/>
      <c r="V562" s="4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</row>
    <row r="563" spans="1:45" ht="14.2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42"/>
      <c r="O563" s="32"/>
      <c r="P563" s="32"/>
      <c r="Q563" s="32"/>
      <c r="R563" s="32"/>
      <c r="S563" s="42"/>
      <c r="T563" s="42"/>
      <c r="U563" s="42"/>
      <c r="V563" s="4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</row>
    <row r="564" spans="1:45" ht="14.2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42"/>
      <c r="O564" s="32"/>
      <c r="P564" s="32"/>
      <c r="Q564" s="32"/>
      <c r="R564" s="32"/>
      <c r="S564" s="42"/>
      <c r="T564" s="42"/>
      <c r="U564" s="42"/>
      <c r="V564" s="4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</row>
    <row r="565" spans="1:45" ht="14.2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42"/>
      <c r="O565" s="32"/>
      <c r="P565" s="32"/>
      <c r="Q565" s="32"/>
      <c r="R565" s="32"/>
      <c r="S565" s="42"/>
      <c r="T565" s="42"/>
      <c r="U565" s="42"/>
      <c r="V565" s="4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</row>
    <row r="566" spans="1:45" ht="14.2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42"/>
      <c r="O566" s="32"/>
      <c r="P566" s="32"/>
      <c r="Q566" s="32"/>
      <c r="R566" s="32"/>
      <c r="S566" s="42"/>
      <c r="T566" s="42"/>
      <c r="U566" s="42"/>
      <c r="V566" s="4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</row>
    <row r="567" spans="1:45" ht="14.2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42"/>
      <c r="O567" s="32"/>
      <c r="P567" s="32"/>
      <c r="Q567" s="32"/>
      <c r="R567" s="32"/>
      <c r="S567" s="42"/>
      <c r="T567" s="42"/>
      <c r="U567" s="42"/>
      <c r="V567" s="4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</row>
    <row r="568" spans="1:45" ht="14.2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42"/>
      <c r="O568" s="32"/>
      <c r="P568" s="32"/>
      <c r="Q568" s="32"/>
      <c r="R568" s="32"/>
      <c r="S568" s="42"/>
      <c r="T568" s="42"/>
      <c r="U568" s="42"/>
      <c r="V568" s="4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</row>
    <row r="569" spans="1:45" ht="14.2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42"/>
      <c r="O569" s="32"/>
      <c r="P569" s="32"/>
      <c r="Q569" s="32"/>
      <c r="R569" s="32"/>
      <c r="S569" s="42"/>
      <c r="T569" s="42"/>
      <c r="U569" s="42"/>
      <c r="V569" s="4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</row>
    <row r="570" spans="1:45" ht="14.2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42"/>
      <c r="O570" s="32"/>
      <c r="P570" s="32"/>
      <c r="Q570" s="32"/>
      <c r="R570" s="32"/>
      <c r="S570" s="42"/>
      <c r="T570" s="42"/>
      <c r="U570" s="42"/>
      <c r="V570" s="4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</row>
    <row r="571" spans="1:45" ht="14.2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42"/>
      <c r="O571" s="32"/>
      <c r="P571" s="32"/>
      <c r="Q571" s="32"/>
      <c r="R571" s="32"/>
      <c r="S571" s="42"/>
      <c r="T571" s="42"/>
      <c r="U571" s="42"/>
      <c r="V571" s="4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</row>
    <row r="572" spans="1:45" ht="14.2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42"/>
      <c r="O572" s="32"/>
      <c r="P572" s="32"/>
      <c r="Q572" s="32"/>
      <c r="R572" s="32"/>
      <c r="S572" s="42"/>
      <c r="T572" s="42"/>
      <c r="U572" s="42"/>
      <c r="V572" s="4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</row>
    <row r="573" spans="1:45" ht="14.2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42"/>
      <c r="O573" s="32"/>
      <c r="P573" s="32"/>
      <c r="Q573" s="32"/>
      <c r="R573" s="32"/>
      <c r="S573" s="42"/>
      <c r="T573" s="42"/>
      <c r="U573" s="42"/>
      <c r="V573" s="4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</row>
    <row r="574" spans="1:45" ht="14.2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42"/>
      <c r="O574" s="32"/>
      <c r="P574" s="32"/>
      <c r="Q574" s="32"/>
      <c r="R574" s="32"/>
      <c r="S574" s="42"/>
      <c r="T574" s="42"/>
      <c r="U574" s="42"/>
      <c r="V574" s="4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</row>
    <row r="575" spans="1:45" ht="14.2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42"/>
      <c r="O575" s="32"/>
      <c r="P575" s="32"/>
      <c r="Q575" s="32"/>
      <c r="R575" s="32"/>
      <c r="S575" s="42"/>
      <c r="T575" s="42"/>
      <c r="U575" s="42"/>
      <c r="V575" s="4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</row>
    <row r="576" spans="1:45" ht="14.2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42"/>
      <c r="O576" s="32"/>
      <c r="P576" s="32"/>
      <c r="Q576" s="32"/>
      <c r="R576" s="32"/>
      <c r="S576" s="42"/>
      <c r="T576" s="42"/>
      <c r="U576" s="42"/>
      <c r="V576" s="4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</row>
    <row r="577" spans="1:45" ht="14.2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42"/>
      <c r="O577" s="32"/>
      <c r="P577" s="32"/>
      <c r="Q577" s="32"/>
      <c r="R577" s="32"/>
      <c r="S577" s="42"/>
      <c r="T577" s="42"/>
      <c r="U577" s="42"/>
      <c r="V577" s="4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</row>
    <row r="578" spans="1:45" ht="14.2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42"/>
      <c r="O578" s="32"/>
      <c r="P578" s="32"/>
      <c r="Q578" s="32"/>
      <c r="R578" s="32"/>
      <c r="S578" s="42"/>
      <c r="T578" s="42"/>
      <c r="U578" s="42"/>
      <c r="V578" s="4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</row>
    <row r="579" spans="1:45" ht="14.2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42"/>
      <c r="O579" s="32"/>
      <c r="P579" s="32"/>
      <c r="Q579" s="32"/>
      <c r="R579" s="32"/>
      <c r="S579" s="42"/>
      <c r="T579" s="42"/>
      <c r="U579" s="42"/>
      <c r="V579" s="4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</row>
    <row r="580" spans="1:45" ht="14.2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42"/>
      <c r="O580" s="32"/>
      <c r="P580" s="32"/>
      <c r="Q580" s="32"/>
      <c r="R580" s="32"/>
      <c r="S580" s="42"/>
      <c r="T580" s="42"/>
      <c r="U580" s="42"/>
      <c r="V580" s="4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</row>
    <row r="581" spans="1:45" ht="14.2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42"/>
      <c r="O581" s="32"/>
      <c r="P581" s="32"/>
      <c r="Q581" s="32"/>
      <c r="R581" s="32"/>
      <c r="S581" s="42"/>
      <c r="T581" s="42"/>
      <c r="U581" s="42"/>
      <c r="V581" s="4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</row>
    <row r="582" spans="1:45" ht="14.2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42"/>
      <c r="O582" s="32"/>
      <c r="P582" s="32"/>
      <c r="Q582" s="32"/>
      <c r="R582" s="32"/>
      <c r="S582" s="42"/>
      <c r="T582" s="42"/>
      <c r="U582" s="42"/>
      <c r="V582" s="4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</row>
    <row r="583" spans="1:45" ht="14.2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42"/>
      <c r="O583" s="32"/>
      <c r="P583" s="32"/>
      <c r="Q583" s="32"/>
      <c r="R583" s="32"/>
      <c r="S583" s="42"/>
      <c r="T583" s="42"/>
      <c r="U583" s="42"/>
      <c r="V583" s="4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</row>
    <row r="584" spans="1:45" ht="14.2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42"/>
      <c r="O584" s="32"/>
      <c r="P584" s="32"/>
      <c r="Q584" s="32"/>
      <c r="R584" s="32"/>
      <c r="S584" s="42"/>
      <c r="T584" s="42"/>
      <c r="U584" s="42"/>
      <c r="V584" s="4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</row>
    <row r="585" spans="1:45" ht="14.2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42"/>
      <c r="O585" s="32"/>
      <c r="P585" s="32"/>
      <c r="Q585" s="32"/>
      <c r="R585" s="32"/>
      <c r="S585" s="42"/>
      <c r="T585" s="42"/>
      <c r="U585" s="42"/>
      <c r="V585" s="4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</row>
    <row r="586" spans="1:45" ht="14.2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42"/>
      <c r="O586" s="32"/>
      <c r="P586" s="32"/>
      <c r="Q586" s="32"/>
      <c r="R586" s="32"/>
      <c r="S586" s="42"/>
      <c r="T586" s="42"/>
      <c r="U586" s="42"/>
      <c r="V586" s="4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</row>
    <row r="587" spans="1:45" ht="14.2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42"/>
      <c r="O587" s="32"/>
      <c r="P587" s="32"/>
      <c r="Q587" s="32"/>
      <c r="R587" s="32"/>
      <c r="S587" s="42"/>
      <c r="T587" s="42"/>
      <c r="U587" s="42"/>
      <c r="V587" s="4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</row>
    <row r="588" spans="1:45" ht="14.2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42"/>
      <c r="O588" s="32"/>
      <c r="P588" s="32"/>
      <c r="Q588" s="32"/>
      <c r="R588" s="32"/>
      <c r="S588" s="42"/>
      <c r="T588" s="42"/>
      <c r="U588" s="42"/>
      <c r="V588" s="4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</row>
    <row r="589" spans="1:45" ht="14.2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42"/>
      <c r="O589" s="32"/>
      <c r="P589" s="32"/>
      <c r="Q589" s="32"/>
      <c r="R589" s="32"/>
      <c r="S589" s="42"/>
      <c r="T589" s="42"/>
      <c r="U589" s="42"/>
      <c r="V589" s="4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</row>
    <row r="590" spans="1:45" ht="14.2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42"/>
      <c r="O590" s="32"/>
      <c r="P590" s="32"/>
      <c r="Q590" s="32"/>
      <c r="R590" s="32"/>
      <c r="S590" s="42"/>
      <c r="T590" s="42"/>
      <c r="U590" s="42"/>
      <c r="V590" s="4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</row>
    <row r="591" spans="1:45" ht="14.2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42"/>
      <c r="O591" s="32"/>
      <c r="P591" s="32"/>
      <c r="Q591" s="32"/>
      <c r="R591" s="32"/>
      <c r="S591" s="42"/>
      <c r="T591" s="42"/>
      <c r="U591" s="42"/>
      <c r="V591" s="4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</row>
    <row r="592" spans="1:45" ht="14.2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42"/>
      <c r="O592" s="32"/>
      <c r="P592" s="32"/>
      <c r="Q592" s="32"/>
      <c r="R592" s="32"/>
      <c r="S592" s="42"/>
      <c r="T592" s="42"/>
      <c r="U592" s="42"/>
      <c r="V592" s="4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</row>
    <row r="593" spans="1:45" ht="14.2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42"/>
      <c r="O593" s="32"/>
      <c r="P593" s="32"/>
      <c r="Q593" s="32"/>
      <c r="R593" s="32"/>
      <c r="S593" s="42"/>
      <c r="T593" s="42"/>
      <c r="U593" s="42"/>
      <c r="V593" s="4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</row>
    <row r="594" spans="1:45" ht="14.2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42"/>
      <c r="O594" s="32"/>
      <c r="P594" s="32"/>
      <c r="Q594" s="32"/>
      <c r="R594" s="32"/>
      <c r="S594" s="42"/>
      <c r="T594" s="42"/>
      <c r="U594" s="42"/>
      <c r="V594" s="4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</row>
    <row r="595" spans="1:45" ht="14.2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42"/>
      <c r="O595" s="32"/>
      <c r="P595" s="32"/>
      <c r="Q595" s="32"/>
      <c r="R595" s="32"/>
      <c r="S595" s="42"/>
      <c r="T595" s="42"/>
      <c r="U595" s="42"/>
      <c r="V595" s="4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</row>
    <row r="596" spans="1:45" ht="14.2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42"/>
      <c r="O596" s="32"/>
      <c r="P596" s="32"/>
      <c r="Q596" s="32"/>
      <c r="R596" s="32"/>
      <c r="S596" s="42"/>
      <c r="T596" s="42"/>
      <c r="U596" s="42"/>
      <c r="V596" s="4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</row>
    <row r="597" spans="1:45" ht="14.2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42"/>
      <c r="O597" s="32"/>
      <c r="P597" s="32"/>
      <c r="Q597" s="32"/>
      <c r="R597" s="32"/>
      <c r="S597" s="42"/>
      <c r="T597" s="42"/>
      <c r="U597" s="42"/>
      <c r="V597" s="4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</row>
    <row r="598" spans="1:45" ht="14.2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42"/>
      <c r="O598" s="32"/>
      <c r="P598" s="32"/>
      <c r="Q598" s="32"/>
      <c r="R598" s="32"/>
      <c r="S598" s="42"/>
      <c r="T598" s="42"/>
      <c r="U598" s="42"/>
      <c r="V598" s="4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</row>
    <row r="599" spans="1:45" ht="14.2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42"/>
      <c r="O599" s="32"/>
      <c r="P599" s="32"/>
      <c r="Q599" s="32"/>
      <c r="R599" s="32"/>
      <c r="S599" s="42"/>
      <c r="T599" s="42"/>
      <c r="U599" s="42"/>
      <c r="V599" s="4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</row>
    <row r="600" spans="1:45" ht="14.2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42"/>
      <c r="O600" s="32"/>
      <c r="P600" s="32"/>
      <c r="Q600" s="32"/>
      <c r="R600" s="32"/>
      <c r="S600" s="42"/>
      <c r="T600" s="42"/>
      <c r="U600" s="42"/>
      <c r="V600" s="4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</row>
    <row r="601" spans="1:45" ht="14.2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42"/>
      <c r="O601" s="32"/>
      <c r="P601" s="32"/>
      <c r="Q601" s="32"/>
      <c r="R601" s="32"/>
      <c r="S601" s="42"/>
      <c r="T601" s="42"/>
      <c r="U601" s="42"/>
      <c r="V601" s="4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</row>
    <row r="602" spans="1:45" ht="14.2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42"/>
      <c r="O602" s="32"/>
      <c r="P602" s="32"/>
      <c r="Q602" s="32"/>
      <c r="R602" s="32"/>
      <c r="S602" s="42"/>
      <c r="T602" s="42"/>
      <c r="U602" s="42"/>
      <c r="V602" s="4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</row>
    <row r="603" spans="1:45" ht="14.2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42"/>
      <c r="O603" s="32"/>
      <c r="P603" s="32"/>
      <c r="Q603" s="32"/>
      <c r="R603" s="32"/>
      <c r="S603" s="42"/>
      <c r="T603" s="42"/>
      <c r="U603" s="42"/>
      <c r="V603" s="4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</row>
    <row r="604" spans="1:45" ht="14.2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42"/>
      <c r="O604" s="32"/>
      <c r="P604" s="32"/>
      <c r="Q604" s="32"/>
      <c r="R604" s="32"/>
      <c r="S604" s="42"/>
      <c r="T604" s="42"/>
      <c r="U604" s="42"/>
      <c r="V604" s="4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</row>
    <row r="605" spans="1:45" ht="14.2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42"/>
      <c r="O605" s="32"/>
      <c r="P605" s="32"/>
      <c r="Q605" s="32"/>
      <c r="R605" s="32"/>
      <c r="S605" s="42"/>
      <c r="T605" s="42"/>
      <c r="U605" s="42"/>
      <c r="V605" s="4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</row>
    <row r="606" spans="1:45" ht="14.2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42"/>
      <c r="O606" s="32"/>
      <c r="P606" s="32"/>
      <c r="Q606" s="32"/>
      <c r="R606" s="32"/>
      <c r="S606" s="42"/>
      <c r="T606" s="42"/>
      <c r="U606" s="42"/>
      <c r="V606" s="4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</row>
    <row r="607" spans="1:45" ht="14.2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42"/>
      <c r="O607" s="32"/>
      <c r="P607" s="32"/>
      <c r="Q607" s="32"/>
      <c r="R607" s="32"/>
      <c r="S607" s="42"/>
      <c r="T607" s="42"/>
      <c r="U607" s="42"/>
      <c r="V607" s="4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</row>
    <row r="608" spans="1:45" ht="14.2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42"/>
      <c r="O608" s="32"/>
      <c r="P608" s="32"/>
      <c r="Q608" s="32"/>
      <c r="R608" s="32"/>
      <c r="S608" s="42"/>
      <c r="T608" s="42"/>
      <c r="U608" s="42"/>
      <c r="V608" s="4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</row>
    <row r="609" spans="1:45" ht="14.2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42"/>
      <c r="O609" s="32"/>
      <c r="P609" s="32"/>
      <c r="Q609" s="32"/>
      <c r="R609" s="32"/>
      <c r="S609" s="42"/>
      <c r="T609" s="42"/>
      <c r="U609" s="42"/>
      <c r="V609" s="4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</row>
    <row r="610" spans="1:45" ht="14.2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42"/>
      <c r="O610" s="32"/>
      <c r="P610" s="32"/>
      <c r="Q610" s="32"/>
      <c r="R610" s="32"/>
      <c r="S610" s="42"/>
      <c r="T610" s="42"/>
      <c r="U610" s="42"/>
      <c r="V610" s="4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</row>
    <row r="611" spans="1:45" ht="14.2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42"/>
      <c r="O611" s="32"/>
      <c r="P611" s="32"/>
      <c r="Q611" s="32"/>
      <c r="R611" s="32"/>
      <c r="S611" s="42"/>
      <c r="T611" s="42"/>
      <c r="U611" s="42"/>
      <c r="V611" s="4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</row>
    <row r="612" spans="1:45" ht="14.2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42"/>
      <c r="O612" s="32"/>
      <c r="P612" s="32"/>
      <c r="Q612" s="32"/>
      <c r="R612" s="32"/>
      <c r="S612" s="42"/>
      <c r="T612" s="42"/>
      <c r="U612" s="42"/>
      <c r="V612" s="4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</row>
    <row r="613" spans="1:45" ht="14.2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42"/>
      <c r="O613" s="32"/>
      <c r="P613" s="32"/>
      <c r="Q613" s="32"/>
      <c r="R613" s="32"/>
      <c r="S613" s="42"/>
      <c r="T613" s="42"/>
      <c r="U613" s="42"/>
      <c r="V613" s="4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</row>
    <row r="614" spans="1:45" ht="14.2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42"/>
      <c r="O614" s="32"/>
      <c r="P614" s="32"/>
      <c r="Q614" s="32"/>
      <c r="R614" s="32"/>
      <c r="S614" s="42"/>
      <c r="T614" s="42"/>
      <c r="U614" s="42"/>
      <c r="V614" s="4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</row>
    <row r="615" spans="1:45" ht="14.2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42"/>
      <c r="O615" s="32"/>
      <c r="P615" s="32"/>
      <c r="Q615" s="32"/>
      <c r="R615" s="32"/>
      <c r="S615" s="42"/>
      <c r="T615" s="42"/>
      <c r="U615" s="42"/>
      <c r="V615" s="4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</row>
    <row r="616" spans="1:45" ht="14.2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42"/>
      <c r="O616" s="32"/>
      <c r="P616" s="32"/>
      <c r="Q616" s="32"/>
      <c r="R616" s="32"/>
      <c r="S616" s="42"/>
      <c r="T616" s="42"/>
      <c r="U616" s="42"/>
      <c r="V616" s="4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</row>
    <row r="617" spans="1:45" ht="14.2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42"/>
      <c r="O617" s="32"/>
      <c r="P617" s="32"/>
      <c r="Q617" s="32"/>
      <c r="R617" s="32"/>
      <c r="S617" s="42"/>
      <c r="T617" s="42"/>
      <c r="U617" s="42"/>
      <c r="V617" s="4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</row>
    <row r="618" spans="1:45" ht="14.2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42"/>
      <c r="O618" s="32"/>
      <c r="P618" s="32"/>
      <c r="Q618" s="32"/>
      <c r="R618" s="32"/>
      <c r="S618" s="42"/>
      <c r="T618" s="42"/>
      <c r="U618" s="42"/>
      <c r="V618" s="4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</row>
    <row r="619" spans="1:45" ht="14.2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42"/>
      <c r="O619" s="32"/>
      <c r="P619" s="32"/>
      <c r="Q619" s="32"/>
      <c r="R619" s="32"/>
      <c r="S619" s="42"/>
      <c r="T619" s="42"/>
      <c r="U619" s="42"/>
      <c r="V619" s="4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</row>
    <row r="620" spans="1:45" ht="14.2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42"/>
      <c r="O620" s="32"/>
      <c r="P620" s="32"/>
      <c r="Q620" s="32"/>
      <c r="R620" s="32"/>
      <c r="S620" s="42"/>
      <c r="T620" s="42"/>
      <c r="U620" s="42"/>
      <c r="V620" s="4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</row>
    <row r="621" spans="1:45" ht="14.2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42"/>
      <c r="O621" s="32"/>
      <c r="P621" s="32"/>
      <c r="Q621" s="32"/>
      <c r="R621" s="32"/>
      <c r="S621" s="42"/>
      <c r="T621" s="42"/>
      <c r="U621" s="42"/>
      <c r="V621" s="4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</row>
    <row r="622" spans="1:45" ht="14.2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42"/>
      <c r="O622" s="32"/>
      <c r="P622" s="32"/>
      <c r="Q622" s="32"/>
      <c r="R622" s="32"/>
      <c r="S622" s="42"/>
      <c r="T622" s="42"/>
      <c r="U622" s="42"/>
      <c r="V622" s="4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</row>
    <row r="623" spans="1:45" ht="14.2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42"/>
      <c r="O623" s="32"/>
      <c r="P623" s="32"/>
      <c r="Q623" s="32"/>
      <c r="R623" s="32"/>
      <c r="S623" s="42"/>
      <c r="T623" s="42"/>
      <c r="U623" s="42"/>
      <c r="V623" s="4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</row>
    <row r="624" spans="1:45" ht="14.2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42"/>
      <c r="O624" s="32"/>
      <c r="P624" s="32"/>
      <c r="Q624" s="32"/>
      <c r="R624" s="32"/>
      <c r="S624" s="42"/>
      <c r="T624" s="42"/>
      <c r="U624" s="42"/>
      <c r="V624" s="4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</row>
    <row r="625" spans="1:45" ht="14.2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42"/>
      <c r="O625" s="32"/>
      <c r="P625" s="32"/>
      <c r="Q625" s="32"/>
      <c r="R625" s="32"/>
      <c r="S625" s="42"/>
      <c r="T625" s="42"/>
      <c r="U625" s="42"/>
      <c r="V625" s="4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</row>
    <row r="626" spans="1:45" ht="14.2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42"/>
      <c r="O626" s="32"/>
      <c r="P626" s="32"/>
      <c r="Q626" s="32"/>
      <c r="R626" s="32"/>
      <c r="S626" s="42"/>
      <c r="T626" s="42"/>
      <c r="U626" s="42"/>
      <c r="V626" s="4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</row>
    <row r="627" spans="1:45" ht="14.2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42"/>
      <c r="O627" s="32"/>
      <c r="P627" s="32"/>
      <c r="Q627" s="32"/>
      <c r="R627" s="32"/>
      <c r="S627" s="42"/>
      <c r="T627" s="42"/>
      <c r="U627" s="42"/>
      <c r="V627" s="4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</row>
    <row r="628" spans="1:45" ht="14.2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42"/>
      <c r="O628" s="32"/>
      <c r="P628" s="32"/>
      <c r="Q628" s="32"/>
      <c r="R628" s="32"/>
      <c r="S628" s="42"/>
      <c r="T628" s="42"/>
      <c r="U628" s="42"/>
      <c r="V628" s="4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</row>
    <row r="629" spans="1:45" ht="14.2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42"/>
      <c r="O629" s="32"/>
      <c r="P629" s="32"/>
      <c r="Q629" s="32"/>
      <c r="R629" s="32"/>
      <c r="S629" s="42"/>
      <c r="T629" s="42"/>
      <c r="U629" s="42"/>
      <c r="V629" s="4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</row>
    <row r="630" spans="1:45" ht="14.2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42"/>
      <c r="O630" s="32"/>
      <c r="P630" s="32"/>
      <c r="Q630" s="32"/>
      <c r="R630" s="32"/>
      <c r="S630" s="42"/>
      <c r="T630" s="42"/>
      <c r="U630" s="42"/>
      <c r="V630" s="4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</row>
    <row r="631" spans="1:45" ht="14.2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42"/>
      <c r="O631" s="32"/>
      <c r="P631" s="32"/>
      <c r="Q631" s="32"/>
      <c r="R631" s="32"/>
      <c r="S631" s="42"/>
      <c r="T631" s="42"/>
      <c r="U631" s="42"/>
      <c r="V631" s="4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</row>
    <row r="632" spans="1:45" ht="14.2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42"/>
      <c r="O632" s="32"/>
      <c r="P632" s="32"/>
      <c r="Q632" s="32"/>
      <c r="R632" s="32"/>
      <c r="S632" s="42"/>
      <c r="T632" s="42"/>
      <c r="U632" s="42"/>
      <c r="V632" s="4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</row>
    <row r="633" spans="1:45" ht="14.2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42"/>
      <c r="O633" s="32"/>
      <c r="P633" s="32"/>
      <c r="Q633" s="32"/>
      <c r="R633" s="32"/>
      <c r="S633" s="42"/>
      <c r="T633" s="42"/>
      <c r="U633" s="42"/>
      <c r="V633" s="4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</row>
    <row r="634" spans="1:45" ht="14.2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42"/>
      <c r="O634" s="32"/>
      <c r="P634" s="32"/>
      <c r="Q634" s="32"/>
      <c r="R634" s="32"/>
      <c r="S634" s="42"/>
      <c r="T634" s="42"/>
      <c r="U634" s="42"/>
      <c r="V634" s="4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</row>
    <row r="635" spans="1:45" ht="14.2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42"/>
      <c r="O635" s="32"/>
      <c r="P635" s="32"/>
      <c r="Q635" s="32"/>
      <c r="R635" s="32"/>
      <c r="S635" s="42"/>
      <c r="T635" s="42"/>
      <c r="U635" s="42"/>
      <c r="V635" s="4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</row>
    <row r="636" spans="1:45" ht="14.2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42"/>
      <c r="O636" s="32"/>
      <c r="P636" s="32"/>
      <c r="Q636" s="32"/>
      <c r="R636" s="32"/>
      <c r="S636" s="42"/>
      <c r="T636" s="42"/>
      <c r="U636" s="42"/>
      <c r="V636" s="4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</row>
    <row r="637" spans="1:45" ht="14.2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42"/>
      <c r="O637" s="32"/>
      <c r="P637" s="32"/>
      <c r="Q637" s="32"/>
      <c r="R637" s="32"/>
      <c r="S637" s="42"/>
      <c r="T637" s="42"/>
      <c r="U637" s="42"/>
      <c r="V637" s="4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</row>
    <row r="638" spans="1:45" ht="14.2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42"/>
      <c r="O638" s="32"/>
      <c r="P638" s="32"/>
      <c r="Q638" s="32"/>
      <c r="R638" s="32"/>
      <c r="S638" s="42"/>
      <c r="T638" s="42"/>
      <c r="U638" s="42"/>
      <c r="V638" s="4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</row>
    <row r="639" spans="1:45" ht="14.2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42"/>
      <c r="O639" s="32"/>
      <c r="P639" s="32"/>
      <c r="Q639" s="32"/>
      <c r="R639" s="32"/>
      <c r="S639" s="42"/>
      <c r="T639" s="42"/>
      <c r="U639" s="42"/>
      <c r="V639" s="4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</row>
    <row r="640" spans="1:45" ht="14.2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42"/>
      <c r="O640" s="32"/>
      <c r="P640" s="32"/>
      <c r="Q640" s="32"/>
      <c r="R640" s="32"/>
      <c r="S640" s="42"/>
      <c r="T640" s="42"/>
      <c r="U640" s="42"/>
      <c r="V640" s="4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</row>
    <row r="641" spans="1:45" ht="14.2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42"/>
      <c r="O641" s="32"/>
      <c r="P641" s="32"/>
      <c r="Q641" s="32"/>
      <c r="R641" s="32"/>
      <c r="S641" s="42"/>
      <c r="T641" s="42"/>
      <c r="U641" s="42"/>
      <c r="V641" s="4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</row>
    <row r="642" spans="1:45" ht="14.2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42"/>
      <c r="O642" s="32"/>
      <c r="P642" s="32"/>
      <c r="Q642" s="32"/>
      <c r="R642" s="32"/>
      <c r="S642" s="42"/>
      <c r="T642" s="42"/>
      <c r="U642" s="42"/>
      <c r="V642" s="4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</row>
    <row r="643" spans="1:45" ht="14.2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42"/>
      <c r="O643" s="32"/>
      <c r="P643" s="32"/>
      <c r="Q643" s="32"/>
      <c r="R643" s="32"/>
      <c r="S643" s="42"/>
      <c r="T643" s="42"/>
      <c r="U643" s="42"/>
      <c r="V643" s="4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</row>
    <row r="644" spans="1:45" ht="14.2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42"/>
      <c r="O644" s="32"/>
      <c r="P644" s="32"/>
      <c r="Q644" s="32"/>
      <c r="R644" s="32"/>
      <c r="S644" s="42"/>
      <c r="T644" s="42"/>
      <c r="U644" s="42"/>
      <c r="V644" s="4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</row>
    <row r="645" spans="1:45" ht="14.2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42"/>
      <c r="O645" s="32"/>
      <c r="P645" s="32"/>
      <c r="Q645" s="32"/>
      <c r="R645" s="32"/>
      <c r="S645" s="42"/>
      <c r="T645" s="42"/>
      <c r="U645" s="42"/>
      <c r="V645" s="4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</row>
    <row r="646" spans="1:45" ht="14.2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42"/>
      <c r="O646" s="32"/>
      <c r="P646" s="32"/>
      <c r="Q646" s="32"/>
      <c r="R646" s="32"/>
      <c r="S646" s="42"/>
      <c r="T646" s="42"/>
      <c r="U646" s="42"/>
      <c r="V646" s="4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</row>
    <row r="647" spans="1:45" ht="14.2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42"/>
      <c r="O647" s="32"/>
      <c r="P647" s="32"/>
      <c r="Q647" s="32"/>
      <c r="R647" s="32"/>
      <c r="S647" s="42"/>
      <c r="T647" s="42"/>
      <c r="U647" s="42"/>
      <c r="V647" s="4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</row>
    <row r="648" spans="1:45" ht="14.2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42"/>
      <c r="O648" s="32"/>
      <c r="P648" s="32"/>
      <c r="Q648" s="32"/>
      <c r="R648" s="32"/>
      <c r="S648" s="42"/>
      <c r="T648" s="42"/>
      <c r="U648" s="42"/>
      <c r="V648" s="4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</row>
    <row r="649" spans="1:45" ht="14.2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42"/>
      <c r="O649" s="32"/>
      <c r="P649" s="32"/>
      <c r="Q649" s="32"/>
      <c r="R649" s="32"/>
      <c r="S649" s="42"/>
      <c r="T649" s="42"/>
      <c r="U649" s="42"/>
      <c r="V649" s="4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</row>
    <row r="650" spans="1:45" ht="14.2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42"/>
      <c r="O650" s="32"/>
      <c r="P650" s="32"/>
      <c r="Q650" s="32"/>
      <c r="R650" s="32"/>
      <c r="S650" s="42"/>
      <c r="T650" s="42"/>
      <c r="U650" s="42"/>
      <c r="V650" s="4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</row>
    <row r="651" spans="1:45" ht="14.2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42"/>
      <c r="O651" s="32"/>
      <c r="P651" s="32"/>
      <c r="Q651" s="32"/>
      <c r="R651" s="32"/>
      <c r="S651" s="42"/>
      <c r="T651" s="42"/>
      <c r="U651" s="42"/>
      <c r="V651" s="4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</row>
    <row r="652" spans="1:45" ht="14.2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42"/>
      <c r="O652" s="32"/>
      <c r="P652" s="32"/>
      <c r="Q652" s="32"/>
      <c r="R652" s="32"/>
      <c r="S652" s="42"/>
      <c r="T652" s="42"/>
      <c r="U652" s="42"/>
      <c r="V652" s="4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</row>
    <row r="653" spans="1:45" ht="14.2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42"/>
      <c r="O653" s="32"/>
      <c r="P653" s="32"/>
      <c r="Q653" s="32"/>
      <c r="R653" s="32"/>
      <c r="S653" s="42"/>
      <c r="T653" s="42"/>
      <c r="U653" s="42"/>
      <c r="V653" s="4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</row>
    <row r="654" spans="1:45" ht="14.2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42"/>
      <c r="O654" s="32"/>
      <c r="P654" s="32"/>
      <c r="Q654" s="32"/>
      <c r="R654" s="32"/>
      <c r="S654" s="42"/>
      <c r="T654" s="42"/>
      <c r="U654" s="42"/>
      <c r="V654" s="4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</row>
    <row r="655" spans="1:45" ht="14.2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42"/>
      <c r="O655" s="32"/>
      <c r="P655" s="32"/>
      <c r="Q655" s="32"/>
      <c r="R655" s="32"/>
      <c r="S655" s="42"/>
      <c r="T655" s="42"/>
      <c r="U655" s="42"/>
      <c r="V655" s="4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</row>
    <row r="656" spans="1:45" ht="14.2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42"/>
      <c r="O656" s="32"/>
      <c r="P656" s="32"/>
      <c r="Q656" s="32"/>
      <c r="R656" s="32"/>
      <c r="S656" s="42"/>
      <c r="T656" s="42"/>
      <c r="U656" s="42"/>
      <c r="V656" s="4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</row>
    <row r="657" spans="1:45" ht="14.2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42"/>
      <c r="O657" s="32"/>
      <c r="P657" s="32"/>
      <c r="Q657" s="32"/>
      <c r="R657" s="32"/>
      <c r="S657" s="42"/>
      <c r="T657" s="42"/>
      <c r="U657" s="42"/>
      <c r="V657" s="4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</row>
    <row r="658" spans="1:45" ht="14.2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42"/>
      <c r="O658" s="32"/>
      <c r="P658" s="32"/>
      <c r="Q658" s="32"/>
      <c r="R658" s="32"/>
      <c r="S658" s="42"/>
      <c r="T658" s="42"/>
      <c r="U658" s="42"/>
      <c r="V658" s="4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</row>
    <row r="659" spans="1:45" ht="14.2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42"/>
      <c r="O659" s="32"/>
      <c r="P659" s="32"/>
      <c r="Q659" s="32"/>
      <c r="R659" s="32"/>
      <c r="S659" s="42"/>
      <c r="T659" s="42"/>
      <c r="U659" s="42"/>
      <c r="V659" s="4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</row>
    <row r="660" spans="1:45" ht="14.2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42"/>
      <c r="O660" s="32"/>
      <c r="P660" s="32"/>
      <c r="Q660" s="32"/>
      <c r="R660" s="32"/>
      <c r="S660" s="42"/>
      <c r="T660" s="42"/>
      <c r="U660" s="42"/>
      <c r="V660" s="4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</row>
    <row r="661" spans="1:45" ht="14.2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42"/>
      <c r="O661" s="32"/>
      <c r="P661" s="32"/>
      <c r="Q661" s="32"/>
      <c r="R661" s="32"/>
      <c r="S661" s="42"/>
      <c r="T661" s="42"/>
      <c r="U661" s="42"/>
      <c r="V661" s="4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</row>
    <row r="662" spans="1:45" ht="14.2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42"/>
      <c r="O662" s="32"/>
      <c r="P662" s="32"/>
      <c r="Q662" s="32"/>
      <c r="R662" s="32"/>
      <c r="S662" s="42"/>
      <c r="T662" s="42"/>
      <c r="U662" s="42"/>
      <c r="V662" s="4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</row>
    <row r="663" spans="1:45" ht="14.2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42"/>
      <c r="O663" s="32"/>
      <c r="P663" s="32"/>
      <c r="Q663" s="32"/>
      <c r="R663" s="32"/>
      <c r="S663" s="42"/>
      <c r="T663" s="42"/>
      <c r="U663" s="42"/>
      <c r="V663" s="4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</row>
    <row r="664" spans="1:45" ht="14.2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42"/>
      <c r="O664" s="32"/>
      <c r="P664" s="32"/>
      <c r="Q664" s="32"/>
      <c r="R664" s="32"/>
      <c r="S664" s="42"/>
      <c r="T664" s="42"/>
      <c r="U664" s="42"/>
      <c r="V664" s="4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</row>
    <row r="665" spans="1:45" ht="14.2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42"/>
      <c r="O665" s="32"/>
      <c r="P665" s="32"/>
      <c r="Q665" s="32"/>
      <c r="R665" s="32"/>
      <c r="S665" s="42"/>
      <c r="T665" s="42"/>
      <c r="U665" s="42"/>
      <c r="V665" s="4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</row>
    <row r="666" spans="1:45" ht="14.2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42"/>
      <c r="O666" s="32"/>
      <c r="P666" s="32"/>
      <c r="Q666" s="32"/>
      <c r="R666" s="32"/>
      <c r="S666" s="42"/>
      <c r="T666" s="42"/>
      <c r="U666" s="42"/>
      <c r="V666" s="4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</row>
    <row r="667" spans="1:45" ht="14.2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42"/>
      <c r="O667" s="32"/>
      <c r="P667" s="32"/>
      <c r="Q667" s="32"/>
      <c r="R667" s="32"/>
      <c r="S667" s="42"/>
      <c r="T667" s="42"/>
      <c r="U667" s="42"/>
      <c r="V667" s="4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</row>
    <row r="668" spans="1:45" ht="14.2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42"/>
      <c r="O668" s="32"/>
      <c r="P668" s="32"/>
      <c r="Q668" s="32"/>
      <c r="R668" s="32"/>
      <c r="S668" s="42"/>
      <c r="T668" s="42"/>
      <c r="U668" s="42"/>
      <c r="V668" s="4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</row>
    <row r="669" spans="1:45" ht="14.2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42"/>
      <c r="O669" s="32"/>
      <c r="P669" s="32"/>
      <c r="Q669" s="32"/>
      <c r="R669" s="32"/>
      <c r="S669" s="42"/>
      <c r="T669" s="42"/>
      <c r="U669" s="42"/>
      <c r="V669" s="4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</row>
    <row r="670" spans="1:45" ht="14.2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42"/>
      <c r="O670" s="32"/>
      <c r="P670" s="32"/>
      <c r="Q670" s="32"/>
      <c r="R670" s="32"/>
      <c r="S670" s="42"/>
      <c r="T670" s="42"/>
      <c r="U670" s="42"/>
      <c r="V670" s="4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</row>
    <row r="671" spans="1:45" ht="14.2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42"/>
      <c r="O671" s="32"/>
      <c r="P671" s="32"/>
      <c r="Q671" s="32"/>
      <c r="R671" s="32"/>
      <c r="S671" s="42"/>
      <c r="T671" s="42"/>
      <c r="U671" s="42"/>
      <c r="V671" s="4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</row>
    <row r="672" spans="1:45" ht="14.2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42"/>
      <c r="O672" s="32"/>
      <c r="P672" s="32"/>
      <c r="Q672" s="32"/>
      <c r="R672" s="32"/>
      <c r="S672" s="42"/>
      <c r="T672" s="42"/>
      <c r="U672" s="42"/>
      <c r="V672" s="4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</row>
    <row r="673" spans="1:45" ht="14.2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42"/>
      <c r="O673" s="32"/>
      <c r="P673" s="32"/>
      <c r="Q673" s="32"/>
      <c r="R673" s="32"/>
      <c r="S673" s="42"/>
      <c r="T673" s="42"/>
      <c r="U673" s="42"/>
      <c r="V673" s="4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</row>
    <row r="674" spans="1:45" ht="14.2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42"/>
      <c r="O674" s="32"/>
      <c r="P674" s="32"/>
      <c r="Q674" s="32"/>
      <c r="R674" s="32"/>
      <c r="S674" s="42"/>
      <c r="T674" s="42"/>
      <c r="U674" s="42"/>
      <c r="V674" s="4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</row>
    <row r="675" spans="1:45" ht="14.2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42"/>
      <c r="O675" s="32"/>
      <c r="P675" s="32"/>
      <c r="Q675" s="32"/>
      <c r="R675" s="32"/>
      <c r="S675" s="42"/>
      <c r="T675" s="42"/>
      <c r="U675" s="42"/>
      <c r="V675" s="4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</row>
    <row r="676" spans="1:45" ht="14.2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42"/>
      <c r="O676" s="32"/>
      <c r="P676" s="32"/>
      <c r="Q676" s="32"/>
      <c r="R676" s="32"/>
      <c r="S676" s="42"/>
      <c r="T676" s="42"/>
      <c r="U676" s="42"/>
      <c r="V676" s="4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</row>
    <row r="677" spans="1:45" ht="14.2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42"/>
      <c r="O677" s="32"/>
      <c r="P677" s="32"/>
      <c r="Q677" s="32"/>
      <c r="R677" s="32"/>
      <c r="S677" s="42"/>
      <c r="T677" s="42"/>
      <c r="U677" s="42"/>
      <c r="V677" s="4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</row>
    <row r="678" spans="1:45" ht="14.2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42"/>
      <c r="O678" s="32"/>
      <c r="P678" s="32"/>
      <c r="Q678" s="32"/>
      <c r="R678" s="32"/>
      <c r="S678" s="42"/>
      <c r="T678" s="42"/>
      <c r="U678" s="42"/>
      <c r="V678" s="4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</row>
    <row r="679" spans="1:45" ht="14.2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42"/>
      <c r="O679" s="32"/>
      <c r="P679" s="32"/>
      <c r="Q679" s="32"/>
      <c r="R679" s="32"/>
      <c r="S679" s="42"/>
      <c r="T679" s="42"/>
      <c r="U679" s="42"/>
      <c r="V679" s="4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</row>
    <row r="680" spans="1:45" ht="14.2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42"/>
      <c r="O680" s="32"/>
      <c r="P680" s="32"/>
      <c r="Q680" s="32"/>
      <c r="R680" s="32"/>
      <c r="S680" s="42"/>
      <c r="T680" s="42"/>
      <c r="U680" s="42"/>
      <c r="V680" s="4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</row>
    <row r="681" spans="1:45" ht="14.2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42"/>
      <c r="O681" s="32"/>
      <c r="P681" s="32"/>
      <c r="Q681" s="32"/>
      <c r="R681" s="32"/>
      <c r="S681" s="42"/>
      <c r="T681" s="42"/>
      <c r="U681" s="42"/>
      <c r="V681" s="4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</row>
    <row r="682" spans="1:45" ht="14.2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42"/>
      <c r="O682" s="32"/>
      <c r="P682" s="32"/>
      <c r="Q682" s="32"/>
      <c r="R682" s="32"/>
      <c r="S682" s="42"/>
      <c r="T682" s="42"/>
      <c r="U682" s="42"/>
      <c r="V682" s="4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</row>
    <row r="683" spans="1:45" ht="14.2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42"/>
      <c r="O683" s="32"/>
      <c r="P683" s="32"/>
      <c r="Q683" s="32"/>
      <c r="R683" s="32"/>
      <c r="S683" s="42"/>
      <c r="T683" s="42"/>
      <c r="U683" s="42"/>
      <c r="V683" s="4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</row>
    <row r="684" spans="1:45" ht="14.2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42"/>
      <c r="O684" s="32"/>
      <c r="P684" s="32"/>
      <c r="Q684" s="32"/>
      <c r="R684" s="32"/>
      <c r="S684" s="42"/>
      <c r="T684" s="42"/>
      <c r="U684" s="42"/>
      <c r="V684" s="4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</row>
    <row r="685" spans="1:45" ht="14.2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42"/>
      <c r="O685" s="32"/>
      <c r="P685" s="32"/>
      <c r="Q685" s="32"/>
      <c r="R685" s="32"/>
      <c r="S685" s="42"/>
      <c r="T685" s="42"/>
      <c r="U685" s="42"/>
      <c r="V685" s="4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</row>
    <row r="686" spans="1:45" ht="14.2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42"/>
      <c r="O686" s="32"/>
      <c r="P686" s="32"/>
      <c r="Q686" s="32"/>
      <c r="R686" s="32"/>
      <c r="S686" s="42"/>
      <c r="T686" s="42"/>
      <c r="U686" s="42"/>
      <c r="V686" s="4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</row>
    <row r="687" spans="1:45" ht="14.2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42"/>
      <c r="O687" s="32"/>
      <c r="P687" s="32"/>
      <c r="Q687" s="32"/>
      <c r="R687" s="32"/>
      <c r="S687" s="42"/>
      <c r="T687" s="42"/>
      <c r="U687" s="42"/>
      <c r="V687" s="4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</row>
    <row r="688" spans="1:45" ht="14.2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42"/>
      <c r="O688" s="32"/>
      <c r="P688" s="32"/>
      <c r="Q688" s="32"/>
      <c r="R688" s="32"/>
      <c r="S688" s="42"/>
      <c r="T688" s="42"/>
      <c r="U688" s="42"/>
      <c r="V688" s="4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</row>
    <row r="689" spans="1:45" ht="14.2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42"/>
      <c r="O689" s="32"/>
      <c r="P689" s="32"/>
      <c r="Q689" s="32"/>
      <c r="R689" s="32"/>
      <c r="S689" s="42"/>
      <c r="T689" s="42"/>
      <c r="U689" s="42"/>
      <c r="V689" s="4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</row>
    <row r="690" spans="1:45" ht="14.2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42"/>
      <c r="O690" s="32"/>
      <c r="P690" s="32"/>
      <c r="Q690" s="32"/>
      <c r="R690" s="32"/>
      <c r="S690" s="42"/>
      <c r="T690" s="42"/>
      <c r="U690" s="42"/>
      <c r="V690" s="4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</row>
    <row r="691" spans="1:45" ht="14.2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42"/>
      <c r="O691" s="32"/>
      <c r="P691" s="32"/>
      <c r="Q691" s="32"/>
      <c r="R691" s="32"/>
      <c r="S691" s="42"/>
      <c r="T691" s="42"/>
      <c r="U691" s="42"/>
      <c r="V691" s="4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</row>
    <row r="692" spans="1:45" ht="14.2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42"/>
      <c r="O692" s="32"/>
      <c r="P692" s="32"/>
      <c r="Q692" s="32"/>
      <c r="R692" s="32"/>
      <c r="S692" s="42"/>
      <c r="T692" s="42"/>
      <c r="U692" s="42"/>
      <c r="V692" s="4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</row>
    <row r="693" spans="1:45" ht="14.2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42"/>
      <c r="O693" s="32"/>
      <c r="P693" s="32"/>
      <c r="Q693" s="32"/>
      <c r="R693" s="32"/>
      <c r="S693" s="42"/>
      <c r="T693" s="42"/>
      <c r="U693" s="42"/>
      <c r="V693" s="4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</row>
    <row r="694" spans="1:45" ht="14.2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42"/>
      <c r="O694" s="32"/>
      <c r="P694" s="32"/>
      <c r="Q694" s="32"/>
      <c r="R694" s="32"/>
      <c r="S694" s="42"/>
      <c r="T694" s="42"/>
      <c r="U694" s="42"/>
      <c r="V694" s="4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</row>
    <row r="695" spans="1:45" ht="14.2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42"/>
      <c r="O695" s="32"/>
      <c r="P695" s="32"/>
      <c r="Q695" s="32"/>
      <c r="R695" s="32"/>
      <c r="S695" s="42"/>
      <c r="T695" s="42"/>
      <c r="U695" s="42"/>
      <c r="V695" s="4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</row>
    <row r="696" spans="1:45" ht="14.2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42"/>
      <c r="O696" s="32"/>
      <c r="P696" s="32"/>
      <c r="Q696" s="32"/>
      <c r="R696" s="32"/>
      <c r="S696" s="42"/>
      <c r="T696" s="42"/>
      <c r="U696" s="42"/>
      <c r="V696" s="4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</row>
    <row r="697" spans="1:45" ht="14.2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42"/>
      <c r="O697" s="32"/>
      <c r="P697" s="32"/>
      <c r="Q697" s="32"/>
      <c r="R697" s="32"/>
      <c r="S697" s="42"/>
      <c r="T697" s="42"/>
      <c r="U697" s="42"/>
      <c r="V697" s="4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</row>
    <row r="698" spans="1:45" ht="14.2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42"/>
      <c r="O698" s="32"/>
      <c r="P698" s="32"/>
      <c r="Q698" s="32"/>
      <c r="R698" s="32"/>
      <c r="S698" s="42"/>
      <c r="T698" s="42"/>
      <c r="U698" s="42"/>
      <c r="V698" s="4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</row>
    <row r="699" spans="1:45" ht="14.2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42"/>
      <c r="O699" s="32"/>
      <c r="P699" s="32"/>
      <c r="Q699" s="32"/>
      <c r="R699" s="32"/>
      <c r="S699" s="42"/>
      <c r="T699" s="42"/>
      <c r="U699" s="42"/>
      <c r="V699" s="4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</row>
    <row r="700" spans="1:45" ht="14.2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42"/>
      <c r="O700" s="32"/>
      <c r="P700" s="32"/>
      <c r="Q700" s="32"/>
      <c r="R700" s="32"/>
      <c r="S700" s="42"/>
      <c r="T700" s="42"/>
      <c r="U700" s="42"/>
      <c r="V700" s="4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</row>
    <row r="701" spans="1:45" ht="14.2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42"/>
      <c r="O701" s="32"/>
      <c r="P701" s="32"/>
      <c r="Q701" s="32"/>
      <c r="R701" s="32"/>
      <c r="S701" s="42"/>
      <c r="T701" s="42"/>
      <c r="U701" s="42"/>
      <c r="V701" s="4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</row>
    <row r="702" spans="1:45" ht="14.2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42"/>
      <c r="O702" s="32"/>
      <c r="P702" s="32"/>
      <c r="Q702" s="32"/>
      <c r="R702" s="32"/>
      <c r="S702" s="42"/>
      <c r="T702" s="42"/>
      <c r="U702" s="42"/>
      <c r="V702" s="4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</row>
    <row r="703" spans="1:45" ht="14.2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42"/>
      <c r="O703" s="32"/>
      <c r="P703" s="32"/>
      <c r="Q703" s="32"/>
      <c r="R703" s="32"/>
      <c r="S703" s="42"/>
      <c r="T703" s="42"/>
      <c r="U703" s="42"/>
      <c r="V703" s="4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</row>
    <row r="704" spans="1:45" ht="14.2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42"/>
      <c r="O704" s="32"/>
      <c r="P704" s="32"/>
      <c r="Q704" s="32"/>
      <c r="R704" s="32"/>
      <c r="S704" s="42"/>
      <c r="T704" s="42"/>
      <c r="U704" s="42"/>
      <c r="V704" s="4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</row>
    <row r="705" spans="1:45" ht="14.2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42"/>
      <c r="O705" s="32"/>
      <c r="P705" s="32"/>
      <c r="Q705" s="32"/>
      <c r="R705" s="32"/>
      <c r="S705" s="42"/>
      <c r="T705" s="42"/>
      <c r="U705" s="42"/>
      <c r="V705" s="4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</row>
    <row r="706" spans="1:45" ht="14.2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42"/>
      <c r="O706" s="32"/>
      <c r="P706" s="32"/>
      <c r="Q706" s="32"/>
      <c r="R706" s="32"/>
      <c r="S706" s="42"/>
      <c r="T706" s="42"/>
      <c r="U706" s="42"/>
      <c r="V706" s="4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</row>
    <row r="707" spans="1:45" ht="14.2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42"/>
      <c r="O707" s="32"/>
      <c r="P707" s="32"/>
      <c r="Q707" s="32"/>
      <c r="R707" s="32"/>
      <c r="S707" s="42"/>
      <c r="T707" s="42"/>
      <c r="U707" s="42"/>
      <c r="V707" s="4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</row>
    <row r="708" spans="1:45" ht="14.2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42"/>
      <c r="O708" s="32"/>
      <c r="P708" s="32"/>
      <c r="Q708" s="32"/>
      <c r="R708" s="32"/>
      <c r="S708" s="42"/>
      <c r="T708" s="42"/>
      <c r="U708" s="42"/>
      <c r="V708" s="4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</row>
    <row r="709" spans="1:45" ht="14.2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42"/>
      <c r="O709" s="32"/>
      <c r="P709" s="32"/>
      <c r="Q709" s="32"/>
      <c r="R709" s="32"/>
      <c r="S709" s="42"/>
      <c r="T709" s="42"/>
      <c r="U709" s="42"/>
      <c r="V709" s="4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</row>
    <row r="710" spans="1:45" ht="14.2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42"/>
      <c r="O710" s="32"/>
      <c r="P710" s="32"/>
      <c r="Q710" s="32"/>
      <c r="R710" s="32"/>
      <c r="S710" s="42"/>
      <c r="T710" s="42"/>
      <c r="U710" s="42"/>
      <c r="V710" s="4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</row>
    <row r="711" spans="1:45" ht="14.2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42"/>
      <c r="O711" s="32"/>
      <c r="P711" s="32"/>
      <c r="Q711" s="32"/>
      <c r="R711" s="32"/>
      <c r="S711" s="42"/>
      <c r="T711" s="42"/>
      <c r="U711" s="42"/>
      <c r="V711" s="4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</row>
    <row r="712" spans="1:45" ht="14.2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42"/>
      <c r="O712" s="32"/>
      <c r="P712" s="32"/>
      <c r="Q712" s="32"/>
      <c r="R712" s="32"/>
      <c r="S712" s="42"/>
      <c r="T712" s="42"/>
      <c r="U712" s="42"/>
      <c r="V712" s="4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</row>
    <row r="713" spans="1:45" ht="14.2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42"/>
      <c r="O713" s="32"/>
      <c r="P713" s="32"/>
      <c r="Q713" s="32"/>
      <c r="R713" s="32"/>
      <c r="S713" s="42"/>
      <c r="T713" s="42"/>
      <c r="U713" s="42"/>
      <c r="V713" s="4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</row>
    <row r="714" spans="1:45" ht="14.2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42"/>
      <c r="O714" s="32"/>
      <c r="P714" s="32"/>
      <c r="Q714" s="32"/>
      <c r="R714" s="32"/>
      <c r="S714" s="42"/>
      <c r="T714" s="42"/>
      <c r="U714" s="42"/>
      <c r="V714" s="4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</row>
    <row r="715" spans="1:45" ht="14.2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42"/>
      <c r="O715" s="32"/>
      <c r="P715" s="32"/>
      <c r="Q715" s="32"/>
      <c r="R715" s="32"/>
      <c r="S715" s="42"/>
      <c r="T715" s="42"/>
      <c r="U715" s="42"/>
      <c r="V715" s="4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</row>
    <row r="716" spans="1:45" ht="14.2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42"/>
      <c r="O716" s="32"/>
      <c r="P716" s="32"/>
      <c r="Q716" s="32"/>
      <c r="R716" s="32"/>
      <c r="S716" s="42"/>
      <c r="T716" s="42"/>
      <c r="U716" s="42"/>
      <c r="V716" s="4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</row>
    <row r="717" spans="1:45" ht="14.2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42"/>
      <c r="O717" s="32"/>
      <c r="P717" s="32"/>
      <c r="Q717" s="32"/>
      <c r="R717" s="32"/>
      <c r="S717" s="42"/>
      <c r="T717" s="42"/>
      <c r="U717" s="42"/>
      <c r="V717" s="4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</row>
    <row r="718" spans="1:45" ht="14.2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42"/>
      <c r="O718" s="32"/>
      <c r="P718" s="32"/>
      <c r="Q718" s="32"/>
      <c r="R718" s="32"/>
      <c r="S718" s="42"/>
      <c r="T718" s="42"/>
      <c r="U718" s="42"/>
      <c r="V718" s="4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</row>
    <row r="719" spans="1:45" ht="14.2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42"/>
      <c r="O719" s="32"/>
      <c r="P719" s="32"/>
      <c r="Q719" s="32"/>
      <c r="R719" s="32"/>
      <c r="S719" s="42"/>
      <c r="T719" s="42"/>
      <c r="U719" s="42"/>
      <c r="V719" s="4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</row>
    <row r="720" spans="1:45" ht="14.2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42"/>
      <c r="O720" s="32"/>
      <c r="P720" s="32"/>
      <c r="Q720" s="32"/>
      <c r="R720" s="32"/>
      <c r="S720" s="42"/>
      <c r="T720" s="42"/>
      <c r="U720" s="42"/>
      <c r="V720" s="4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</row>
    <row r="721" spans="1:45" ht="14.2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42"/>
      <c r="O721" s="32"/>
      <c r="P721" s="32"/>
      <c r="Q721" s="32"/>
      <c r="R721" s="32"/>
      <c r="S721" s="42"/>
      <c r="T721" s="42"/>
      <c r="U721" s="42"/>
      <c r="V721" s="4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</row>
    <row r="722" spans="1:45" ht="14.2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42"/>
      <c r="O722" s="32"/>
      <c r="P722" s="32"/>
      <c r="Q722" s="32"/>
      <c r="R722" s="32"/>
      <c r="S722" s="42"/>
      <c r="T722" s="42"/>
      <c r="U722" s="42"/>
      <c r="V722" s="4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</row>
    <row r="723" spans="1:45" ht="14.2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42"/>
      <c r="O723" s="32"/>
      <c r="P723" s="32"/>
      <c r="Q723" s="32"/>
      <c r="R723" s="32"/>
      <c r="S723" s="42"/>
      <c r="T723" s="42"/>
      <c r="U723" s="42"/>
      <c r="V723" s="4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</row>
    <row r="724" spans="1:45" ht="14.2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42"/>
      <c r="O724" s="32"/>
      <c r="P724" s="32"/>
      <c r="Q724" s="32"/>
      <c r="R724" s="32"/>
      <c r="S724" s="42"/>
      <c r="T724" s="42"/>
      <c r="U724" s="42"/>
      <c r="V724" s="4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</row>
    <row r="725" spans="1:45" ht="14.2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42"/>
      <c r="O725" s="32"/>
      <c r="P725" s="32"/>
      <c r="Q725" s="32"/>
      <c r="R725" s="32"/>
      <c r="S725" s="42"/>
      <c r="T725" s="42"/>
      <c r="U725" s="42"/>
      <c r="V725" s="4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</row>
    <row r="726" spans="1:45" ht="14.2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42"/>
      <c r="O726" s="32"/>
      <c r="P726" s="32"/>
      <c r="Q726" s="32"/>
      <c r="R726" s="32"/>
      <c r="S726" s="42"/>
      <c r="T726" s="42"/>
      <c r="U726" s="42"/>
      <c r="V726" s="4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</row>
    <row r="727" spans="1:45" ht="14.2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42"/>
      <c r="O727" s="32"/>
      <c r="P727" s="32"/>
      <c r="Q727" s="32"/>
      <c r="R727" s="32"/>
      <c r="S727" s="42"/>
      <c r="T727" s="42"/>
      <c r="U727" s="42"/>
      <c r="V727" s="4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</row>
    <row r="728" spans="1:45" ht="14.2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42"/>
      <c r="O728" s="32"/>
      <c r="P728" s="32"/>
      <c r="Q728" s="32"/>
      <c r="R728" s="32"/>
      <c r="S728" s="42"/>
      <c r="T728" s="42"/>
      <c r="U728" s="42"/>
      <c r="V728" s="4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</row>
    <row r="729" spans="1:45" ht="14.2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42"/>
      <c r="O729" s="32"/>
      <c r="P729" s="32"/>
      <c r="Q729" s="32"/>
      <c r="R729" s="32"/>
      <c r="S729" s="42"/>
      <c r="T729" s="42"/>
      <c r="U729" s="42"/>
      <c r="V729" s="4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</row>
    <row r="730" spans="1:45" ht="14.2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42"/>
      <c r="O730" s="32"/>
      <c r="P730" s="32"/>
      <c r="Q730" s="32"/>
      <c r="R730" s="32"/>
      <c r="S730" s="42"/>
      <c r="T730" s="42"/>
      <c r="U730" s="42"/>
      <c r="V730" s="4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</row>
    <row r="731" spans="1:45" ht="14.2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42"/>
      <c r="O731" s="32"/>
      <c r="P731" s="32"/>
      <c r="Q731" s="32"/>
      <c r="R731" s="32"/>
      <c r="S731" s="42"/>
      <c r="T731" s="42"/>
      <c r="U731" s="42"/>
      <c r="V731" s="4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</row>
    <row r="732" spans="1:45" ht="14.2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42"/>
      <c r="O732" s="32"/>
      <c r="P732" s="32"/>
      <c r="Q732" s="32"/>
      <c r="R732" s="32"/>
      <c r="S732" s="42"/>
      <c r="T732" s="42"/>
      <c r="U732" s="42"/>
      <c r="V732" s="4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</row>
    <row r="733" spans="1:45" ht="14.2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42"/>
      <c r="O733" s="32"/>
      <c r="P733" s="32"/>
      <c r="Q733" s="32"/>
      <c r="R733" s="32"/>
      <c r="S733" s="42"/>
      <c r="T733" s="42"/>
      <c r="U733" s="42"/>
      <c r="V733" s="4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</row>
    <row r="734" spans="1:45" ht="14.2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42"/>
      <c r="O734" s="32"/>
      <c r="P734" s="32"/>
      <c r="Q734" s="32"/>
      <c r="R734" s="32"/>
      <c r="S734" s="42"/>
      <c r="T734" s="42"/>
      <c r="U734" s="42"/>
      <c r="V734" s="4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</row>
    <row r="735" spans="1:45" ht="14.2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42"/>
      <c r="O735" s="32"/>
      <c r="P735" s="32"/>
      <c r="Q735" s="32"/>
      <c r="R735" s="32"/>
      <c r="S735" s="42"/>
      <c r="T735" s="42"/>
      <c r="U735" s="42"/>
      <c r="V735" s="4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</row>
    <row r="736" spans="1:45" ht="14.2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42"/>
      <c r="O736" s="32"/>
      <c r="P736" s="32"/>
      <c r="Q736" s="32"/>
      <c r="R736" s="32"/>
      <c r="S736" s="42"/>
      <c r="T736" s="42"/>
      <c r="U736" s="42"/>
      <c r="V736" s="4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</row>
    <row r="737" spans="1:45" ht="14.2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42"/>
      <c r="O737" s="32"/>
      <c r="P737" s="32"/>
      <c r="Q737" s="32"/>
      <c r="R737" s="32"/>
      <c r="S737" s="42"/>
      <c r="T737" s="42"/>
      <c r="U737" s="42"/>
      <c r="V737" s="4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</row>
    <row r="738" spans="1:45" ht="14.2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42"/>
      <c r="O738" s="32"/>
      <c r="P738" s="32"/>
      <c r="Q738" s="32"/>
      <c r="R738" s="32"/>
      <c r="S738" s="42"/>
      <c r="T738" s="42"/>
      <c r="U738" s="42"/>
      <c r="V738" s="4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</row>
    <row r="739" spans="1:45" ht="14.2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42"/>
      <c r="O739" s="32"/>
      <c r="P739" s="32"/>
      <c r="Q739" s="32"/>
      <c r="R739" s="32"/>
      <c r="S739" s="42"/>
      <c r="T739" s="42"/>
      <c r="U739" s="42"/>
      <c r="V739" s="4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</row>
    <row r="740" spans="1:45" ht="14.2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42"/>
      <c r="O740" s="32"/>
      <c r="P740" s="32"/>
      <c r="Q740" s="32"/>
      <c r="R740" s="32"/>
      <c r="S740" s="42"/>
      <c r="T740" s="42"/>
      <c r="U740" s="42"/>
      <c r="V740" s="4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</row>
    <row r="741" spans="1:45" ht="14.2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42"/>
      <c r="O741" s="32"/>
      <c r="P741" s="32"/>
      <c r="Q741" s="32"/>
      <c r="R741" s="32"/>
      <c r="S741" s="42"/>
      <c r="T741" s="42"/>
      <c r="U741" s="42"/>
      <c r="V741" s="4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</row>
    <row r="742" spans="1:45" ht="14.2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42"/>
      <c r="O742" s="32"/>
      <c r="P742" s="32"/>
      <c r="Q742" s="32"/>
      <c r="R742" s="32"/>
      <c r="S742" s="42"/>
      <c r="T742" s="42"/>
      <c r="U742" s="42"/>
      <c r="V742" s="4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</row>
    <row r="743" spans="1:45" ht="14.2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42"/>
      <c r="O743" s="32"/>
      <c r="P743" s="32"/>
      <c r="Q743" s="32"/>
      <c r="R743" s="32"/>
      <c r="S743" s="42"/>
      <c r="T743" s="42"/>
      <c r="U743" s="42"/>
      <c r="V743" s="4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</row>
    <row r="744" spans="1:45" ht="14.2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42"/>
      <c r="O744" s="32"/>
      <c r="P744" s="32"/>
      <c r="Q744" s="32"/>
      <c r="R744" s="32"/>
      <c r="S744" s="42"/>
      <c r="T744" s="42"/>
      <c r="U744" s="42"/>
      <c r="V744" s="4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</row>
    <row r="745" spans="1:45" ht="14.2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42"/>
      <c r="O745" s="32"/>
      <c r="P745" s="32"/>
      <c r="Q745" s="32"/>
      <c r="R745" s="32"/>
      <c r="S745" s="42"/>
      <c r="T745" s="42"/>
      <c r="U745" s="42"/>
      <c r="V745" s="4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</row>
    <row r="746" spans="1:45" ht="14.2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42"/>
      <c r="O746" s="32"/>
      <c r="P746" s="32"/>
      <c r="Q746" s="32"/>
      <c r="R746" s="32"/>
      <c r="S746" s="42"/>
      <c r="T746" s="42"/>
      <c r="U746" s="42"/>
      <c r="V746" s="4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</row>
    <row r="747" spans="1:45" ht="14.2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42"/>
      <c r="O747" s="32"/>
      <c r="P747" s="32"/>
      <c r="Q747" s="32"/>
      <c r="R747" s="32"/>
      <c r="S747" s="42"/>
      <c r="T747" s="42"/>
      <c r="U747" s="42"/>
      <c r="V747" s="4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</row>
    <row r="748" spans="1:45" ht="14.2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42"/>
      <c r="O748" s="32"/>
      <c r="P748" s="32"/>
      <c r="Q748" s="32"/>
      <c r="R748" s="32"/>
      <c r="S748" s="42"/>
      <c r="T748" s="42"/>
      <c r="U748" s="42"/>
      <c r="V748" s="4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</row>
    <row r="749" spans="1:45" ht="14.2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42"/>
      <c r="O749" s="32"/>
      <c r="P749" s="32"/>
      <c r="Q749" s="32"/>
      <c r="R749" s="32"/>
      <c r="S749" s="42"/>
      <c r="T749" s="42"/>
      <c r="U749" s="42"/>
      <c r="V749" s="4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</row>
    <row r="750" spans="1:45" ht="14.2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42"/>
      <c r="O750" s="32"/>
      <c r="P750" s="32"/>
      <c r="Q750" s="32"/>
      <c r="R750" s="32"/>
      <c r="S750" s="42"/>
      <c r="T750" s="42"/>
      <c r="U750" s="42"/>
      <c r="V750" s="4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</row>
    <row r="751" spans="1:45" ht="14.2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42"/>
      <c r="O751" s="32"/>
      <c r="P751" s="32"/>
      <c r="Q751" s="32"/>
      <c r="R751" s="32"/>
      <c r="S751" s="42"/>
      <c r="T751" s="42"/>
      <c r="U751" s="42"/>
      <c r="V751" s="4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</row>
    <row r="752" spans="1:45" ht="14.2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42"/>
      <c r="O752" s="32"/>
      <c r="P752" s="32"/>
      <c r="Q752" s="32"/>
      <c r="R752" s="32"/>
      <c r="S752" s="42"/>
      <c r="T752" s="42"/>
      <c r="U752" s="42"/>
      <c r="V752" s="4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</row>
    <row r="753" spans="1:45" ht="14.2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42"/>
      <c r="O753" s="32"/>
      <c r="P753" s="32"/>
      <c r="Q753" s="32"/>
      <c r="R753" s="32"/>
      <c r="S753" s="42"/>
      <c r="T753" s="42"/>
      <c r="U753" s="42"/>
      <c r="V753" s="4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</row>
    <row r="754" spans="1:45" ht="14.2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42"/>
      <c r="O754" s="32"/>
      <c r="P754" s="32"/>
      <c r="Q754" s="32"/>
      <c r="R754" s="32"/>
      <c r="S754" s="42"/>
      <c r="T754" s="42"/>
      <c r="U754" s="42"/>
      <c r="V754" s="4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</row>
    <row r="755" spans="1:45" ht="14.2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42"/>
      <c r="O755" s="32"/>
      <c r="P755" s="32"/>
      <c r="Q755" s="32"/>
      <c r="R755" s="32"/>
      <c r="S755" s="42"/>
      <c r="T755" s="42"/>
      <c r="U755" s="42"/>
      <c r="V755" s="4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</row>
    <row r="756" spans="1:45" ht="14.2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42"/>
      <c r="O756" s="32"/>
      <c r="P756" s="32"/>
      <c r="Q756" s="32"/>
      <c r="R756" s="32"/>
      <c r="S756" s="42"/>
      <c r="T756" s="42"/>
      <c r="U756" s="42"/>
      <c r="V756" s="4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</row>
    <row r="757" spans="1:45" ht="14.2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42"/>
      <c r="O757" s="32"/>
      <c r="P757" s="32"/>
      <c r="Q757" s="32"/>
      <c r="R757" s="32"/>
      <c r="S757" s="42"/>
      <c r="T757" s="42"/>
      <c r="U757" s="42"/>
      <c r="V757" s="4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</row>
    <row r="758" spans="1:45" ht="14.2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42"/>
      <c r="O758" s="32"/>
      <c r="P758" s="32"/>
      <c r="Q758" s="32"/>
      <c r="R758" s="32"/>
      <c r="S758" s="42"/>
      <c r="T758" s="42"/>
      <c r="U758" s="42"/>
      <c r="V758" s="4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</row>
    <row r="759" spans="1:45" ht="14.2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42"/>
      <c r="O759" s="32"/>
      <c r="P759" s="32"/>
      <c r="Q759" s="32"/>
      <c r="R759" s="32"/>
      <c r="S759" s="42"/>
      <c r="T759" s="42"/>
      <c r="U759" s="42"/>
      <c r="V759" s="4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</row>
    <row r="760" spans="1:45" ht="14.2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42"/>
      <c r="O760" s="32"/>
      <c r="P760" s="32"/>
      <c r="Q760" s="32"/>
      <c r="R760" s="32"/>
      <c r="S760" s="42"/>
      <c r="T760" s="42"/>
      <c r="U760" s="42"/>
      <c r="V760" s="4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</row>
    <row r="761" spans="1:45" ht="14.2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42"/>
      <c r="O761" s="32"/>
      <c r="P761" s="32"/>
      <c r="Q761" s="32"/>
      <c r="R761" s="32"/>
      <c r="S761" s="42"/>
      <c r="T761" s="42"/>
      <c r="U761" s="42"/>
      <c r="V761" s="4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</row>
    <row r="762" spans="1:45" ht="14.2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42"/>
      <c r="O762" s="32"/>
      <c r="P762" s="32"/>
      <c r="Q762" s="32"/>
      <c r="R762" s="32"/>
      <c r="S762" s="42"/>
      <c r="T762" s="42"/>
      <c r="U762" s="42"/>
      <c r="V762" s="4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</row>
    <row r="763" spans="1:45" ht="14.2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42"/>
      <c r="O763" s="32"/>
      <c r="P763" s="32"/>
      <c r="Q763" s="32"/>
      <c r="R763" s="32"/>
      <c r="S763" s="42"/>
      <c r="T763" s="42"/>
      <c r="U763" s="42"/>
      <c r="V763" s="4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</row>
    <row r="764" spans="1:45" ht="14.2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42"/>
      <c r="O764" s="32"/>
      <c r="P764" s="32"/>
      <c r="Q764" s="32"/>
      <c r="R764" s="32"/>
      <c r="S764" s="42"/>
      <c r="T764" s="42"/>
      <c r="U764" s="42"/>
      <c r="V764" s="4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</row>
    <row r="765" spans="1:45" ht="14.2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42"/>
      <c r="O765" s="32"/>
      <c r="P765" s="32"/>
      <c r="Q765" s="32"/>
      <c r="R765" s="32"/>
      <c r="S765" s="42"/>
      <c r="T765" s="42"/>
      <c r="U765" s="42"/>
      <c r="V765" s="4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</row>
    <row r="766" spans="1:45" ht="14.2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42"/>
      <c r="O766" s="32"/>
      <c r="P766" s="32"/>
      <c r="Q766" s="32"/>
      <c r="R766" s="32"/>
      <c r="S766" s="42"/>
      <c r="T766" s="42"/>
      <c r="U766" s="42"/>
      <c r="V766" s="4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</row>
    <row r="767" spans="1:45" ht="14.2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42"/>
      <c r="O767" s="32"/>
      <c r="P767" s="32"/>
      <c r="Q767" s="32"/>
      <c r="R767" s="32"/>
      <c r="S767" s="42"/>
      <c r="T767" s="42"/>
      <c r="U767" s="42"/>
      <c r="V767" s="4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</row>
    <row r="768" spans="1:45" ht="14.2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42"/>
      <c r="O768" s="32"/>
      <c r="P768" s="32"/>
      <c r="Q768" s="32"/>
      <c r="R768" s="32"/>
      <c r="S768" s="42"/>
      <c r="T768" s="42"/>
      <c r="U768" s="42"/>
      <c r="V768" s="4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</row>
    <row r="769" spans="1:45" ht="14.2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42"/>
      <c r="O769" s="32"/>
      <c r="P769" s="32"/>
      <c r="Q769" s="32"/>
      <c r="R769" s="32"/>
      <c r="S769" s="42"/>
      <c r="T769" s="42"/>
      <c r="U769" s="42"/>
      <c r="V769" s="4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</row>
    <row r="770" spans="1:45" ht="14.2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42"/>
      <c r="O770" s="32"/>
      <c r="P770" s="32"/>
      <c r="Q770" s="32"/>
      <c r="R770" s="32"/>
      <c r="S770" s="42"/>
      <c r="T770" s="42"/>
      <c r="U770" s="42"/>
      <c r="V770" s="4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</row>
    <row r="771" spans="1:45" ht="14.2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42"/>
      <c r="O771" s="32"/>
      <c r="P771" s="32"/>
      <c r="Q771" s="32"/>
      <c r="R771" s="32"/>
      <c r="S771" s="42"/>
      <c r="T771" s="42"/>
      <c r="U771" s="42"/>
      <c r="V771" s="4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</row>
    <row r="772" spans="1:45" ht="14.2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42"/>
      <c r="O772" s="32"/>
      <c r="P772" s="32"/>
      <c r="Q772" s="32"/>
      <c r="R772" s="32"/>
      <c r="S772" s="42"/>
      <c r="T772" s="42"/>
      <c r="U772" s="42"/>
      <c r="V772" s="4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</row>
    <row r="773" spans="1:45" ht="14.2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42"/>
      <c r="O773" s="32"/>
      <c r="P773" s="32"/>
      <c r="Q773" s="32"/>
      <c r="R773" s="32"/>
      <c r="S773" s="42"/>
      <c r="T773" s="42"/>
      <c r="U773" s="42"/>
      <c r="V773" s="4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</row>
    <row r="774" spans="1:45" ht="14.2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42"/>
      <c r="O774" s="32"/>
      <c r="P774" s="32"/>
      <c r="Q774" s="32"/>
      <c r="R774" s="32"/>
      <c r="S774" s="42"/>
      <c r="T774" s="42"/>
      <c r="U774" s="42"/>
      <c r="V774" s="4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</row>
    <row r="775" spans="1:45" ht="14.2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42"/>
      <c r="O775" s="32"/>
      <c r="P775" s="32"/>
      <c r="Q775" s="32"/>
      <c r="R775" s="32"/>
      <c r="S775" s="42"/>
      <c r="T775" s="42"/>
      <c r="U775" s="42"/>
      <c r="V775" s="4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</row>
    <row r="776" spans="1:45" ht="14.2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42"/>
      <c r="O776" s="32"/>
      <c r="P776" s="32"/>
      <c r="Q776" s="32"/>
      <c r="R776" s="32"/>
      <c r="S776" s="42"/>
      <c r="T776" s="42"/>
      <c r="U776" s="42"/>
      <c r="V776" s="4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</row>
    <row r="777" spans="1:45" ht="14.2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42"/>
      <c r="O777" s="32"/>
      <c r="P777" s="32"/>
      <c r="Q777" s="32"/>
      <c r="R777" s="32"/>
      <c r="S777" s="42"/>
      <c r="T777" s="42"/>
      <c r="U777" s="42"/>
      <c r="V777" s="4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</row>
    <row r="778" spans="1:45" ht="14.2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42"/>
      <c r="O778" s="32"/>
      <c r="P778" s="32"/>
      <c r="Q778" s="32"/>
      <c r="R778" s="32"/>
      <c r="S778" s="42"/>
      <c r="T778" s="42"/>
      <c r="U778" s="42"/>
      <c r="V778" s="4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</row>
    <row r="779" spans="1:45" ht="14.2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42"/>
      <c r="O779" s="32"/>
      <c r="P779" s="32"/>
      <c r="Q779" s="32"/>
      <c r="R779" s="32"/>
      <c r="S779" s="42"/>
      <c r="T779" s="42"/>
      <c r="U779" s="42"/>
      <c r="V779" s="4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</row>
    <row r="780" spans="1:45" ht="14.2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42"/>
      <c r="O780" s="32"/>
      <c r="P780" s="32"/>
      <c r="Q780" s="32"/>
      <c r="R780" s="32"/>
      <c r="S780" s="42"/>
      <c r="T780" s="42"/>
      <c r="U780" s="42"/>
      <c r="V780" s="4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</row>
    <row r="781" spans="1:45" ht="14.2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42"/>
      <c r="O781" s="32"/>
      <c r="P781" s="32"/>
      <c r="Q781" s="32"/>
      <c r="R781" s="32"/>
      <c r="S781" s="42"/>
      <c r="T781" s="42"/>
      <c r="U781" s="42"/>
      <c r="V781" s="4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</row>
    <row r="782" spans="1:45" ht="14.2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42"/>
      <c r="O782" s="32"/>
      <c r="P782" s="32"/>
      <c r="Q782" s="32"/>
      <c r="R782" s="32"/>
      <c r="S782" s="42"/>
      <c r="T782" s="42"/>
      <c r="U782" s="42"/>
      <c r="V782" s="4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</row>
    <row r="783" spans="1:45" ht="14.2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42"/>
      <c r="O783" s="32"/>
      <c r="P783" s="32"/>
      <c r="Q783" s="32"/>
      <c r="R783" s="32"/>
      <c r="S783" s="42"/>
      <c r="T783" s="42"/>
      <c r="U783" s="42"/>
      <c r="V783" s="4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</row>
    <row r="784" spans="1:45" ht="14.2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42"/>
      <c r="O784" s="32"/>
      <c r="P784" s="32"/>
      <c r="Q784" s="32"/>
      <c r="R784" s="32"/>
      <c r="S784" s="42"/>
      <c r="T784" s="42"/>
      <c r="U784" s="42"/>
      <c r="V784" s="4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</row>
    <row r="785" spans="1:45" ht="14.2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42"/>
      <c r="O785" s="32"/>
      <c r="P785" s="32"/>
      <c r="Q785" s="32"/>
      <c r="R785" s="32"/>
      <c r="S785" s="42"/>
      <c r="T785" s="42"/>
      <c r="U785" s="42"/>
      <c r="V785" s="4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</row>
    <row r="786" spans="1:45" ht="14.2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42"/>
      <c r="O786" s="32"/>
      <c r="P786" s="32"/>
      <c r="Q786" s="32"/>
      <c r="R786" s="32"/>
      <c r="S786" s="42"/>
      <c r="T786" s="42"/>
      <c r="U786" s="42"/>
      <c r="V786" s="4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</row>
    <row r="787" spans="1:45" ht="14.2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42"/>
      <c r="O787" s="32"/>
      <c r="P787" s="32"/>
      <c r="Q787" s="32"/>
      <c r="R787" s="32"/>
      <c r="S787" s="42"/>
      <c r="T787" s="42"/>
      <c r="U787" s="42"/>
      <c r="V787" s="4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</row>
    <row r="788" spans="1:45" ht="14.2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42"/>
      <c r="O788" s="32"/>
      <c r="P788" s="32"/>
      <c r="Q788" s="32"/>
      <c r="R788" s="32"/>
      <c r="S788" s="42"/>
      <c r="T788" s="42"/>
      <c r="U788" s="42"/>
      <c r="V788" s="4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</row>
    <row r="789" spans="1:45" ht="14.2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42"/>
      <c r="O789" s="32"/>
      <c r="P789" s="32"/>
      <c r="Q789" s="32"/>
      <c r="R789" s="32"/>
      <c r="S789" s="42"/>
      <c r="T789" s="42"/>
      <c r="U789" s="42"/>
      <c r="V789" s="4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</row>
    <row r="790" spans="1:45" ht="14.2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42"/>
      <c r="O790" s="32"/>
      <c r="P790" s="32"/>
      <c r="Q790" s="32"/>
      <c r="R790" s="32"/>
      <c r="S790" s="42"/>
      <c r="T790" s="42"/>
      <c r="U790" s="42"/>
      <c r="V790" s="4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</row>
    <row r="791" spans="1:45" ht="14.2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42"/>
      <c r="O791" s="32"/>
      <c r="P791" s="32"/>
      <c r="Q791" s="32"/>
      <c r="R791" s="32"/>
      <c r="S791" s="42"/>
      <c r="T791" s="42"/>
      <c r="U791" s="42"/>
      <c r="V791" s="4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</row>
    <row r="792" spans="1:45" ht="14.2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42"/>
      <c r="O792" s="32"/>
      <c r="P792" s="32"/>
      <c r="Q792" s="32"/>
      <c r="R792" s="32"/>
      <c r="S792" s="42"/>
      <c r="T792" s="42"/>
      <c r="U792" s="42"/>
      <c r="V792" s="4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</row>
    <row r="793" spans="1:45" ht="14.2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42"/>
      <c r="O793" s="32"/>
      <c r="P793" s="32"/>
      <c r="Q793" s="32"/>
      <c r="R793" s="32"/>
      <c r="S793" s="42"/>
      <c r="T793" s="42"/>
      <c r="U793" s="42"/>
      <c r="V793" s="4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</row>
    <row r="794" spans="1:45" ht="14.2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42"/>
      <c r="O794" s="32"/>
      <c r="P794" s="32"/>
      <c r="Q794" s="32"/>
      <c r="R794" s="32"/>
      <c r="S794" s="42"/>
      <c r="T794" s="42"/>
      <c r="U794" s="42"/>
      <c r="V794" s="4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</row>
    <row r="795" spans="1:45" ht="14.2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42"/>
      <c r="O795" s="32"/>
      <c r="P795" s="32"/>
      <c r="Q795" s="32"/>
      <c r="R795" s="32"/>
      <c r="S795" s="42"/>
      <c r="T795" s="42"/>
      <c r="U795" s="42"/>
      <c r="V795" s="4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</row>
    <row r="796" spans="1:45" ht="14.2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42"/>
      <c r="O796" s="32"/>
      <c r="P796" s="32"/>
      <c r="Q796" s="32"/>
      <c r="R796" s="32"/>
      <c r="S796" s="42"/>
      <c r="T796" s="42"/>
      <c r="U796" s="42"/>
      <c r="V796" s="4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</row>
    <row r="797" spans="1:45" ht="14.2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42"/>
      <c r="O797" s="32"/>
      <c r="P797" s="32"/>
      <c r="Q797" s="32"/>
      <c r="R797" s="32"/>
      <c r="S797" s="42"/>
      <c r="T797" s="42"/>
      <c r="U797" s="42"/>
      <c r="V797" s="4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</row>
    <row r="798" spans="1:45" ht="14.2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42"/>
      <c r="O798" s="32"/>
      <c r="P798" s="32"/>
      <c r="Q798" s="32"/>
      <c r="R798" s="32"/>
      <c r="S798" s="42"/>
      <c r="T798" s="42"/>
      <c r="U798" s="42"/>
      <c r="V798" s="4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</row>
    <row r="799" spans="1:45" ht="14.2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42"/>
      <c r="O799" s="32"/>
      <c r="P799" s="32"/>
      <c r="Q799" s="32"/>
      <c r="R799" s="32"/>
      <c r="S799" s="42"/>
      <c r="T799" s="42"/>
      <c r="U799" s="42"/>
      <c r="V799" s="4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</row>
    <row r="800" spans="1:45" ht="14.2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42"/>
      <c r="O800" s="32"/>
      <c r="P800" s="32"/>
      <c r="Q800" s="32"/>
      <c r="R800" s="32"/>
      <c r="S800" s="42"/>
      <c r="T800" s="42"/>
      <c r="U800" s="42"/>
      <c r="V800" s="4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</row>
    <row r="801" spans="1:45" ht="14.2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42"/>
      <c r="O801" s="32"/>
      <c r="P801" s="32"/>
      <c r="Q801" s="32"/>
      <c r="R801" s="32"/>
      <c r="S801" s="42"/>
      <c r="T801" s="42"/>
      <c r="U801" s="42"/>
      <c r="V801" s="4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</row>
    <row r="802" spans="1:45" ht="14.2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42"/>
      <c r="O802" s="32"/>
      <c r="P802" s="32"/>
      <c r="Q802" s="32"/>
      <c r="R802" s="32"/>
      <c r="S802" s="42"/>
      <c r="T802" s="42"/>
      <c r="U802" s="42"/>
      <c r="V802" s="4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</row>
    <row r="803" spans="1:45" ht="14.2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42"/>
      <c r="O803" s="32"/>
      <c r="P803" s="32"/>
      <c r="Q803" s="32"/>
      <c r="R803" s="32"/>
      <c r="S803" s="42"/>
      <c r="T803" s="42"/>
      <c r="U803" s="42"/>
      <c r="V803" s="4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</row>
    <row r="804" spans="1:45" ht="14.2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42"/>
      <c r="O804" s="32"/>
      <c r="P804" s="32"/>
      <c r="Q804" s="32"/>
      <c r="R804" s="32"/>
      <c r="S804" s="42"/>
      <c r="T804" s="42"/>
      <c r="U804" s="42"/>
      <c r="V804" s="4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</row>
    <row r="805" spans="1:45" ht="14.2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42"/>
      <c r="O805" s="32"/>
      <c r="P805" s="32"/>
      <c r="Q805" s="32"/>
      <c r="R805" s="32"/>
      <c r="S805" s="42"/>
      <c r="T805" s="42"/>
      <c r="U805" s="42"/>
      <c r="V805" s="4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</row>
    <row r="806" spans="1:45" ht="14.2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42"/>
      <c r="O806" s="32"/>
      <c r="P806" s="32"/>
      <c r="Q806" s="32"/>
      <c r="R806" s="32"/>
      <c r="S806" s="42"/>
      <c r="T806" s="42"/>
      <c r="U806" s="42"/>
      <c r="V806" s="4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</row>
    <row r="807" spans="1:45" ht="14.2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42"/>
      <c r="O807" s="32"/>
      <c r="P807" s="32"/>
      <c r="Q807" s="32"/>
      <c r="R807" s="32"/>
      <c r="S807" s="42"/>
      <c r="T807" s="42"/>
      <c r="U807" s="42"/>
      <c r="V807" s="4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</row>
    <row r="808" spans="1:45" ht="14.2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42"/>
      <c r="O808" s="32"/>
      <c r="P808" s="32"/>
      <c r="Q808" s="32"/>
      <c r="R808" s="32"/>
      <c r="S808" s="42"/>
      <c r="T808" s="42"/>
      <c r="U808" s="42"/>
      <c r="V808" s="4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</row>
    <row r="809" spans="1:45" ht="14.2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42"/>
      <c r="O809" s="32"/>
      <c r="P809" s="32"/>
      <c r="Q809" s="32"/>
      <c r="R809" s="32"/>
      <c r="S809" s="42"/>
      <c r="T809" s="42"/>
      <c r="U809" s="42"/>
      <c r="V809" s="4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</row>
    <row r="810" spans="1:45" ht="14.2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42"/>
      <c r="O810" s="32"/>
      <c r="P810" s="32"/>
      <c r="Q810" s="32"/>
      <c r="R810" s="32"/>
      <c r="S810" s="42"/>
      <c r="T810" s="42"/>
      <c r="U810" s="42"/>
      <c r="V810" s="4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</row>
    <row r="811" spans="1:45" ht="14.2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42"/>
      <c r="O811" s="32"/>
      <c r="P811" s="32"/>
      <c r="Q811" s="32"/>
      <c r="R811" s="32"/>
      <c r="S811" s="42"/>
      <c r="T811" s="42"/>
      <c r="U811" s="42"/>
      <c r="V811" s="4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</row>
    <row r="812" spans="1:45" ht="14.2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42"/>
      <c r="O812" s="32"/>
      <c r="P812" s="32"/>
      <c r="Q812" s="32"/>
      <c r="R812" s="32"/>
      <c r="S812" s="42"/>
      <c r="T812" s="42"/>
      <c r="U812" s="42"/>
      <c r="V812" s="4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</row>
    <row r="813" spans="1:45" ht="14.2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42"/>
      <c r="O813" s="32"/>
      <c r="P813" s="32"/>
      <c r="Q813" s="32"/>
      <c r="R813" s="32"/>
      <c r="S813" s="42"/>
      <c r="T813" s="42"/>
      <c r="U813" s="42"/>
      <c r="V813" s="4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</row>
    <row r="814" spans="1:45" ht="14.2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42"/>
      <c r="O814" s="32"/>
      <c r="P814" s="32"/>
      <c r="Q814" s="32"/>
      <c r="R814" s="32"/>
      <c r="S814" s="42"/>
      <c r="T814" s="42"/>
      <c r="U814" s="42"/>
      <c r="V814" s="4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</row>
    <row r="815" spans="1:45" ht="14.2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42"/>
      <c r="O815" s="32"/>
      <c r="P815" s="32"/>
      <c r="Q815" s="32"/>
      <c r="R815" s="32"/>
      <c r="S815" s="42"/>
      <c r="T815" s="42"/>
      <c r="U815" s="42"/>
      <c r="V815" s="4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</row>
    <row r="816" spans="1:45" ht="14.2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42"/>
      <c r="O816" s="32"/>
      <c r="P816" s="32"/>
      <c r="Q816" s="32"/>
      <c r="R816" s="32"/>
      <c r="S816" s="42"/>
      <c r="T816" s="42"/>
      <c r="U816" s="42"/>
      <c r="V816" s="4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</row>
    <row r="817" spans="1:45" ht="14.2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42"/>
      <c r="O817" s="32"/>
      <c r="P817" s="32"/>
      <c r="Q817" s="32"/>
      <c r="R817" s="32"/>
      <c r="S817" s="42"/>
      <c r="T817" s="42"/>
      <c r="U817" s="42"/>
      <c r="V817" s="4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</row>
    <row r="818" spans="1:45" ht="14.2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42"/>
      <c r="O818" s="32"/>
      <c r="P818" s="32"/>
      <c r="Q818" s="32"/>
      <c r="R818" s="32"/>
      <c r="S818" s="42"/>
      <c r="T818" s="42"/>
      <c r="U818" s="42"/>
      <c r="V818" s="4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</row>
    <row r="819" spans="1:45" ht="14.2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42"/>
      <c r="O819" s="32"/>
      <c r="P819" s="32"/>
      <c r="Q819" s="32"/>
      <c r="R819" s="32"/>
      <c r="S819" s="42"/>
      <c r="T819" s="42"/>
      <c r="U819" s="42"/>
      <c r="V819" s="4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</row>
    <row r="820" spans="1:45" ht="14.2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42"/>
      <c r="O820" s="32"/>
      <c r="P820" s="32"/>
      <c r="Q820" s="32"/>
      <c r="R820" s="32"/>
      <c r="S820" s="42"/>
      <c r="T820" s="42"/>
      <c r="U820" s="42"/>
      <c r="V820" s="4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</row>
    <row r="821" spans="1:45" ht="14.2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42"/>
      <c r="O821" s="32"/>
      <c r="P821" s="32"/>
      <c r="Q821" s="32"/>
      <c r="R821" s="32"/>
      <c r="S821" s="42"/>
      <c r="T821" s="42"/>
      <c r="U821" s="42"/>
      <c r="V821" s="4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</row>
    <row r="822" spans="1:45" ht="14.2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42"/>
      <c r="O822" s="32"/>
      <c r="P822" s="32"/>
      <c r="Q822" s="32"/>
      <c r="R822" s="32"/>
      <c r="S822" s="42"/>
      <c r="T822" s="42"/>
      <c r="U822" s="42"/>
      <c r="V822" s="4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</row>
    <row r="823" spans="1:45" ht="14.2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42"/>
      <c r="O823" s="32"/>
      <c r="P823" s="32"/>
      <c r="Q823" s="32"/>
      <c r="R823" s="32"/>
      <c r="S823" s="42"/>
      <c r="T823" s="42"/>
      <c r="U823" s="42"/>
      <c r="V823" s="4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</row>
    <row r="824" spans="1:45" ht="14.2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42"/>
      <c r="O824" s="32"/>
      <c r="P824" s="32"/>
      <c r="Q824" s="32"/>
      <c r="R824" s="32"/>
      <c r="S824" s="42"/>
      <c r="T824" s="42"/>
      <c r="U824" s="42"/>
      <c r="V824" s="4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</row>
    <row r="825" spans="1:45" ht="14.2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42"/>
      <c r="O825" s="32"/>
      <c r="P825" s="32"/>
      <c r="Q825" s="32"/>
      <c r="R825" s="32"/>
      <c r="S825" s="42"/>
      <c r="T825" s="42"/>
      <c r="U825" s="42"/>
      <c r="V825" s="4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</row>
    <row r="826" spans="1:45" ht="14.2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42"/>
      <c r="O826" s="32"/>
      <c r="P826" s="32"/>
      <c r="Q826" s="32"/>
      <c r="R826" s="32"/>
      <c r="S826" s="42"/>
      <c r="T826" s="42"/>
      <c r="U826" s="42"/>
      <c r="V826" s="4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</row>
    <row r="827" spans="1:45" ht="14.2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42"/>
      <c r="O827" s="32"/>
      <c r="P827" s="32"/>
      <c r="Q827" s="32"/>
      <c r="R827" s="32"/>
      <c r="S827" s="42"/>
      <c r="T827" s="42"/>
      <c r="U827" s="42"/>
      <c r="V827" s="4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</row>
    <row r="828" spans="1:45" ht="14.2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42"/>
      <c r="O828" s="32"/>
      <c r="P828" s="32"/>
      <c r="Q828" s="32"/>
      <c r="R828" s="32"/>
      <c r="S828" s="42"/>
      <c r="T828" s="42"/>
      <c r="U828" s="42"/>
      <c r="V828" s="4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</row>
    <row r="829" spans="1:45" ht="14.2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42"/>
      <c r="O829" s="32"/>
      <c r="P829" s="32"/>
      <c r="Q829" s="32"/>
      <c r="R829" s="32"/>
      <c r="S829" s="42"/>
      <c r="T829" s="42"/>
      <c r="U829" s="42"/>
      <c r="V829" s="4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</row>
    <row r="830" spans="1:45" ht="14.2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42"/>
      <c r="O830" s="32"/>
      <c r="P830" s="32"/>
      <c r="Q830" s="32"/>
      <c r="R830" s="32"/>
      <c r="S830" s="42"/>
      <c r="T830" s="42"/>
      <c r="U830" s="42"/>
      <c r="V830" s="4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</row>
    <row r="831" spans="1:45" ht="14.2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42"/>
      <c r="O831" s="32"/>
      <c r="P831" s="32"/>
      <c r="Q831" s="32"/>
      <c r="R831" s="32"/>
      <c r="S831" s="42"/>
      <c r="T831" s="42"/>
      <c r="U831" s="42"/>
      <c r="V831" s="4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</row>
    <row r="832" spans="1:45" ht="14.2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42"/>
      <c r="O832" s="32"/>
      <c r="P832" s="32"/>
      <c r="Q832" s="32"/>
      <c r="R832" s="32"/>
      <c r="S832" s="42"/>
      <c r="T832" s="42"/>
      <c r="U832" s="42"/>
      <c r="V832" s="4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</row>
    <row r="833" spans="1:45" ht="14.2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42"/>
      <c r="O833" s="32"/>
      <c r="P833" s="32"/>
      <c r="Q833" s="32"/>
      <c r="R833" s="32"/>
      <c r="S833" s="42"/>
      <c r="T833" s="42"/>
      <c r="U833" s="42"/>
      <c r="V833" s="4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</row>
    <row r="834" spans="1:45" ht="14.2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42"/>
      <c r="O834" s="32"/>
      <c r="P834" s="32"/>
      <c r="Q834" s="32"/>
      <c r="R834" s="32"/>
      <c r="S834" s="42"/>
      <c r="T834" s="42"/>
      <c r="U834" s="42"/>
      <c r="V834" s="4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</row>
    <row r="835" spans="1:45" ht="14.2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42"/>
      <c r="O835" s="32"/>
      <c r="P835" s="32"/>
      <c r="Q835" s="32"/>
      <c r="R835" s="32"/>
      <c r="S835" s="42"/>
      <c r="T835" s="42"/>
      <c r="U835" s="42"/>
      <c r="V835" s="4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</row>
    <row r="836" spans="1:45" ht="14.2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42"/>
      <c r="O836" s="32"/>
      <c r="P836" s="32"/>
      <c r="Q836" s="32"/>
      <c r="R836" s="32"/>
      <c r="S836" s="42"/>
      <c r="T836" s="42"/>
      <c r="U836" s="42"/>
      <c r="V836" s="4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</row>
    <row r="837" spans="1:45" ht="14.2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42"/>
      <c r="O837" s="32"/>
      <c r="P837" s="32"/>
      <c r="Q837" s="32"/>
      <c r="R837" s="32"/>
      <c r="S837" s="42"/>
      <c r="T837" s="42"/>
      <c r="U837" s="42"/>
      <c r="V837" s="4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</row>
    <row r="838" spans="1:45" ht="14.2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42"/>
      <c r="O838" s="32"/>
      <c r="P838" s="32"/>
      <c r="Q838" s="32"/>
      <c r="R838" s="32"/>
      <c r="S838" s="42"/>
      <c r="T838" s="42"/>
      <c r="U838" s="42"/>
      <c r="V838" s="4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</row>
    <row r="839" spans="1:45" ht="14.2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42"/>
      <c r="O839" s="32"/>
      <c r="P839" s="32"/>
      <c r="Q839" s="32"/>
      <c r="R839" s="32"/>
      <c r="S839" s="42"/>
      <c r="T839" s="42"/>
      <c r="U839" s="42"/>
      <c r="V839" s="4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</row>
    <row r="840" spans="1:45" ht="14.2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42"/>
      <c r="O840" s="32"/>
      <c r="P840" s="32"/>
      <c r="Q840" s="32"/>
      <c r="R840" s="32"/>
      <c r="S840" s="42"/>
      <c r="T840" s="42"/>
      <c r="U840" s="42"/>
      <c r="V840" s="4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</row>
    <row r="841" spans="1:45" ht="14.2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42"/>
      <c r="O841" s="32"/>
      <c r="P841" s="32"/>
      <c r="Q841" s="32"/>
      <c r="R841" s="32"/>
      <c r="S841" s="42"/>
      <c r="T841" s="42"/>
      <c r="U841" s="42"/>
      <c r="V841" s="4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</row>
    <row r="842" spans="1:45" ht="14.2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42"/>
      <c r="O842" s="32"/>
      <c r="P842" s="32"/>
      <c r="Q842" s="32"/>
      <c r="R842" s="32"/>
      <c r="S842" s="42"/>
      <c r="T842" s="42"/>
      <c r="U842" s="42"/>
      <c r="V842" s="4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</row>
    <row r="843" spans="1:45" ht="14.2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42"/>
      <c r="O843" s="32"/>
      <c r="P843" s="32"/>
      <c r="Q843" s="32"/>
      <c r="R843" s="32"/>
      <c r="S843" s="42"/>
      <c r="T843" s="42"/>
      <c r="U843" s="42"/>
      <c r="V843" s="4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</row>
    <row r="844" spans="1:45" ht="14.2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42"/>
      <c r="O844" s="32"/>
      <c r="P844" s="32"/>
      <c r="Q844" s="32"/>
      <c r="R844" s="32"/>
      <c r="S844" s="42"/>
      <c r="T844" s="42"/>
      <c r="U844" s="42"/>
      <c r="V844" s="4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</row>
    <row r="845" spans="1:45" ht="14.2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42"/>
      <c r="O845" s="32"/>
      <c r="P845" s="32"/>
      <c r="Q845" s="32"/>
      <c r="R845" s="32"/>
      <c r="S845" s="42"/>
      <c r="T845" s="42"/>
      <c r="U845" s="42"/>
      <c r="V845" s="4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</row>
    <row r="846" spans="1:45" ht="14.2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42"/>
      <c r="O846" s="32"/>
      <c r="P846" s="32"/>
      <c r="Q846" s="32"/>
      <c r="R846" s="32"/>
      <c r="S846" s="42"/>
      <c r="T846" s="42"/>
      <c r="U846" s="42"/>
      <c r="V846" s="4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</row>
    <row r="847" spans="1:45" ht="14.2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42"/>
      <c r="O847" s="32"/>
      <c r="P847" s="32"/>
      <c r="Q847" s="32"/>
      <c r="R847" s="32"/>
      <c r="S847" s="42"/>
      <c r="T847" s="42"/>
      <c r="U847" s="42"/>
      <c r="V847" s="4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</row>
    <row r="848" spans="1:45" ht="14.2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42"/>
      <c r="O848" s="32"/>
      <c r="P848" s="32"/>
      <c r="Q848" s="32"/>
      <c r="R848" s="32"/>
      <c r="S848" s="42"/>
      <c r="T848" s="42"/>
      <c r="U848" s="42"/>
      <c r="V848" s="4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</row>
    <row r="849" spans="1:45" ht="14.2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42"/>
      <c r="O849" s="32"/>
      <c r="P849" s="32"/>
      <c r="Q849" s="32"/>
      <c r="R849" s="32"/>
      <c r="S849" s="42"/>
      <c r="T849" s="42"/>
      <c r="U849" s="42"/>
      <c r="V849" s="4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</row>
    <row r="850" spans="1:45" ht="14.2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42"/>
      <c r="O850" s="32"/>
      <c r="P850" s="32"/>
      <c r="Q850" s="32"/>
      <c r="R850" s="32"/>
      <c r="S850" s="42"/>
      <c r="T850" s="42"/>
      <c r="U850" s="42"/>
      <c r="V850" s="4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</row>
    <row r="851" spans="1:45" ht="14.2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42"/>
      <c r="O851" s="32"/>
      <c r="P851" s="32"/>
      <c r="Q851" s="32"/>
      <c r="R851" s="32"/>
      <c r="S851" s="42"/>
      <c r="T851" s="42"/>
      <c r="U851" s="42"/>
      <c r="V851" s="4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</row>
    <row r="852" spans="1:45" ht="14.2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42"/>
      <c r="O852" s="32"/>
      <c r="P852" s="32"/>
      <c r="Q852" s="32"/>
      <c r="R852" s="32"/>
      <c r="S852" s="42"/>
      <c r="T852" s="42"/>
      <c r="U852" s="42"/>
      <c r="V852" s="4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</row>
    <row r="853" spans="1:45" ht="14.2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42"/>
      <c r="O853" s="32"/>
      <c r="P853" s="32"/>
      <c r="Q853" s="32"/>
      <c r="R853" s="32"/>
      <c r="S853" s="42"/>
      <c r="T853" s="42"/>
      <c r="U853" s="42"/>
      <c r="V853" s="4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</row>
    <row r="854" spans="1:45" ht="14.2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42"/>
      <c r="O854" s="32"/>
      <c r="P854" s="32"/>
      <c r="Q854" s="32"/>
      <c r="R854" s="32"/>
      <c r="S854" s="42"/>
      <c r="T854" s="42"/>
      <c r="U854" s="42"/>
      <c r="V854" s="4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</row>
    <row r="855" spans="1:45" ht="14.2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42"/>
      <c r="O855" s="32"/>
      <c r="P855" s="32"/>
      <c r="Q855" s="32"/>
      <c r="R855" s="32"/>
      <c r="S855" s="42"/>
      <c r="T855" s="42"/>
      <c r="U855" s="42"/>
      <c r="V855" s="4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</row>
    <row r="856" spans="1:45" ht="14.2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42"/>
      <c r="O856" s="32"/>
      <c r="P856" s="32"/>
      <c r="Q856" s="32"/>
      <c r="R856" s="32"/>
      <c r="S856" s="42"/>
      <c r="T856" s="42"/>
      <c r="U856" s="42"/>
      <c r="V856" s="4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</row>
    <row r="857" spans="1:45" ht="14.2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42"/>
      <c r="O857" s="32"/>
      <c r="P857" s="32"/>
      <c r="Q857" s="32"/>
      <c r="R857" s="32"/>
      <c r="S857" s="42"/>
      <c r="T857" s="42"/>
      <c r="U857" s="42"/>
      <c r="V857" s="4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</row>
    <row r="858" spans="1:45" ht="14.2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42"/>
      <c r="O858" s="32"/>
      <c r="P858" s="32"/>
      <c r="Q858" s="32"/>
      <c r="R858" s="32"/>
      <c r="S858" s="42"/>
      <c r="T858" s="42"/>
      <c r="U858" s="42"/>
      <c r="V858" s="4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</row>
    <row r="859" spans="1:45" ht="14.2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42"/>
      <c r="O859" s="32"/>
      <c r="P859" s="32"/>
      <c r="Q859" s="32"/>
      <c r="R859" s="32"/>
      <c r="S859" s="42"/>
      <c r="T859" s="42"/>
      <c r="U859" s="42"/>
      <c r="V859" s="4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</row>
    <row r="860" spans="1:45" ht="14.2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42"/>
      <c r="O860" s="32"/>
      <c r="P860" s="32"/>
      <c r="Q860" s="32"/>
      <c r="R860" s="32"/>
      <c r="S860" s="42"/>
      <c r="T860" s="42"/>
      <c r="U860" s="42"/>
      <c r="V860" s="4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</row>
    <row r="861" spans="1:45" ht="14.2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42"/>
      <c r="O861" s="32"/>
      <c r="P861" s="32"/>
      <c r="Q861" s="32"/>
      <c r="R861" s="32"/>
      <c r="S861" s="42"/>
      <c r="T861" s="42"/>
      <c r="U861" s="42"/>
      <c r="V861" s="4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</row>
    <row r="862" spans="1:45" ht="14.2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42"/>
      <c r="O862" s="32"/>
      <c r="P862" s="32"/>
      <c r="Q862" s="32"/>
      <c r="R862" s="32"/>
      <c r="S862" s="42"/>
      <c r="T862" s="42"/>
      <c r="U862" s="42"/>
      <c r="V862" s="4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</row>
    <row r="863" spans="1:45" ht="14.2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42"/>
      <c r="O863" s="32"/>
      <c r="P863" s="32"/>
      <c r="Q863" s="32"/>
      <c r="R863" s="32"/>
      <c r="S863" s="42"/>
      <c r="T863" s="42"/>
      <c r="U863" s="42"/>
      <c r="V863" s="4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</row>
    <row r="864" spans="1:45" ht="14.2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42"/>
      <c r="O864" s="32"/>
      <c r="P864" s="32"/>
      <c r="Q864" s="32"/>
      <c r="R864" s="32"/>
      <c r="S864" s="42"/>
      <c r="T864" s="42"/>
      <c r="U864" s="42"/>
      <c r="V864" s="4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</row>
    <row r="865" spans="1:45" ht="14.2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42"/>
      <c r="O865" s="32"/>
      <c r="P865" s="32"/>
      <c r="Q865" s="32"/>
      <c r="R865" s="32"/>
      <c r="S865" s="42"/>
      <c r="T865" s="42"/>
      <c r="U865" s="42"/>
      <c r="V865" s="4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</row>
    <row r="866" spans="1:45" ht="14.2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42"/>
      <c r="O866" s="32"/>
      <c r="P866" s="32"/>
      <c r="Q866" s="32"/>
      <c r="R866" s="32"/>
      <c r="S866" s="42"/>
      <c r="T866" s="42"/>
      <c r="U866" s="42"/>
      <c r="V866" s="4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</row>
    <row r="867" spans="1:45" ht="14.2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42"/>
      <c r="O867" s="32"/>
      <c r="P867" s="32"/>
      <c r="Q867" s="32"/>
      <c r="R867" s="32"/>
      <c r="S867" s="42"/>
      <c r="T867" s="42"/>
      <c r="U867" s="42"/>
      <c r="V867" s="4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</row>
    <row r="868" spans="1:45" ht="14.2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42"/>
      <c r="O868" s="32"/>
      <c r="P868" s="32"/>
      <c r="Q868" s="32"/>
      <c r="R868" s="32"/>
      <c r="S868" s="42"/>
      <c r="T868" s="42"/>
      <c r="U868" s="42"/>
      <c r="V868" s="4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</row>
    <row r="869" spans="1:45" ht="14.2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42"/>
      <c r="O869" s="32"/>
      <c r="P869" s="32"/>
      <c r="Q869" s="32"/>
      <c r="R869" s="32"/>
      <c r="S869" s="42"/>
      <c r="T869" s="42"/>
      <c r="U869" s="42"/>
      <c r="V869" s="4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</row>
    <row r="870" spans="1:45" ht="14.2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42"/>
      <c r="O870" s="32"/>
      <c r="P870" s="32"/>
      <c r="Q870" s="32"/>
      <c r="R870" s="32"/>
      <c r="S870" s="42"/>
      <c r="T870" s="42"/>
      <c r="U870" s="42"/>
      <c r="V870" s="4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</row>
    <row r="871" spans="1:45" ht="14.2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42"/>
      <c r="O871" s="32"/>
      <c r="P871" s="32"/>
      <c r="Q871" s="32"/>
      <c r="R871" s="32"/>
      <c r="S871" s="42"/>
      <c r="T871" s="42"/>
      <c r="U871" s="42"/>
      <c r="V871" s="4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</row>
    <row r="872" spans="1:45" ht="14.2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42"/>
      <c r="O872" s="32"/>
      <c r="P872" s="32"/>
      <c r="Q872" s="32"/>
      <c r="R872" s="32"/>
      <c r="S872" s="42"/>
      <c r="T872" s="42"/>
      <c r="U872" s="42"/>
      <c r="V872" s="4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</row>
    <row r="873" spans="1:45" ht="14.2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42"/>
      <c r="O873" s="32"/>
      <c r="P873" s="32"/>
      <c r="Q873" s="32"/>
      <c r="R873" s="32"/>
      <c r="S873" s="42"/>
      <c r="T873" s="42"/>
      <c r="U873" s="42"/>
      <c r="V873" s="4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</row>
    <row r="874" spans="1:45" ht="14.2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42"/>
      <c r="O874" s="32"/>
      <c r="P874" s="32"/>
      <c r="Q874" s="32"/>
      <c r="R874" s="32"/>
      <c r="S874" s="42"/>
      <c r="T874" s="42"/>
      <c r="U874" s="42"/>
      <c r="V874" s="4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</row>
    <row r="875" spans="1:45" ht="14.2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42"/>
      <c r="O875" s="32"/>
      <c r="P875" s="32"/>
      <c r="Q875" s="32"/>
      <c r="R875" s="32"/>
      <c r="S875" s="42"/>
      <c r="T875" s="42"/>
      <c r="U875" s="42"/>
      <c r="V875" s="4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</row>
    <row r="876" spans="1:45" ht="14.2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42"/>
      <c r="O876" s="32"/>
      <c r="P876" s="32"/>
      <c r="Q876" s="32"/>
      <c r="R876" s="32"/>
      <c r="S876" s="42"/>
      <c r="T876" s="42"/>
      <c r="U876" s="42"/>
      <c r="V876" s="4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</row>
    <row r="877" spans="1:45" ht="14.2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42"/>
      <c r="O877" s="32"/>
      <c r="P877" s="32"/>
      <c r="Q877" s="32"/>
      <c r="R877" s="32"/>
      <c r="S877" s="42"/>
      <c r="T877" s="42"/>
      <c r="U877" s="42"/>
      <c r="V877" s="4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</row>
    <row r="878" spans="1:45" ht="14.2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42"/>
      <c r="O878" s="32"/>
      <c r="P878" s="32"/>
      <c r="Q878" s="32"/>
      <c r="R878" s="32"/>
      <c r="S878" s="42"/>
      <c r="T878" s="42"/>
      <c r="U878" s="42"/>
      <c r="V878" s="4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</row>
    <row r="879" spans="1:45" ht="14.2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42"/>
      <c r="O879" s="32"/>
      <c r="P879" s="32"/>
      <c r="Q879" s="32"/>
      <c r="R879" s="32"/>
      <c r="S879" s="42"/>
      <c r="T879" s="42"/>
      <c r="U879" s="42"/>
      <c r="V879" s="4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</row>
    <row r="880" spans="1:45" ht="14.2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42"/>
      <c r="O880" s="32"/>
      <c r="P880" s="32"/>
      <c r="Q880" s="32"/>
      <c r="R880" s="32"/>
      <c r="S880" s="42"/>
      <c r="T880" s="42"/>
      <c r="U880" s="42"/>
      <c r="V880" s="4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</row>
    <row r="881" spans="1:45" ht="14.2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42"/>
      <c r="O881" s="32"/>
      <c r="P881" s="32"/>
      <c r="Q881" s="32"/>
      <c r="R881" s="32"/>
      <c r="S881" s="42"/>
      <c r="T881" s="42"/>
      <c r="U881" s="42"/>
      <c r="V881" s="4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</row>
    <row r="882" spans="1:45" ht="14.2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42"/>
      <c r="O882" s="32"/>
      <c r="P882" s="32"/>
      <c r="Q882" s="32"/>
      <c r="R882" s="32"/>
      <c r="S882" s="42"/>
      <c r="T882" s="42"/>
      <c r="U882" s="42"/>
      <c r="V882" s="4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</row>
    <row r="883" spans="1:45" ht="14.2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42"/>
      <c r="O883" s="32"/>
      <c r="P883" s="32"/>
      <c r="Q883" s="32"/>
      <c r="R883" s="32"/>
      <c r="S883" s="42"/>
      <c r="T883" s="42"/>
      <c r="U883" s="42"/>
      <c r="V883" s="4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</row>
    <row r="884" spans="1:45" ht="14.2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42"/>
      <c r="O884" s="32"/>
      <c r="P884" s="32"/>
      <c r="Q884" s="32"/>
      <c r="R884" s="32"/>
      <c r="S884" s="42"/>
      <c r="T884" s="42"/>
      <c r="U884" s="42"/>
      <c r="V884" s="4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</row>
    <row r="885" spans="1:45" ht="14.2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42"/>
      <c r="O885" s="32"/>
      <c r="P885" s="32"/>
      <c r="Q885" s="32"/>
      <c r="R885" s="32"/>
      <c r="S885" s="42"/>
      <c r="T885" s="42"/>
      <c r="U885" s="42"/>
      <c r="V885" s="4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</row>
    <row r="886" spans="1:45" ht="14.2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42"/>
      <c r="O886" s="32"/>
      <c r="P886" s="32"/>
      <c r="Q886" s="32"/>
      <c r="R886" s="32"/>
      <c r="S886" s="42"/>
      <c r="T886" s="42"/>
      <c r="U886" s="42"/>
      <c r="V886" s="4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</row>
    <row r="887" spans="1:45" ht="14.2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42"/>
      <c r="O887" s="32"/>
      <c r="P887" s="32"/>
      <c r="Q887" s="32"/>
      <c r="R887" s="32"/>
      <c r="S887" s="42"/>
      <c r="T887" s="42"/>
      <c r="U887" s="42"/>
      <c r="V887" s="4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</row>
    <row r="888" spans="1:45" ht="14.2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42"/>
      <c r="O888" s="32"/>
      <c r="P888" s="32"/>
      <c r="Q888" s="32"/>
      <c r="R888" s="32"/>
      <c r="S888" s="42"/>
      <c r="T888" s="42"/>
      <c r="U888" s="42"/>
      <c r="V888" s="4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</row>
    <row r="889" spans="1:45" ht="14.2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42"/>
      <c r="O889" s="32"/>
      <c r="P889" s="32"/>
      <c r="Q889" s="32"/>
      <c r="R889" s="32"/>
      <c r="S889" s="42"/>
      <c r="T889" s="42"/>
      <c r="U889" s="42"/>
      <c r="V889" s="4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</row>
    <row r="890" spans="1:45" ht="14.2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42"/>
      <c r="O890" s="32"/>
      <c r="P890" s="32"/>
      <c r="Q890" s="32"/>
      <c r="R890" s="32"/>
      <c r="S890" s="42"/>
      <c r="T890" s="42"/>
      <c r="U890" s="42"/>
      <c r="V890" s="4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</row>
    <row r="891" spans="1:45" ht="14.2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42"/>
      <c r="O891" s="32"/>
      <c r="P891" s="32"/>
      <c r="Q891" s="32"/>
      <c r="R891" s="32"/>
      <c r="S891" s="42"/>
      <c r="T891" s="42"/>
      <c r="U891" s="42"/>
      <c r="V891" s="4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</row>
    <row r="892" spans="1:45" ht="14.2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42"/>
      <c r="O892" s="32"/>
      <c r="P892" s="32"/>
      <c r="Q892" s="32"/>
      <c r="R892" s="32"/>
      <c r="S892" s="42"/>
      <c r="T892" s="42"/>
      <c r="U892" s="42"/>
      <c r="V892" s="4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</row>
    <row r="893" spans="1:45" ht="14.2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42"/>
      <c r="O893" s="32"/>
      <c r="P893" s="32"/>
      <c r="Q893" s="32"/>
      <c r="R893" s="32"/>
      <c r="S893" s="42"/>
      <c r="T893" s="42"/>
      <c r="U893" s="42"/>
      <c r="V893" s="4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</row>
    <row r="894" spans="1:45" ht="14.2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42"/>
      <c r="O894" s="32"/>
      <c r="P894" s="32"/>
      <c r="Q894" s="32"/>
      <c r="R894" s="32"/>
      <c r="S894" s="42"/>
      <c r="T894" s="42"/>
      <c r="U894" s="42"/>
      <c r="V894" s="4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</row>
    <row r="895" spans="1:45" ht="14.2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42"/>
      <c r="O895" s="32"/>
      <c r="P895" s="32"/>
      <c r="Q895" s="32"/>
      <c r="R895" s="32"/>
      <c r="S895" s="42"/>
      <c r="T895" s="42"/>
      <c r="U895" s="42"/>
      <c r="V895" s="4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</row>
    <row r="896" spans="1:45" ht="14.2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42"/>
      <c r="O896" s="32"/>
      <c r="P896" s="32"/>
      <c r="Q896" s="32"/>
      <c r="R896" s="32"/>
      <c r="S896" s="42"/>
      <c r="T896" s="42"/>
      <c r="U896" s="42"/>
      <c r="V896" s="4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</row>
    <row r="897" spans="1:45" ht="14.2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42"/>
      <c r="O897" s="32"/>
      <c r="P897" s="32"/>
      <c r="Q897" s="32"/>
      <c r="R897" s="32"/>
      <c r="S897" s="42"/>
      <c r="T897" s="42"/>
      <c r="U897" s="42"/>
      <c r="V897" s="4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</row>
    <row r="898" spans="1:45" ht="14.2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42"/>
      <c r="O898" s="32"/>
      <c r="P898" s="32"/>
      <c r="Q898" s="32"/>
      <c r="R898" s="32"/>
      <c r="S898" s="42"/>
      <c r="T898" s="42"/>
      <c r="U898" s="42"/>
      <c r="V898" s="4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</row>
    <row r="899" spans="1:45" ht="14.2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42"/>
      <c r="O899" s="32"/>
      <c r="P899" s="32"/>
      <c r="Q899" s="32"/>
      <c r="R899" s="32"/>
      <c r="S899" s="42"/>
      <c r="T899" s="42"/>
      <c r="U899" s="42"/>
      <c r="V899" s="4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</row>
    <row r="900" spans="1:45" ht="14.2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42"/>
      <c r="O900" s="32"/>
      <c r="P900" s="32"/>
      <c r="Q900" s="32"/>
      <c r="R900" s="32"/>
      <c r="S900" s="42"/>
      <c r="T900" s="42"/>
      <c r="U900" s="42"/>
      <c r="V900" s="4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</row>
    <row r="901" spans="1:45" ht="14.2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42"/>
      <c r="O901" s="32"/>
      <c r="P901" s="32"/>
      <c r="Q901" s="32"/>
      <c r="R901" s="32"/>
      <c r="S901" s="42"/>
      <c r="T901" s="42"/>
      <c r="U901" s="42"/>
      <c r="V901" s="4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</row>
    <row r="902" spans="1:45" ht="14.2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42"/>
      <c r="O902" s="32"/>
      <c r="P902" s="32"/>
      <c r="Q902" s="32"/>
      <c r="R902" s="32"/>
      <c r="S902" s="42"/>
      <c r="T902" s="42"/>
      <c r="U902" s="42"/>
      <c r="V902" s="4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</row>
    <row r="903" spans="1:45" ht="14.2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42"/>
      <c r="O903" s="32"/>
      <c r="P903" s="32"/>
      <c r="Q903" s="32"/>
      <c r="R903" s="32"/>
      <c r="S903" s="42"/>
      <c r="T903" s="42"/>
      <c r="U903" s="42"/>
      <c r="V903" s="4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</row>
    <row r="904" spans="1:45" ht="14.2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42"/>
      <c r="O904" s="32"/>
      <c r="P904" s="32"/>
      <c r="Q904" s="32"/>
      <c r="R904" s="32"/>
      <c r="S904" s="42"/>
      <c r="T904" s="42"/>
      <c r="U904" s="42"/>
      <c r="V904" s="4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</row>
    <row r="905" spans="1:45" ht="14.2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42"/>
      <c r="O905" s="32"/>
      <c r="P905" s="32"/>
      <c r="Q905" s="32"/>
      <c r="R905" s="32"/>
      <c r="S905" s="42"/>
      <c r="T905" s="42"/>
      <c r="U905" s="42"/>
      <c r="V905" s="4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</row>
    <row r="906" spans="1:45" ht="14.2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42"/>
      <c r="O906" s="32"/>
      <c r="P906" s="32"/>
      <c r="Q906" s="32"/>
      <c r="R906" s="32"/>
      <c r="S906" s="42"/>
      <c r="T906" s="42"/>
      <c r="U906" s="42"/>
      <c r="V906" s="4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</row>
    <row r="907" spans="1:45" ht="14.2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42"/>
      <c r="O907" s="32"/>
      <c r="P907" s="32"/>
      <c r="Q907" s="32"/>
      <c r="R907" s="32"/>
      <c r="S907" s="42"/>
      <c r="T907" s="42"/>
      <c r="U907" s="42"/>
      <c r="V907" s="4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</row>
    <row r="908" spans="1:45" ht="14.2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42"/>
      <c r="O908" s="32"/>
      <c r="P908" s="32"/>
      <c r="Q908" s="32"/>
      <c r="R908" s="32"/>
      <c r="S908" s="42"/>
      <c r="T908" s="42"/>
      <c r="U908" s="42"/>
      <c r="V908" s="4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</row>
    <row r="909" spans="1:45" ht="14.2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42"/>
      <c r="O909" s="32"/>
      <c r="P909" s="32"/>
      <c r="Q909" s="32"/>
      <c r="R909" s="32"/>
      <c r="S909" s="42"/>
      <c r="T909" s="42"/>
      <c r="U909" s="42"/>
      <c r="V909" s="4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</row>
    <row r="910" spans="1:45" ht="14.2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42"/>
      <c r="O910" s="32"/>
      <c r="P910" s="32"/>
      <c r="Q910" s="32"/>
      <c r="R910" s="32"/>
      <c r="S910" s="42"/>
      <c r="T910" s="42"/>
      <c r="U910" s="42"/>
      <c r="V910" s="4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</row>
    <row r="911" spans="1:45" ht="14.2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42"/>
      <c r="O911" s="32"/>
      <c r="P911" s="32"/>
      <c r="Q911" s="32"/>
      <c r="R911" s="32"/>
      <c r="S911" s="42"/>
      <c r="T911" s="42"/>
      <c r="U911" s="42"/>
      <c r="V911" s="4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</row>
    <row r="912" spans="1:45" ht="14.2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42"/>
      <c r="O912" s="32"/>
      <c r="P912" s="32"/>
      <c r="Q912" s="32"/>
      <c r="R912" s="32"/>
      <c r="S912" s="42"/>
      <c r="T912" s="42"/>
      <c r="U912" s="42"/>
      <c r="V912" s="4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</row>
    <row r="913" spans="1:45" ht="14.2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42"/>
      <c r="O913" s="32"/>
      <c r="P913" s="32"/>
      <c r="Q913" s="32"/>
      <c r="R913" s="32"/>
      <c r="S913" s="42"/>
      <c r="T913" s="42"/>
      <c r="U913" s="42"/>
      <c r="V913" s="4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</row>
    <row r="914" spans="1:45" ht="14.2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42"/>
      <c r="O914" s="32"/>
      <c r="P914" s="32"/>
      <c r="Q914" s="32"/>
      <c r="R914" s="32"/>
      <c r="S914" s="42"/>
      <c r="T914" s="42"/>
      <c r="U914" s="42"/>
      <c r="V914" s="4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</row>
    <row r="915" spans="1:45" ht="14.2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42"/>
      <c r="O915" s="32"/>
      <c r="P915" s="32"/>
      <c r="Q915" s="32"/>
      <c r="R915" s="32"/>
      <c r="S915" s="42"/>
      <c r="T915" s="42"/>
      <c r="U915" s="42"/>
      <c r="V915" s="4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</row>
    <row r="916" spans="1:45" ht="14.2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42"/>
      <c r="O916" s="32"/>
      <c r="P916" s="32"/>
      <c r="Q916" s="32"/>
      <c r="R916" s="32"/>
      <c r="S916" s="42"/>
      <c r="T916" s="42"/>
      <c r="U916" s="42"/>
      <c r="V916" s="4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</row>
    <row r="917" spans="1:45" ht="14.2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42"/>
      <c r="O917" s="32"/>
      <c r="P917" s="32"/>
      <c r="Q917" s="32"/>
      <c r="R917" s="32"/>
      <c r="S917" s="42"/>
      <c r="T917" s="42"/>
      <c r="U917" s="42"/>
      <c r="V917" s="4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</row>
    <row r="918" spans="1:45" ht="14.2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42"/>
      <c r="O918" s="32"/>
      <c r="P918" s="32"/>
      <c r="Q918" s="32"/>
      <c r="R918" s="32"/>
      <c r="S918" s="42"/>
      <c r="T918" s="42"/>
      <c r="U918" s="42"/>
      <c r="V918" s="4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</row>
    <row r="919" spans="1:45" ht="14.2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42"/>
      <c r="O919" s="32"/>
      <c r="P919" s="32"/>
      <c r="Q919" s="32"/>
      <c r="R919" s="32"/>
      <c r="S919" s="42"/>
      <c r="T919" s="42"/>
      <c r="U919" s="42"/>
      <c r="V919" s="4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</row>
    <row r="920" spans="1:45" ht="14.2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42"/>
      <c r="O920" s="32"/>
      <c r="P920" s="32"/>
      <c r="Q920" s="32"/>
      <c r="R920" s="32"/>
      <c r="S920" s="42"/>
      <c r="T920" s="42"/>
      <c r="U920" s="42"/>
      <c r="V920" s="4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</row>
    <row r="921" spans="1:45" ht="14.2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42"/>
      <c r="O921" s="32"/>
      <c r="P921" s="32"/>
      <c r="Q921" s="32"/>
      <c r="R921" s="32"/>
      <c r="S921" s="42"/>
      <c r="T921" s="42"/>
      <c r="U921" s="42"/>
      <c r="V921" s="4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</row>
    <row r="922" spans="1:45" ht="14.2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42"/>
      <c r="O922" s="32"/>
      <c r="P922" s="32"/>
      <c r="Q922" s="32"/>
      <c r="R922" s="32"/>
      <c r="S922" s="42"/>
      <c r="T922" s="42"/>
      <c r="U922" s="42"/>
      <c r="V922" s="4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</row>
    <row r="923" spans="1:45" ht="14.2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42"/>
      <c r="O923" s="32"/>
      <c r="P923" s="32"/>
      <c r="Q923" s="32"/>
      <c r="R923" s="32"/>
      <c r="S923" s="42"/>
      <c r="T923" s="42"/>
      <c r="U923" s="42"/>
      <c r="V923" s="4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</row>
    <row r="924" spans="1:45" ht="14.2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42"/>
      <c r="O924" s="32"/>
      <c r="P924" s="32"/>
      <c r="Q924" s="32"/>
      <c r="R924" s="32"/>
      <c r="S924" s="42"/>
      <c r="T924" s="42"/>
      <c r="U924" s="42"/>
      <c r="V924" s="4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</row>
    <row r="925" spans="1:45" ht="14.2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42"/>
      <c r="O925" s="32"/>
      <c r="P925" s="32"/>
      <c r="Q925" s="32"/>
      <c r="R925" s="32"/>
      <c r="S925" s="42"/>
      <c r="T925" s="42"/>
      <c r="U925" s="42"/>
      <c r="V925" s="4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</row>
    <row r="926" spans="1:45" ht="14.2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42"/>
      <c r="O926" s="32"/>
      <c r="P926" s="32"/>
      <c r="Q926" s="32"/>
      <c r="R926" s="32"/>
      <c r="S926" s="42"/>
      <c r="T926" s="42"/>
      <c r="U926" s="42"/>
      <c r="V926" s="4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</row>
    <row r="927" spans="1:45" ht="14.2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42"/>
      <c r="O927" s="32"/>
      <c r="P927" s="32"/>
      <c r="Q927" s="32"/>
      <c r="R927" s="32"/>
      <c r="S927" s="42"/>
      <c r="T927" s="42"/>
      <c r="U927" s="42"/>
      <c r="V927" s="4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</row>
    <row r="928" spans="1:45" ht="14.2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42"/>
      <c r="O928" s="32"/>
      <c r="P928" s="32"/>
      <c r="Q928" s="32"/>
      <c r="R928" s="32"/>
      <c r="S928" s="42"/>
      <c r="T928" s="42"/>
      <c r="U928" s="42"/>
      <c r="V928" s="4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</row>
    <row r="929" spans="1:45" ht="14.2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42"/>
      <c r="O929" s="32"/>
      <c r="P929" s="32"/>
      <c r="Q929" s="32"/>
      <c r="R929" s="32"/>
      <c r="S929" s="42"/>
      <c r="T929" s="42"/>
      <c r="U929" s="42"/>
      <c r="V929" s="4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</row>
    <row r="930" spans="1:45" ht="14.2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42"/>
      <c r="O930" s="32"/>
      <c r="P930" s="32"/>
      <c r="Q930" s="32"/>
      <c r="R930" s="32"/>
      <c r="S930" s="42"/>
      <c r="T930" s="42"/>
      <c r="U930" s="42"/>
      <c r="V930" s="4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</row>
    <row r="931" spans="1:45" ht="14.2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42"/>
      <c r="O931" s="32"/>
      <c r="P931" s="32"/>
      <c r="Q931" s="32"/>
      <c r="R931" s="32"/>
      <c r="S931" s="42"/>
      <c r="T931" s="42"/>
      <c r="U931" s="42"/>
      <c r="V931" s="4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</row>
    <row r="932" spans="1:45" ht="14.2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42"/>
      <c r="O932" s="32"/>
      <c r="P932" s="32"/>
      <c r="Q932" s="32"/>
      <c r="R932" s="32"/>
      <c r="S932" s="42"/>
      <c r="T932" s="42"/>
      <c r="U932" s="42"/>
      <c r="V932" s="4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</row>
    <row r="933" spans="1:45" ht="14.2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42"/>
      <c r="O933" s="32"/>
      <c r="P933" s="32"/>
      <c r="Q933" s="32"/>
      <c r="R933" s="32"/>
      <c r="S933" s="42"/>
      <c r="T933" s="42"/>
      <c r="U933" s="42"/>
      <c r="V933" s="4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</row>
    <row r="934" spans="1:45" ht="14.2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42"/>
      <c r="O934" s="32"/>
      <c r="P934" s="32"/>
      <c r="Q934" s="32"/>
      <c r="R934" s="32"/>
      <c r="S934" s="42"/>
      <c r="T934" s="42"/>
      <c r="U934" s="42"/>
      <c r="V934" s="4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</row>
    <row r="935" spans="1:45" ht="14.2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42"/>
      <c r="O935" s="32"/>
      <c r="P935" s="32"/>
      <c r="Q935" s="32"/>
      <c r="R935" s="32"/>
      <c r="S935" s="42"/>
      <c r="T935" s="42"/>
      <c r="U935" s="42"/>
      <c r="V935" s="4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</row>
    <row r="936" spans="1:45" ht="14.2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42"/>
      <c r="O936" s="32"/>
      <c r="P936" s="32"/>
      <c r="Q936" s="32"/>
      <c r="R936" s="32"/>
      <c r="S936" s="42"/>
      <c r="T936" s="42"/>
      <c r="U936" s="42"/>
      <c r="V936" s="4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</row>
    <row r="937" spans="1:45" ht="14.2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42"/>
      <c r="O937" s="32"/>
      <c r="P937" s="32"/>
      <c r="Q937" s="32"/>
      <c r="R937" s="32"/>
      <c r="S937" s="42"/>
      <c r="T937" s="42"/>
      <c r="U937" s="42"/>
      <c r="V937" s="4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</row>
    <row r="938" spans="1:45" ht="14.2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42"/>
      <c r="O938" s="32"/>
      <c r="P938" s="32"/>
      <c r="Q938" s="32"/>
      <c r="R938" s="32"/>
      <c r="S938" s="42"/>
      <c r="T938" s="42"/>
      <c r="U938" s="42"/>
      <c r="V938" s="4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</row>
    <row r="939" spans="1:45" ht="14.2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42"/>
      <c r="O939" s="32"/>
      <c r="P939" s="32"/>
      <c r="Q939" s="32"/>
      <c r="R939" s="32"/>
      <c r="S939" s="42"/>
      <c r="T939" s="42"/>
      <c r="U939" s="42"/>
      <c r="V939" s="4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</row>
    <row r="940" spans="1:45" ht="14.2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42"/>
      <c r="O940" s="32"/>
      <c r="P940" s="32"/>
      <c r="Q940" s="32"/>
      <c r="R940" s="32"/>
      <c r="S940" s="42"/>
      <c r="T940" s="42"/>
      <c r="U940" s="42"/>
      <c r="V940" s="4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</row>
    <row r="941" spans="1:45" ht="14.2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42"/>
      <c r="O941" s="32"/>
      <c r="P941" s="32"/>
      <c r="Q941" s="32"/>
      <c r="R941" s="32"/>
      <c r="S941" s="42"/>
      <c r="T941" s="42"/>
      <c r="U941" s="42"/>
      <c r="V941" s="4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</row>
    <row r="942" spans="1:45" ht="14.2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42"/>
      <c r="O942" s="32"/>
      <c r="P942" s="32"/>
      <c r="Q942" s="32"/>
      <c r="R942" s="32"/>
      <c r="S942" s="42"/>
      <c r="T942" s="42"/>
      <c r="U942" s="42"/>
      <c r="V942" s="4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</row>
    <row r="943" spans="1:45" ht="14.2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42"/>
      <c r="O943" s="32"/>
      <c r="P943" s="32"/>
      <c r="Q943" s="32"/>
      <c r="R943" s="32"/>
      <c r="S943" s="42"/>
      <c r="T943" s="42"/>
      <c r="U943" s="42"/>
      <c r="V943" s="4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</row>
    <row r="944" spans="1:45" ht="14.2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42"/>
      <c r="O944" s="32"/>
      <c r="P944" s="32"/>
      <c r="Q944" s="32"/>
      <c r="R944" s="32"/>
      <c r="S944" s="42"/>
      <c r="T944" s="42"/>
      <c r="U944" s="42"/>
      <c r="V944" s="4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</row>
    <row r="945" spans="1:45" ht="14.2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42"/>
      <c r="O945" s="32"/>
      <c r="P945" s="32"/>
      <c r="Q945" s="32"/>
      <c r="R945" s="32"/>
      <c r="S945" s="42"/>
      <c r="T945" s="42"/>
      <c r="U945" s="42"/>
      <c r="V945" s="4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</row>
    <row r="946" spans="1:45" ht="14.2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42"/>
      <c r="O946" s="32"/>
      <c r="P946" s="32"/>
      <c r="Q946" s="32"/>
      <c r="R946" s="32"/>
      <c r="S946" s="42"/>
      <c r="T946" s="42"/>
      <c r="U946" s="42"/>
      <c r="V946" s="4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</row>
    <row r="947" spans="1:45" ht="14.2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42"/>
      <c r="O947" s="32"/>
      <c r="P947" s="32"/>
      <c r="Q947" s="32"/>
      <c r="R947" s="32"/>
      <c r="S947" s="42"/>
      <c r="T947" s="42"/>
      <c r="U947" s="42"/>
      <c r="V947" s="4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</row>
    <row r="948" spans="1:45" ht="14.2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42"/>
      <c r="O948" s="32"/>
      <c r="P948" s="32"/>
      <c r="Q948" s="32"/>
      <c r="R948" s="32"/>
      <c r="S948" s="42"/>
      <c r="T948" s="42"/>
      <c r="U948" s="42"/>
      <c r="V948" s="4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</row>
    <row r="949" spans="1:45" ht="14.2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42"/>
      <c r="O949" s="32"/>
      <c r="P949" s="32"/>
      <c r="Q949" s="32"/>
      <c r="R949" s="32"/>
      <c r="S949" s="42"/>
      <c r="T949" s="42"/>
      <c r="U949" s="42"/>
      <c r="V949" s="4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</row>
    <row r="950" spans="1:45" ht="14.2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42"/>
      <c r="O950" s="32"/>
      <c r="P950" s="32"/>
      <c r="Q950" s="32"/>
      <c r="R950" s="32"/>
      <c r="S950" s="42"/>
      <c r="T950" s="42"/>
      <c r="U950" s="42"/>
      <c r="V950" s="4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</row>
    <row r="951" spans="1:45" ht="14.2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42"/>
      <c r="O951" s="32"/>
      <c r="P951" s="32"/>
      <c r="Q951" s="32"/>
      <c r="R951" s="32"/>
      <c r="S951" s="42"/>
      <c r="T951" s="42"/>
      <c r="U951" s="42"/>
      <c r="V951" s="4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</row>
    <row r="952" spans="1:45" ht="14.2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42"/>
      <c r="O952" s="32"/>
      <c r="P952" s="32"/>
      <c r="Q952" s="32"/>
      <c r="R952" s="32"/>
      <c r="S952" s="42"/>
      <c r="T952" s="42"/>
      <c r="U952" s="42"/>
      <c r="V952" s="4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</row>
    <row r="953" spans="1:45" ht="14.2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42"/>
      <c r="O953" s="32"/>
      <c r="P953" s="32"/>
      <c r="Q953" s="32"/>
      <c r="R953" s="32"/>
      <c r="S953" s="42"/>
      <c r="T953" s="42"/>
      <c r="U953" s="42"/>
      <c r="V953" s="4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</row>
    <row r="954" spans="1:45" ht="14.2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42"/>
      <c r="O954" s="32"/>
      <c r="P954" s="32"/>
      <c r="Q954" s="32"/>
      <c r="R954" s="32"/>
      <c r="S954" s="42"/>
      <c r="T954" s="42"/>
      <c r="U954" s="42"/>
      <c r="V954" s="4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</row>
    <row r="955" spans="1:45" ht="14.2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42"/>
      <c r="O955" s="32"/>
      <c r="P955" s="32"/>
      <c r="Q955" s="32"/>
      <c r="R955" s="32"/>
      <c r="S955" s="42"/>
      <c r="T955" s="42"/>
      <c r="U955" s="42"/>
      <c r="V955" s="4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</row>
    <row r="956" spans="1:45" ht="14.2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42"/>
      <c r="O956" s="32"/>
      <c r="P956" s="32"/>
      <c r="Q956" s="32"/>
      <c r="R956" s="32"/>
      <c r="S956" s="42"/>
      <c r="T956" s="42"/>
      <c r="U956" s="42"/>
      <c r="V956" s="4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</row>
    <row r="957" spans="1:45" ht="14.2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42"/>
      <c r="O957" s="32"/>
      <c r="P957" s="32"/>
      <c r="Q957" s="32"/>
      <c r="R957" s="32"/>
      <c r="S957" s="42"/>
      <c r="T957" s="42"/>
      <c r="U957" s="42"/>
      <c r="V957" s="4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</row>
    <row r="958" spans="1:45" ht="14.2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42"/>
      <c r="O958" s="32"/>
      <c r="P958" s="32"/>
      <c r="Q958" s="32"/>
      <c r="R958" s="32"/>
      <c r="S958" s="42"/>
      <c r="T958" s="42"/>
      <c r="U958" s="42"/>
      <c r="V958" s="4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</row>
    <row r="959" spans="1:45" ht="14.2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42"/>
      <c r="O959" s="32"/>
      <c r="P959" s="32"/>
      <c r="Q959" s="32"/>
      <c r="R959" s="32"/>
      <c r="S959" s="42"/>
      <c r="T959" s="42"/>
      <c r="U959" s="42"/>
      <c r="V959" s="4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</row>
    <row r="960" spans="1:45" ht="14.2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42"/>
      <c r="O960" s="32"/>
      <c r="P960" s="32"/>
      <c r="Q960" s="32"/>
      <c r="R960" s="32"/>
      <c r="S960" s="42"/>
      <c r="T960" s="42"/>
      <c r="U960" s="42"/>
      <c r="V960" s="4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</row>
    <row r="961" spans="1:45" ht="14.2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42"/>
      <c r="O961" s="32"/>
      <c r="P961" s="32"/>
      <c r="Q961" s="32"/>
      <c r="R961" s="32"/>
      <c r="S961" s="42"/>
      <c r="T961" s="42"/>
      <c r="U961" s="42"/>
      <c r="V961" s="4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</row>
    <row r="962" spans="1:45" ht="14.2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42"/>
      <c r="O962" s="32"/>
      <c r="P962" s="32"/>
      <c r="Q962" s="32"/>
      <c r="R962" s="32"/>
      <c r="S962" s="42"/>
      <c r="T962" s="42"/>
      <c r="U962" s="42"/>
      <c r="V962" s="4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</row>
    <row r="963" spans="1:45" ht="14.2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42"/>
      <c r="O963" s="32"/>
      <c r="P963" s="32"/>
      <c r="Q963" s="32"/>
      <c r="R963" s="32"/>
      <c r="S963" s="42"/>
      <c r="T963" s="42"/>
      <c r="U963" s="42"/>
      <c r="V963" s="4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</row>
    <row r="964" spans="1:45" ht="14.2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42"/>
      <c r="O964" s="32"/>
      <c r="P964" s="32"/>
      <c r="Q964" s="32"/>
      <c r="R964" s="32"/>
      <c r="S964" s="42"/>
      <c r="T964" s="42"/>
      <c r="U964" s="42"/>
      <c r="V964" s="4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</row>
    <row r="965" spans="1:45" ht="14.2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42"/>
      <c r="O965" s="32"/>
      <c r="P965" s="32"/>
      <c r="Q965" s="32"/>
      <c r="R965" s="32"/>
      <c r="S965" s="42"/>
      <c r="T965" s="42"/>
      <c r="U965" s="42"/>
      <c r="V965" s="4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</row>
    <row r="966" spans="1:45" ht="14.2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42"/>
      <c r="O966" s="32"/>
      <c r="P966" s="32"/>
      <c r="Q966" s="32"/>
      <c r="R966" s="32"/>
      <c r="S966" s="42"/>
      <c r="T966" s="42"/>
      <c r="U966" s="42"/>
      <c r="V966" s="4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</row>
    <row r="967" spans="1:45" ht="14.2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42"/>
      <c r="O967" s="32"/>
      <c r="P967" s="32"/>
      <c r="Q967" s="32"/>
      <c r="R967" s="32"/>
      <c r="S967" s="42"/>
      <c r="T967" s="42"/>
      <c r="U967" s="42"/>
      <c r="V967" s="4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</row>
    <row r="968" spans="1:45" ht="14.2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42"/>
      <c r="O968" s="32"/>
      <c r="P968" s="32"/>
      <c r="Q968" s="32"/>
      <c r="R968" s="32"/>
      <c r="S968" s="42"/>
      <c r="T968" s="42"/>
      <c r="U968" s="42"/>
      <c r="V968" s="4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</row>
    <row r="969" spans="1:45" ht="14.2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42"/>
      <c r="O969" s="32"/>
      <c r="P969" s="32"/>
      <c r="Q969" s="32"/>
      <c r="R969" s="32"/>
      <c r="S969" s="42"/>
      <c r="T969" s="42"/>
      <c r="U969" s="42"/>
      <c r="V969" s="4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</row>
    <row r="970" spans="1:45" ht="14.2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42"/>
      <c r="O970" s="32"/>
      <c r="P970" s="32"/>
      <c r="Q970" s="32"/>
      <c r="R970" s="32"/>
      <c r="S970" s="42"/>
      <c r="T970" s="42"/>
      <c r="U970" s="42"/>
      <c r="V970" s="4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</row>
    <row r="971" spans="1:45" ht="14.2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42"/>
      <c r="O971" s="32"/>
      <c r="P971" s="32"/>
      <c r="Q971" s="32"/>
      <c r="R971" s="32"/>
      <c r="S971" s="42"/>
      <c r="T971" s="42"/>
      <c r="U971" s="42"/>
      <c r="V971" s="4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</row>
    <row r="972" spans="1:45" ht="14.2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42"/>
      <c r="O972" s="32"/>
      <c r="P972" s="32"/>
      <c r="Q972" s="32"/>
      <c r="R972" s="32"/>
      <c r="S972" s="42"/>
      <c r="T972" s="42"/>
      <c r="U972" s="42"/>
      <c r="V972" s="4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</row>
    <row r="973" spans="1:45" ht="14.2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42"/>
      <c r="O973" s="32"/>
      <c r="P973" s="32"/>
      <c r="Q973" s="32"/>
      <c r="R973" s="32"/>
      <c r="S973" s="42"/>
      <c r="T973" s="42"/>
      <c r="U973" s="42"/>
      <c r="V973" s="4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</row>
    <row r="974" spans="1:45" ht="14.2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42"/>
      <c r="O974" s="32"/>
      <c r="P974" s="32"/>
      <c r="Q974" s="32"/>
      <c r="R974" s="32"/>
      <c r="S974" s="42"/>
      <c r="T974" s="42"/>
      <c r="U974" s="42"/>
      <c r="V974" s="4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</row>
    <row r="975" spans="1:45" ht="14.2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42"/>
      <c r="O975" s="32"/>
      <c r="P975" s="32"/>
      <c r="Q975" s="32"/>
      <c r="R975" s="32"/>
      <c r="S975" s="42"/>
      <c r="T975" s="42"/>
      <c r="U975" s="42"/>
      <c r="V975" s="4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</row>
    <row r="976" spans="1:45" ht="14.2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42"/>
      <c r="O976" s="32"/>
      <c r="P976" s="32"/>
      <c r="Q976" s="32"/>
      <c r="R976" s="32"/>
      <c r="S976" s="42"/>
      <c r="T976" s="42"/>
      <c r="U976" s="42"/>
      <c r="V976" s="4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</row>
    <row r="977" spans="1:45" ht="14.2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42"/>
      <c r="O977" s="32"/>
      <c r="P977" s="32"/>
      <c r="Q977" s="32"/>
      <c r="R977" s="32"/>
      <c r="S977" s="42"/>
      <c r="T977" s="42"/>
      <c r="U977" s="42"/>
      <c r="V977" s="4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</row>
    <row r="978" spans="1:45" ht="14.2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42"/>
      <c r="O978" s="32"/>
      <c r="P978" s="32"/>
      <c r="Q978" s="32"/>
      <c r="R978" s="32"/>
      <c r="S978" s="42"/>
      <c r="T978" s="42"/>
      <c r="U978" s="42"/>
      <c r="V978" s="4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</row>
    <row r="979" spans="1:45" ht="14.2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42"/>
      <c r="O979" s="32"/>
      <c r="P979" s="32"/>
      <c r="Q979" s="32"/>
      <c r="R979" s="32"/>
      <c r="S979" s="42"/>
      <c r="T979" s="42"/>
      <c r="U979" s="42"/>
      <c r="V979" s="4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</row>
    <row r="980" spans="1:45" ht="14.2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42"/>
      <c r="O980" s="32"/>
      <c r="P980" s="32"/>
      <c r="Q980" s="32"/>
      <c r="R980" s="32"/>
      <c r="S980" s="42"/>
      <c r="T980" s="42"/>
      <c r="U980" s="42"/>
      <c r="V980" s="4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</row>
    <row r="981" spans="1:45" ht="14.2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42"/>
      <c r="O981" s="32"/>
      <c r="P981" s="32"/>
      <c r="Q981" s="32"/>
      <c r="R981" s="32"/>
      <c r="S981" s="42"/>
      <c r="T981" s="42"/>
      <c r="U981" s="42"/>
      <c r="V981" s="4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</row>
    <row r="982" spans="1:45" ht="14.2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42"/>
      <c r="O982" s="32"/>
      <c r="P982" s="32"/>
      <c r="Q982" s="32"/>
      <c r="R982" s="32"/>
      <c r="S982" s="42"/>
      <c r="T982" s="42"/>
      <c r="U982" s="42"/>
      <c r="V982" s="4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</row>
    <row r="983" spans="1:45" ht="14.2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42"/>
      <c r="O983" s="32"/>
      <c r="P983" s="32"/>
      <c r="Q983" s="32"/>
      <c r="R983" s="32"/>
      <c r="S983" s="42"/>
      <c r="T983" s="42"/>
      <c r="U983" s="42"/>
      <c r="V983" s="4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</row>
    <row r="984" spans="1:45" ht="14.2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42"/>
      <c r="O984" s="32"/>
      <c r="P984" s="32"/>
      <c r="Q984" s="32"/>
      <c r="R984" s="32"/>
      <c r="S984" s="42"/>
      <c r="T984" s="42"/>
      <c r="U984" s="42"/>
      <c r="V984" s="4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</row>
    <row r="985" spans="1:45" ht="14.2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42"/>
      <c r="O985" s="32"/>
      <c r="P985" s="32"/>
      <c r="Q985" s="32"/>
      <c r="R985" s="32"/>
      <c r="S985" s="42"/>
      <c r="T985" s="42"/>
      <c r="U985" s="42"/>
      <c r="V985" s="4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</row>
    <row r="986" spans="1:45" ht="14.2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42"/>
      <c r="O986" s="32"/>
      <c r="P986" s="32"/>
      <c r="Q986" s="32"/>
      <c r="R986" s="32"/>
      <c r="S986" s="42"/>
      <c r="T986" s="42"/>
      <c r="U986" s="42"/>
      <c r="V986" s="4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</row>
    <row r="987" spans="1:45" ht="14.2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42"/>
      <c r="O987" s="32"/>
      <c r="P987" s="32"/>
      <c r="Q987" s="32"/>
      <c r="R987" s="32"/>
      <c r="S987" s="42"/>
      <c r="T987" s="42"/>
      <c r="U987" s="42"/>
      <c r="V987" s="4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</row>
    <row r="988" spans="1:45" ht="14.2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42"/>
      <c r="O988" s="32"/>
      <c r="P988" s="32"/>
      <c r="Q988" s="32"/>
      <c r="R988" s="32"/>
      <c r="S988" s="42"/>
      <c r="T988" s="42"/>
      <c r="U988" s="42"/>
      <c r="V988" s="4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</row>
    <row r="989" spans="1:45" ht="14.2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42"/>
      <c r="O989" s="32"/>
      <c r="P989" s="32"/>
      <c r="Q989" s="32"/>
      <c r="R989" s="32"/>
      <c r="S989" s="42"/>
      <c r="T989" s="42"/>
      <c r="U989" s="42"/>
      <c r="V989" s="4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</row>
    <row r="990" spans="1:45" ht="14.2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42"/>
      <c r="O990" s="32"/>
      <c r="P990" s="32"/>
      <c r="Q990" s="32"/>
      <c r="R990" s="32"/>
      <c r="S990" s="42"/>
      <c r="T990" s="42"/>
      <c r="U990" s="42"/>
      <c r="V990" s="4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</row>
    <row r="991" spans="1:45" ht="14.2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42"/>
      <c r="O991" s="32"/>
      <c r="P991" s="32"/>
      <c r="Q991" s="32"/>
      <c r="R991" s="32"/>
      <c r="S991" s="42"/>
      <c r="T991" s="42"/>
      <c r="U991" s="42"/>
      <c r="V991" s="4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</row>
    <row r="992" spans="1:45" ht="14.2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42"/>
      <c r="O992" s="32"/>
      <c r="P992" s="32"/>
      <c r="Q992" s="32"/>
      <c r="R992" s="32"/>
      <c r="S992" s="42"/>
      <c r="T992" s="42"/>
      <c r="U992" s="42"/>
      <c r="V992" s="4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</row>
    <row r="993" spans="1:45" ht="14.2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42"/>
      <c r="O993" s="32"/>
      <c r="P993" s="32"/>
      <c r="Q993" s="32"/>
      <c r="R993" s="32"/>
      <c r="S993" s="42"/>
      <c r="T993" s="42"/>
      <c r="U993" s="42"/>
      <c r="V993" s="4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</row>
    <row r="994" spans="1:45" ht="14.2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42"/>
      <c r="O994" s="32"/>
      <c r="P994" s="32"/>
      <c r="Q994" s="32"/>
      <c r="R994" s="32"/>
      <c r="S994" s="42"/>
      <c r="T994" s="42"/>
      <c r="U994" s="42"/>
      <c r="V994" s="4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</row>
    <row r="995" spans="1:45" ht="14.2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42"/>
      <c r="O995" s="32"/>
      <c r="P995" s="32"/>
      <c r="Q995" s="32"/>
      <c r="R995" s="32"/>
      <c r="S995" s="42"/>
      <c r="T995" s="42"/>
      <c r="U995" s="42"/>
      <c r="V995" s="4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</row>
    <row r="996" spans="1:45" ht="14.2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42"/>
      <c r="O996" s="32"/>
      <c r="P996" s="32"/>
      <c r="Q996" s="32"/>
      <c r="R996" s="32"/>
      <c r="S996" s="42"/>
      <c r="T996" s="42"/>
      <c r="U996" s="42"/>
      <c r="V996" s="4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</row>
    <row r="997" spans="1:45" ht="14.2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42"/>
      <c r="O997" s="32"/>
      <c r="P997" s="32"/>
      <c r="Q997" s="32"/>
      <c r="R997" s="32"/>
      <c r="S997" s="42"/>
      <c r="T997" s="42"/>
      <c r="U997" s="42"/>
      <c r="V997" s="4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</row>
    <row r="998" spans="1:45" ht="14.2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42"/>
      <c r="O998" s="32"/>
      <c r="P998" s="32"/>
      <c r="Q998" s="32"/>
      <c r="R998" s="32"/>
      <c r="S998" s="42"/>
      <c r="T998" s="42"/>
      <c r="U998" s="42"/>
      <c r="V998" s="4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</row>
    <row r="999" spans="1:45" ht="14.2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42"/>
      <c r="O999" s="32"/>
      <c r="P999" s="32"/>
      <c r="Q999" s="32"/>
      <c r="R999" s="32"/>
      <c r="S999" s="42"/>
      <c r="T999" s="42"/>
      <c r="U999" s="42"/>
      <c r="V999" s="4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</row>
    <row r="1000" spans="1:45" ht="14.2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42"/>
      <c r="O1000" s="32"/>
      <c r="P1000" s="32"/>
      <c r="Q1000" s="32"/>
      <c r="R1000" s="32"/>
      <c r="S1000" s="42"/>
      <c r="T1000" s="42"/>
      <c r="U1000" s="42"/>
      <c r="V1000" s="4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</row>
    <row r="1001" spans="1:45" ht="14.25" customHeight="1">
      <c r="A1001" s="32"/>
      <c r="B1001" s="32"/>
      <c r="C1001" s="32"/>
      <c r="D1001" s="32"/>
      <c r="E1001" s="32"/>
      <c r="F1001" s="32"/>
      <c r="G1001" s="32"/>
      <c r="H1001" s="32"/>
      <c r="I1001" s="32"/>
      <c r="J1001" s="32"/>
      <c r="K1001" s="32"/>
      <c r="L1001" s="32"/>
      <c r="M1001" s="32"/>
      <c r="N1001" s="42"/>
      <c r="O1001" s="32"/>
      <c r="P1001" s="32"/>
      <c r="Q1001" s="32"/>
      <c r="R1001" s="32"/>
      <c r="S1001" s="42"/>
      <c r="T1001" s="42"/>
      <c r="U1001" s="42"/>
      <c r="V1001" s="4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</row>
    <row r="1002" spans="1:45" ht="14.25" customHeight="1">
      <c r="A1002" s="32"/>
      <c r="B1002" s="32"/>
      <c r="C1002" s="32"/>
      <c r="D1002" s="32"/>
      <c r="E1002" s="32"/>
      <c r="F1002" s="32"/>
      <c r="G1002" s="32"/>
      <c r="H1002" s="32"/>
      <c r="I1002" s="32"/>
      <c r="J1002" s="32"/>
      <c r="K1002" s="32"/>
      <c r="L1002" s="32"/>
      <c r="M1002" s="32"/>
      <c r="N1002" s="42"/>
      <c r="O1002" s="32"/>
      <c r="P1002" s="32"/>
      <c r="Q1002" s="32"/>
      <c r="R1002" s="32"/>
      <c r="S1002" s="42"/>
      <c r="T1002" s="42"/>
      <c r="U1002" s="42"/>
      <c r="V1002" s="4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</row>
  </sheetData>
  <mergeCells count="8">
    <mergeCell ref="B1:L1"/>
    <mergeCell ref="M1:N1"/>
    <mergeCell ref="P1:V1"/>
    <mergeCell ref="W1:AB1"/>
    <mergeCell ref="B2:C2"/>
    <mergeCell ref="D2:E2"/>
    <mergeCell ref="F2:G2"/>
    <mergeCell ref="I2:L2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AF1001"/>
  <sheetViews>
    <sheetView workbookViewId="0">
      <pane xSplit="1" ySplit="1" topLeftCell="G2" activePane="bottomRight" state="frozen"/>
      <selection activeCell="B3" sqref="B3"/>
      <selection pane="topRight" activeCell="B3" sqref="B3"/>
      <selection pane="bottomLeft" activeCell="B3" sqref="B3"/>
      <selection pane="bottomRight" activeCell="K1" sqref="K1"/>
    </sheetView>
  </sheetViews>
  <sheetFormatPr defaultColWidth="14.44140625" defaultRowHeight="15" customHeight="1"/>
  <cols>
    <col min="1" max="1" width="12.6640625" customWidth="1"/>
    <col min="2" max="5" width="14.5546875" style="71" customWidth="1"/>
    <col min="6" max="6" width="17.109375" style="71" customWidth="1"/>
    <col min="7" max="8" width="20" style="71" customWidth="1"/>
    <col min="9" max="11" width="15.88671875" style="71" customWidth="1"/>
    <col min="12" max="13" width="22.33203125" style="71" customWidth="1"/>
    <col min="14" max="14" width="31" style="71" customWidth="1"/>
    <col min="15" max="15" width="31.5546875" style="71" customWidth="1"/>
    <col min="16" max="16" width="26.109375" style="71" customWidth="1"/>
    <col min="17" max="17" width="8.5546875" style="71" customWidth="1"/>
    <col min="18" max="18" width="10" style="71" customWidth="1"/>
    <col min="19" max="19" width="15.5546875" style="71" customWidth="1"/>
    <col min="20" max="20" width="14" style="71" customWidth="1"/>
    <col min="21" max="21" width="17.44140625" style="71" customWidth="1"/>
    <col min="22" max="22" width="17.5546875" style="71" customWidth="1"/>
    <col min="23" max="23" width="14.44140625" style="71" customWidth="1"/>
    <col min="24" max="24" width="15.88671875" style="71" customWidth="1"/>
    <col min="25" max="25" width="19.109375" style="71" customWidth="1"/>
    <col min="26" max="26" width="15.5546875" style="71" customWidth="1"/>
    <col min="27" max="27" width="15.88671875" style="71" customWidth="1"/>
    <col min="28" max="28" width="14" style="71" customWidth="1"/>
    <col min="29" max="29" width="15.33203125" style="71" customWidth="1"/>
    <col min="30" max="30" width="19.44140625" style="71" customWidth="1"/>
    <col min="31" max="31" width="13.5546875" style="71" customWidth="1"/>
    <col min="32" max="32" width="19.33203125" style="71" customWidth="1"/>
  </cols>
  <sheetData>
    <row r="1" spans="1:32" ht="14.25" customHeight="1">
      <c r="A1" s="1" t="s">
        <v>4</v>
      </c>
      <c r="B1" s="44" t="s">
        <v>47</v>
      </c>
      <c r="C1" s="44" t="s">
        <v>14</v>
      </c>
      <c r="D1" s="44" t="s">
        <v>15</v>
      </c>
      <c r="E1" s="44" t="s">
        <v>48</v>
      </c>
      <c r="F1" s="77" t="s">
        <v>49</v>
      </c>
      <c r="G1" s="44" t="s">
        <v>50</v>
      </c>
      <c r="H1" s="44" t="s">
        <v>51</v>
      </c>
      <c r="I1" s="44" t="s">
        <v>52</v>
      </c>
      <c r="J1" s="44" t="s">
        <v>52</v>
      </c>
      <c r="K1" s="44" t="s">
        <v>53</v>
      </c>
      <c r="L1" s="44" t="s">
        <v>54</v>
      </c>
      <c r="M1" s="44" t="s">
        <v>55</v>
      </c>
      <c r="N1" s="44" t="s">
        <v>56</v>
      </c>
      <c r="O1" s="44" t="s">
        <v>57</v>
      </c>
      <c r="P1" s="44" t="s">
        <v>58</v>
      </c>
      <c r="Q1" s="44" t="s">
        <v>59</v>
      </c>
      <c r="R1" s="44" t="s">
        <v>28</v>
      </c>
      <c r="S1" s="78"/>
      <c r="T1" s="78"/>
      <c r="U1" s="44" t="s">
        <v>60</v>
      </c>
      <c r="V1" s="44" t="s">
        <v>61</v>
      </c>
      <c r="W1" s="44" t="s">
        <v>62</v>
      </c>
      <c r="X1" s="44" t="s">
        <v>63</v>
      </c>
      <c r="Y1" s="44" t="s">
        <v>64</v>
      </c>
      <c r="Z1" s="44" t="s">
        <v>65</v>
      </c>
      <c r="AA1" s="44" t="s">
        <v>66</v>
      </c>
      <c r="AB1" s="44" t="s">
        <v>67</v>
      </c>
      <c r="AC1" s="44" t="s">
        <v>68</v>
      </c>
      <c r="AD1" s="44" t="s">
        <v>69</v>
      </c>
      <c r="AE1" s="44" t="s">
        <v>70</v>
      </c>
      <c r="AF1" s="44" t="s">
        <v>71</v>
      </c>
    </row>
    <row r="2" spans="1:32" ht="14.25" customHeight="1">
      <c r="A2" s="21"/>
      <c r="B2" s="47"/>
      <c r="C2" s="47"/>
      <c r="D2" s="47"/>
      <c r="E2" s="47"/>
      <c r="F2" s="47"/>
      <c r="G2" s="28"/>
      <c r="H2" s="28"/>
      <c r="I2" s="79" t="s">
        <v>72</v>
      </c>
      <c r="J2" s="79" t="s">
        <v>73</v>
      </c>
      <c r="K2" s="76"/>
      <c r="L2" s="47"/>
      <c r="M2" s="47"/>
      <c r="N2" s="47"/>
      <c r="O2" s="47"/>
      <c r="P2" s="47"/>
      <c r="Q2" s="47"/>
      <c r="R2" s="47"/>
      <c r="S2" s="47"/>
      <c r="T2" s="47"/>
      <c r="U2" s="47"/>
      <c r="V2" s="78"/>
      <c r="W2" s="47"/>
      <c r="X2" s="47"/>
      <c r="Y2" s="47"/>
      <c r="Z2" s="47"/>
      <c r="AA2" s="47"/>
      <c r="AB2" s="47"/>
      <c r="AC2" s="47"/>
      <c r="AD2" s="47"/>
      <c r="AE2" s="47"/>
      <c r="AF2" s="47"/>
    </row>
    <row r="3" spans="1:32" ht="14.25" customHeight="1">
      <c r="A3" s="46">
        <v>44562</v>
      </c>
      <c r="B3" s="47">
        <v>2434092</v>
      </c>
      <c r="C3" s="47">
        <v>2171538</v>
      </c>
      <c r="D3" s="47">
        <v>197172</v>
      </c>
      <c r="E3" s="47">
        <v>38473</v>
      </c>
      <c r="F3" s="47">
        <v>47696</v>
      </c>
      <c r="G3" s="28">
        <v>3.43222385397732</v>
      </c>
      <c r="H3" s="28">
        <v>1.97387079309768</v>
      </c>
      <c r="I3" s="76">
        <v>0</v>
      </c>
      <c r="J3" s="76">
        <v>992.09</v>
      </c>
      <c r="K3" s="76">
        <f t="shared" ref="K3:K147" si="0">SUM(I3:J3)</f>
        <v>992.09</v>
      </c>
      <c r="L3" s="47">
        <v>74307.541000000012</v>
      </c>
      <c r="M3" s="47">
        <f t="shared" ref="M3:M138" si="1">O3/P3</f>
        <v>2.6911544991511036E-2</v>
      </c>
      <c r="N3" s="47">
        <v>60965</v>
      </c>
      <c r="O3" s="47">
        <f t="shared" ref="O3:O61" si="2">0.013*N3</f>
        <v>792.54499999999996</v>
      </c>
      <c r="P3" s="47">
        <v>29450</v>
      </c>
      <c r="Q3" s="47">
        <f t="shared" ref="Q3:Q61" si="3">N3/P3</f>
        <v>2.0701188455008488</v>
      </c>
      <c r="R3" s="47">
        <f t="shared" ref="R3:R138" si="4">K3-O3</f>
        <v>199.54500000000007</v>
      </c>
      <c r="S3" s="47"/>
      <c r="T3" s="47"/>
      <c r="U3" s="47"/>
      <c r="V3" s="78"/>
      <c r="W3" s="47"/>
      <c r="X3" s="47"/>
      <c r="Y3" s="47"/>
      <c r="Z3" s="47"/>
      <c r="AA3" s="47"/>
      <c r="AB3" s="47"/>
      <c r="AC3" s="47"/>
      <c r="AD3" s="47"/>
      <c r="AE3" s="47"/>
      <c r="AF3" s="47"/>
    </row>
    <row r="4" spans="1:32" ht="14.25" customHeight="1">
      <c r="A4" s="46">
        <v>44563</v>
      </c>
      <c r="B4" s="47">
        <v>2442317</v>
      </c>
      <c r="C4" s="47">
        <v>2180124</v>
      </c>
      <c r="D4" s="47">
        <v>212734</v>
      </c>
      <c r="E4" s="47">
        <v>41270</v>
      </c>
      <c r="F4" s="47">
        <v>49575</v>
      </c>
      <c r="G4" s="28">
        <v>4.0928001836903496</v>
      </c>
      <c r="H4" s="28">
        <v>2.3180517331876098</v>
      </c>
      <c r="I4" s="76">
        <v>0</v>
      </c>
      <c r="J4" s="76">
        <v>1007.63</v>
      </c>
      <c r="K4" s="76">
        <f t="shared" si="0"/>
        <v>1007.63</v>
      </c>
      <c r="L4" s="47">
        <v>75471.487000000008</v>
      </c>
      <c r="M4" s="47">
        <f t="shared" si="1"/>
        <v>2.4901501753544556E-2</v>
      </c>
      <c r="N4" s="47">
        <v>63903</v>
      </c>
      <c r="O4" s="47">
        <f t="shared" si="2"/>
        <v>830.73899999999992</v>
      </c>
      <c r="P4" s="47">
        <v>33361</v>
      </c>
      <c r="Q4" s="47">
        <f t="shared" si="3"/>
        <v>1.9155001348880429</v>
      </c>
      <c r="R4" s="47">
        <f t="shared" si="4"/>
        <v>176.89100000000008</v>
      </c>
      <c r="S4" s="47"/>
      <c r="T4" s="47"/>
      <c r="U4" s="47"/>
      <c r="V4" s="78"/>
      <c r="W4" s="47"/>
      <c r="X4" s="47"/>
      <c r="Y4" s="47"/>
      <c r="Z4" s="47"/>
      <c r="AA4" s="47"/>
      <c r="AB4" s="47"/>
      <c r="AC4" s="47"/>
      <c r="AD4" s="47"/>
      <c r="AE4" s="47"/>
      <c r="AF4" s="47"/>
    </row>
    <row r="5" spans="1:32" ht="14.25" customHeight="1">
      <c r="A5" s="46">
        <v>44564</v>
      </c>
      <c r="B5" s="47">
        <v>2451131</v>
      </c>
      <c r="C5" s="47">
        <v>2189602</v>
      </c>
      <c r="D5" s="47">
        <v>226646</v>
      </c>
      <c r="E5" s="47">
        <v>42203</v>
      </c>
      <c r="F5" s="47">
        <v>52766</v>
      </c>
      <c r="G5" s="28">
        <v>3.9900356278262499</v>
      </c>
      <c r="H5" s="28">
        <v>2.31646994555806</v>
      </c>
      <c r="I5" s="76">
        <v>9.9</v>
      </c>
      <c r="J5" s="76">
        <v>1050.5999999999999</v>
      </c>
      <c r="K5" s="76">
        <f t="shared" si="0"/>
        <v>1060.5</v>
      </c>
      <c r="L5" s="47">
        <v>78689.94</v>
      </c>
      <c r="M5" s="47">
        <f t="shared" si="1"/>
        <v>2.4867746931967114E-2</v>
      </c>
      <c r="N5" s="47">
        <v>64220</v>
      </c>
      <c r="O5" s="47">
        <f t="shared" si="2"/>
        <v>834.86</v>
      </c>
      <c r="P5" s="47">
        <v>33572</v>
      </c>
      <c r="Q5" s="47">
        <f t="shared" si="3"/>
        <v>1.9129036101513166</v>
      </c>
      <c r="R5" s="47">
        <f t="shared" si="4"/>
        <v>225.64</v>
      </c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</row>
    <row r="6" spans="1:32" ht="14.25" customHeight="1">
      <c r="A6" s="46">
        <v>44565</v>
      </c>
      <c r="B6" s="47">
        <v>2457822</v>
      </c>
      <c r="C6" s="47">
        <v>2200900</v>
      </c>
      <c r="D6" s="47">
        <v>238944</v>
      </c>
      <c r="E6" s="47">
        <v>46522</v>
      </c>
      <c r="F6" s="47">
        <v>55134</v>
      </c>
      <c r="G6" s="28">
        <v>4.0924768352858303</v>
      </c>
      <c r="H6" s="28">
        <v>2.47231066858815</v>
      </c>
      <c r="I6" s="76">
        <v>0</v>
      </c>
      <c r="J6" s="76">
        <v>1133.8599999999999</v>
      </c>
      <c r="K6" s="76">
        <f t="shared" si="0"/>
        <v>1133.8599999999999</v>
      </c>
      <c r="L6" s="47">
        <v>84926.114000000001</v>
      </c>
      <c r="M6" s="47">
        <f t="shared" si="1"/>
        <v>2.4470878751570762E-2</v>
      </c>
      <c r="N6" s="47">
        <v>64413</v>
      </c>
      <c r="O6" s="47">
        <f t="shared" si="2"/>
        <v>837.36899999999991</v>
      </c>
      <c r="P6" s="47">
        <v>34219</v>
      </c>
      <c r="Q6" s="47">
        <f t="shared" si="3"/>
        <v>1.8823752885823666</v>
      </c>
      <c r="R6" s="47">
        <f t="shared" si="4"/>
        <v>296.49099999999999</v>
      </c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</row>
    <row r="7" spans="1:32" ht="14.25" customHeight="1">
      <c r="A7" s="46">
        <v>44566</v>
      </c>
      <c r="B7" s="47">
        <v>2462815</v>
      </c>
      <c r="C7" s="47">
        <v>2213674</v>
      </c>
      <c r="D7" s="47">
        <v>244513</v>
      </c>
      <c r="E7" s="47">
        <v>49528</v>
      </c>
      <c r="F7" s="47">
        <v>55796</v>
      </c>
      <c r="G7" s="28">
        <v>4.1696851310895902</v>
      </c>
      <c r="H7" s="28">
        <v>2.4689490695768801</v>
      </c>
      <c r="I7" s="76">
        <v>0.9</v>
      </c>
      <c r="J7" s="76">
        <v>1134.3499999999999</v>
      </c>
      <c r="K7" s="76">
        <f t="shared" si="0"/>
        <v>1135.25</v>
      </c>
      <c r="L7" s="47">
        <v>84962.815000000002</v>
      </c>
      <c r="M7" s="47">
        <f t="shared" si="1"/>
        <v>2.5864572047670637E-2</v>
      </c>
      <c r="N7" s="47">
        <v>71619</v>
      </c>
      <c r="O7" s="47">
        <f t="shared" si="2"/>
        <v>931.04699999999991</v>
      </c>
      <c r="P7" s="47">
        <v>35997</v>
      </c>
      <c r="Q7" s="47">
        <f t="shared" si="3"/>
        <v>1.9895824652054337</v>
      </c>
      <c r="R7" s="47">
        <f t="shared" si="4"/>
        <v>204.20300000000009</v>
      </c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</row>
    <row r="8" spans="1:32" ht="14.25" customHeight="1">
      <c r="A8" s="46">
        <v>44567</v>
      </c>
      <c r="B8" s="47">
        <v>2468221</v>
      </c>
      <c r="C8" s="47">
        <v>2226275</v>
      </c>
      <c r="D8" s="47">
        <v>243761</v>
      </c>
      <c r="E8" s="47">
        <v>48408</v>
      </c>
      <c r="F8" s="47">
        <v>56117</v>
      </c>
      <c r="G8" s="28">
        <v>4.2280235158456296</v>
      </c>
      <c r="H8" s="28">
        <v>2.4476543581941299</v>
      </c>
      <c r="I8" s="76">
        <v>0</v>
      </c>
      <c r="J8" s="76">
        <v>1144.6199999999999</v>
      </c>
      <c r="K8" s="76">
        <f t="shared" si="0"/>
        <v>1144.6199999999999</v>
      </c>
      <c r="L8" s="47">
        <v>85732.038</v>
      </c>
      <c r="M8" s="47">
        <f t="shared" si="1"/>
        <v>2.6406888041283372E-2</v>
      </c>
      <c r="N8" s="47">
        <v>72428</v>
      </c>
      <c r="O8" s="47">
        <f t="shared" si="2"/>
        <v>941.56399999999996</v>
      </c>
      <c r="P8" s="47">
        <v>35656</v>
      </c>
      <c r="Q8" s="47">
        <f t="shared" si="3"/>
        <v>2.0312990800987212</v>
      </c>
      <c r="R8" s="47">
        <f t="shared" si="4"/>
        <v>203.05599999999993</v>
      </c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</row>
    <row r="9" spans="1:32" ht="14.25" customHeight="1">
      <c r="A9" s="46">
        <v>44568</v>
      </c>
      <c r="B9" s="47">
        <v>2474189</v>
      </c>
      <c r="C9" s="47">
        <v>2239576</v>
      </c>
      <c r="D9" s="47">
        <v>247210</v>
      </c>
      <c r="E9" s="47">
        <v>47032</v>
      </c>
      <c r="F9" s="47">
        <v>55435</v>
      </c>
      <c r="G9" s="28">
        <v>4.1804698568156802</v>
      </c>
      <c r="H9" s="28">
        <v>2.4374796550874098</v>
      </c>
      <c r="I9" s="76">
        <v>0</v>
      </c>
      <c r="J9" s="76">
        <v>1257.07</v>
      </c>
      <c r="K9" s="76">
        <f t="shared" si="0"/>
        <v>1257.07</v>
      </c>
      <c r="L9" s="47">
        <v>94154.543000000005</v>
      </c>
      <c r="M9" s="47">
        <f t="shared" si="1"/>
        <v>2.7134905796059254E-2</v>
      </c>
      <c r="N9" s="47">
        <v>72565</v>
      </c>
      <c r="O9" s="47">
        <f t="shared" si="2"/>
        <v>943.34499999999991</v>
      </c>
      <c r="P9" s="47">
        <v>34765</v>
      </c>
      <c r="Q9" s="47">
        <f t="shared" si="3"/>
        <v>2.0873004458507118</v>
      </c>
      <c r="R9" s="47">
        <f t="shared" si="4"/>
        <v>313.72500000000002</v>
      </c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</row>
    <row r="10" spans="1:32" ht="14.25" customHeight="1">
      <c r="A10" s="46">
        <v>44569</v>
      </c>
      <c r="B10" s="47">
        <v>2480008</v>
      </c>
      <c r="C10" s="47">
        <v>2251685</v>
      </c>
      <c r="D10" s="47">
        <v>235793</v>
      </c>
      <c r="E10" s="47">
        <v>45229</v>
      </c>
      <c r="F10" s="47">
        <v>52954</v>
      </c>
      <c r="G10" s="28">
        <v>4.2796651465519098</v>
      </c>
      <c r="H10" s="28">
        <v>2.42857670494584</v>
      </c>
      <c r="I10" s="76">
        <v>0</v>
      </c>
      <c r="J10" s="76">
        <v>1238.1400000000001</v>
      </c>
      <c r="K10" s="76">
        <f t="shared" si="0"/>
        <v>1238.1400000000001</v>
      </c>
      <c r="L10" s="47">
        <v>92736.686000000016</v>
      </c>
      <c r="M10" s="47">
        <f t="shared" si="1"/>
        <v>2.6773831829581159E-2</v>
      </c>
      <c r="N10" s="47">
        <v>71447</v>
      </c>
      <c r="O10" s="47">
        <f t="shared" si="2"/>
        <v>928.81099999999992</v>
      </c>
      <c r="P10" s="47">
        <v>34691</v>
      </c>
      <c r="Q10" s="47">
        <f t="shared" si="3"/>
        <v>2.059525525352397</v>
      </c>
      <c r="R10" s="47">
        <f t="shared" si="4"/>
        <v>309.32900000000018</v>
      </c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</row>
    <row r="11" spans="1:32" ht="14.25" customHeight="1">
      <c r="A11" s="46">
        <v>44570</v>
      </c>
      <c r="B11" s="47">
        <v>2488051</v>
      </c>
      <c r="C11" s="47">
        <v>2264792</v>
      </c>
      <c r="D11" s="47">
        <v>235503</v>
      </c>
      <c r="E11" s="47">
        <v>44025</v>
      </c>
      <c r="F11" s="47">
        <v>53536</v>
      </c>
      <c r="G11" s="28">
        <v>4.3230141132186803</v>
      </c>
      <c r="H11" s="28">
        <v>2.4718108016226199</v>
      </c>
      <c r="I11" s="76">
        <v>0.9</v>
      </c>
      <c r="J11" s="76">
        <v>1227.51</v>
      </c>
      <c r="K11" s="76">
        <f t="shared" si="0"/>
        <v>1228.4100000000001</v>
      </c>
      <c r="L11" s="47">
        <v>91940.499000000011</v>
      </c>
      <c r="M11" s="47">
        <f t="shared" si="1"/>
        <v>2.7086389797991196E-2</v>
      </c>
      <c r="N11" s="47">
        <v>73850</v>
      </c>
      <c r="O11" s="47">
        <f t="shared" si="2"/>
        <v>960.05</v>
      </c>
      <c r="P11" s="47">
        <v>35444</v>
      </c>
      <c r="Q11" s="47">
        <f t="shared" si="3"/>
        <v>2.0835684459993229</v>
      </c>
      <c r="R11" s="47">
        <f t="shared" si="4"/>
        <v>268.36000000000013</v>
      </c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</row>
    <row r="12" spans="1:32" ht="14.25" customHeight="1">
      <c r="A12" s="46">
        <v>44571</v>
      </c>
      <c r="B12" s="47">
        <v>2495099</v>
      </c>
      <c r="C12" s="47">
        <v>2273075</v>
      </c>
      <c r="D12" s="47">
        <v>238423</v>
      </c>
      <c r="E12" s="47">
        <v>44152</v>
      </c>
      <c r="F12" s="47">
        <v>52133</v>
      </c>
      <c r="G12" s="28">
        <v>4.1524927588202498</v>
      </c>
      <c r="H12" s="28">
        <v>2.3880569450626998</v>
      </c>
      <c r="I12" s="76">
        <v>0</v>
      </c>
      <c r="J12" s="76">
        <v>1336.36</v>
      </c>
      <c r="K12" s="76">
        <f t="shared" si="0"/>
        <v>1336.36</v>
      </c>
      <c r="L12" s="47">
        <v>100093.364</v>
      </c>
      <c r="M12" s="47">
        <f t="shared" si="1"/>
        <v>2.7910752118644067E-2</v>
      </c>
      <c r="N12" s="47">
        <v>72963</v>
      </c>
      <c r="O12" s="47">
        <f t="shared" si="2"/>
        <v>948.51900000000001</v>
      </c>
      <c r="P12" s="47">
        <v>33984</v>
      </c>
      <c r="Q12" s="47">
        <f t="shared" si="3"/>
        <v>2.1469809322033897</v>
      </c>
      <c r="R12" s="47">
        <f t="shared" si="4"/>
        <v>387.84099999999989</v>
      </c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</row>
    <row r="13" spans="1:32" ht="14.25" customHeight="1">
      <c r="A13" s="46">
        <v>44572</v>
      </c>
      <c r="B13" s="47">
        <v>2502228</v>
      </c>
      <c r="C13" s="47">
        <v>2277362</v>
      </c>
      <c r="D13" s="47">
        <v>238310</v>
      </c>
      <c r="E13" s="47">
        <v>42519</v>
      </c>
      <c r="F13" s="47">
        <v>50244</v>
      </c>
      <c r="G13" s="28">
        <v>4.2377051847118299</v>
      </c>
      <c r="H13" s="28">
        <v>2.4326663735343401</v>
      </c>
      <c r="I13" s="76">
        <v>2.9</v>
      </c>
      <c r="J13" s="76">
        <v>1311.59</v>
      </c>
      <c r="K13" s="76">
        <f t="shared" si="0"/>
        <v>1314.49</v>
      </c>
      <c r="L13" s="47">
        <v>98238.091</v>
      </c>
      <c r="M13" s="47">
        <f t="shared" si="1"/>
        <v>3.2183833070313868E-2</v>
      </c>
      <c r="N13" s="47">
        <v>70594</v>
      </c>
      <c r="O13" s="47">
        <f t="shared" si="2"/>
        <v>917.72199999999998</v>
      </c>
      <c r="P13" s="47">
        <v>28515</v>
      </c>
      <c r="Q13" s="47">
        <f t="shared" si="3"/>
        <v>2.4756794669472209</v>
      </c>
      <c r="R13" s="47">
        <f t="shared" si="4"/>
        <v>396.76800000000003</v>
      </c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</row>
    <row r="14" spans="1:32" ht="14.25" customHeight="1">
      <c r="A14" s="46">
        <v>44573</v>
      </c>
      <c r="B14" s="47">
        <v>2505039</v>
      </c>
      <c r="C14" s="47">
        <v>2280126</v>
      </c>
      <c r="D14" s="47">
        <v>228931</v>
      </c>
      <c r="E14" s="47">
        <v>45414</v>
      </c>
      <c r="F14" s="47">
        <v>48417</v>
      </c>
      <c r="G14" s="28">
        <v>4.1492746244399896</v>
      </c>
      <c r="H14" s="28">
        <v>2.4157978077557498</v>
      </c>
      <c r="I14" s="76">
        <v>0</v>
      </c>
      <c r="J14" s="76">
        <v>1254.1400000000001</v>
      </c>
      <c r="K14" s="76">
        <f t="shared" si="0"/>
        <v>1254.1400000000001</v>
      </c>
      <c r="L14" s="47">
        <v>93935.08600000001</v>
      </c>
      <c r="M14" s="47">
        <f t="shared" si="1"/>
        <v>2.9191398682681131E-2</v>
      </c>
      <c r="N14" s="47">
        <v>75343</v>
      </c>
      <c r="O14" s="47">
        <f t="shared" si="2"/>
        <v>979.45899999999995</v>
      </c>
      <c r="P14" s="47">
        <v>33553</v>
      </c>
      <c r="Q14" s="47">
        <f t="shared" si="3"/>
        <v>2.2454922063600868</v>
      </c>
      <c r="R14" s="47">
        <f t="shared" si="4"/>
        <v>274.68100000000015</v>
      </c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</row>
    <row r="15" spans="1:32" ht="14.25" customHeight="1">
      <c r="A15" s="46">
        <v>44574</v>
      </c>
      <c r="B15" s="47">
        <v>2513823</v>
      </c>
      <c r="C15" s="47">
        <v>2278760</v>
      </c>
      <c r="D15" s="47">
        <v>216706</v>
      </c>
      <c r="E15" s="47">
        <v>43373</v>
      </c>
      <c r="F15" s="47">
        <v>47337</v>
      </c>
      <c r="G15" s="28">
        <v>4.0014552837284798</v>
      </c>
      <c r="H15" s="28">
        <v>2.3960847114280699</v>
      </c>
      <c r="I15" s="76">
        <v>0</v>
      </c>
      <c r="J15" s="76">
        <v>1141.33</v>
      </c>
      <c r="K15" s="76">
        <f t="shared" si="0"/>
        <v>1141.33</v>
      </c>
      <c r="L15" s="47">
        <v>85485.616999999998</v>
      </c>
      <c r="M15" s="47">
        <f t="shared" si="1"/>
        <v>2.9136801988400993E-2</v>
      </c>
      <c r="N15" s="47">
        <v>67631</v>
      </c>
      <c r="O15" s="47">
        <f t="shared" si="2"/>
        <v>879.20299999999997</v>
      </c>
      <c r="P15" s="47">
        <v>30175</v>
      </c>
      <c r="Q15" s="47">
        <f t="shared" si="3"/>
        <v>2.2412924606462301</v>
      </c>
      <c r="R15" s="47">
        <f t="shared" si="4"/>
        <v>262.12699999999995</v>
      </c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</row>
    <row r="16" spans="1:32" ht="14.25" customHeight="1">
      <c r="A16" s="46">
        <v>44575</v>
      </c>
      <c r="B16" s="47">
        <v>2524833</v>
      </c>
      <c r="C16" s="47">
        <v>2280181</v>
      </c>
      <c r="D16" s="47">
        <v>213087</v>
      </c>
      <c r="E16" s="47">
        <v>39298</v>
      </c>
      <c r="F16" s="47">
        <v>46602</v>
      </c>
      <c r="G16" s="28">
        <v>3.8728096005469301</v>
      </c>
      <c r="H16" s="28">
        <v>2.2749995697123402</v>
      </c>
      <c r="I16" s="76">
        <v>0</v>
      </c>
      <c r="J16" s="76">
        <v>1133.44</v>
      </c>
      <c r="K16" s="76">
        <f t="shared" si="0"/>
        <v>1133.44</v>
      </c>
      <c r="L16" s="47">
        <v>84894.656000000017</v>
      </c>
      <c r="M16" s="47">
        <f t="shared" si="1"/>
        <v>2.7961372415360144E-2</v>
      </c>
      <c r="N16" s="47">
        <v>66262</v>
      </c>
      <c r="O16" s="47">
        <f t="shared" si="2"/>
        <v>861.40599999999995</v>
      </c>
      <c r="P16" s="47">
        <v>30807</v>
      </c>
      <c r="Q16" s="47">
        <f t="shared" si="3"/>
        <v>2.1508748011815495</v>
      </c>
      <c r="R16" s="47">
        <f t="shared" si="4"/>
        <v>272.03400000000011</v>
      </c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</row>
    <row r="17" spans="1:32" ht="14.25" customHeight="1">
      <c r="A17" s="46">
        <v>44576</v>
      </c>
      <c r="B17" s="47">
        <v>2533729</v>
      </c>
      <c r="C17" s="47">
        <v>2289231</v>
      </c>
      <c r="D17" s="47">
        <v>211623</v>
      </c>
      <c r="E17" s="47">
        <v>42798</v>
      </c>
      <c r="F17" s="47">
        <v>49303</v>
      </c>
      <c r="G17" s="28">
        <v>4.0336842638960402</v>
      </c>
      <c r="H17" s="28">
        <v>2.4194609523328299</v>
      </c>
      <c r="I17" s="76">
        <v>0</v>
      </c>
      <c r="J17" s="76">
        <v>1210.5999999999999</v>
      </c>
      <c r="K17" s="76">
        <f t="shared" si="0"/>
        <v>1210.5999999999999</v>
      </c>
      <c r="L17" s="47">
        <v>90673.94</v>
      </c>
      <c r="M17" s="47">
        <f t="shared" si="1"/>
        <v>2.6724775521696959E-2</v>
      </c>
      <c r="N17" s="47">
        <v>65708</v>
      </c>
      <c r="O17" s="47">
        <f t="shared" si="2"/>
        <v>854.20399999999995</v>
      </c>
      <c r="P17" s="47">
        <v>31963</v>
      </c>
      <c r="Q17" s="47">
        <f t="shared" si="3"/>
        <v>2.0557519632074586</v>
      </c>
      <c r="R17" s="47">
        <f t="shared" si="4"/>
        <v>356.39599999999996</v>
      </c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</row>
    <row r="18" spans="1:32" ht="14.25" customHeight="1">
      <c r="A18" s="46">
        <v>44577</v>
      </c>
      <c r="B18" s="47">
        <v>2541204</v>
      </c>
      <c r="C18" s="47">
        <v>2299860</v>
      </c>
      <c r="D18" s="47">
        <v>216402</v>
      </c>
      <c r="E18" s="47">
        <v>43434</v>
      </c>
      <c r="F18" s="47">
        <v>48731</v>
      </c>
      <c r="G18" s="28">
        <v>4.2337494096159096</v>
      </c>
      <c r="H18" s="28">
        <v>2.5070640795079902</v>
      </c>
      <c r="I18" s="76">
        <v>0</v>
      </c>
      <c r="J18" s="76">
        <v>1244.68</v>
      </c>
      <c r="K18" s="76">
        <f t="shared" si="0"/>
        <v>1244.68</v>
      </c>
      <c r="L18" s="47">
        <v>93226.532000000007</v>
      </c>
      <c r="M18" s="47">
        <f t="shared" si="1"/>
        <v>2.7526364938056404E-2</v>
      </c>
      <c r="N18" s="47">
        <v>68024</v>
      </c>
      <c r="O18" s="47">
        <f t="shared" si="2"/>
        <v>884.31200000000001</v>
      </c>
      <c r="P18" s="47">
        <v>32126</v>
      </c>
      <c r="Q18" s="47">
        <f t="shared" si="3"/>
        <v>2.1174126875428003</v>
      </c>
      <c r="R18" s="47">
        <f t="shared" si="4"/>
        <v>360.36800000000005</v>
      </c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</row>
    <row r="19" spans="1:32" ht="14.25" customHeight="1">
      <c r="A19" s="46">
        <v>44578</v>
      </c>
      <c r="B19" s="47">
        <v>2551666</v>
      </c>
      <c r="C19" s="47">
        <v>2307332</v>
      </c>
      <c r="D19" s="47">
        <v>222148</v>
      </c>
      <c r="E19" s="47">
        <v>38866</v>
      </c>
      <c r="F19" s="47">
        <v>47434</v>
      </c>
      <c r="G19" s="28">
        <v>4.1965089647497997</v>
      </c>
      <c r="H19" s="28">
        <v>2.4902706324054602</v>
      </c>
      <c r="I19" s="76">
        <v>0</v>
      </c>
      <c r="J19" s="76">
        <v>1065.42</v>
      </c>
      <c r="K19" s="76">
        <f t="shared" si="0"/>
        <v>1065.42</v>
      </c>
      <c r="L19" s="47">
        <v>79799.958000000013</v>
      </c>
      <c r="M19" s="47">
        <f t="shared" si="1"/>
        <v>2.8141679711209788E-2</v>
      </c>
      <c r="N19" s="47">
        <v>67763</v>
      </c>
      <c r="O19" s="47">
        <f t="shared" si="2"/>
        <v>880.91899999999998</v>
      </c>
      <c r="P19" s="47">
        <v>31303</v>
      </c>
      <c r="Q19" s="47">
        <f t="shared" si="3"/>
        <v>2.1647445931699836</v>
      </c>
      <c r="R19" s="47">
        <f t="shared" si="4"/>
        <v>184.50100000000009</v>
      </c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</row>
    <row r="20" spans="1:32" ht="14.25" customHeight="1">
      <c r="A20" s="46">
        <v>44579</v>
      </c>
      <c r="B20" s="47">
        <v>2558427</v>
      </c>
      <c r="C20" s="47">
        <v>2311513</v>
      </c>
      <c r="D20" s="47">
        <v>221428</v>
      </c>
      <c r="E20" s="47">
        <v>39186</v>
      </c>
      <c r="F20" s="47">
        <v>45130</v>
      </c>
      <c r="G20" s="28">
        <v>4.2553964379144604</v>
      </c>
      <c r="H20" s="28">
        <v>2.5841519417821002</v>
      </c>
      <c r="I20" s="76">
        <v>0</v>
      </c>
      <c r="J20" s="76">
        <v>1100.96</v>
      </c>
      <c r="K20" s="76">
        <f t="shared" si="0"/>
        <v>1100.96</v>
      </c>
      <c r="L20" s="47">
        <v>82461.90400000001</v>
      </c>
      <c r="M20" s="47">
        <f t="shared" si="1"/>
        <v>2.8116203122196301E-2</v>
      </c>
      <c r="N20" s="47">
        <v>60266</v>
      </c>
      <c r="O20" s="47">
        <f t="shared" si="2"/>
        <v>783.45799999999997</v>
      </c>
      <c r="P20" s="47">
        <v>27865</v>
      </c>
      <c r="Q20" s="47">
        <f t="shared" si="3"/>
        <v>2.162784855553562</v>
      </c>
      <c r="R20" s="47">
        <f t="shared" si="4"/>
        <v>317.50200000000007</v>
      </c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</row>
    <row r="21" spans="1:32" ht="14.25" customHeight="1">
      <c r="A21" s="46">
        <v>44580</v>
      </c>
      <c r="B21" s="47">
        <v>2565989</v>
      </c>
      <c r="C21" s="47">
        <v>2318048</v>
      </c>
      <c r="D21" s="47">
        <v>223297</v>
      </c>
      <c r="E21" s="47">
        <v>40289</v>
      </c>
      <c r="F21" s="47">
        <v>47375</v>
      </c>
      <c r="G21" s="28">
        <v>4.2556948932738798</v>
      </c>
      <c r="H21" s="28">
        <v>2.5657730944185202</v>
      </c>
      <c r="I21" s="76">
        <v>0</v>
      </c>
      <c r="J21" s="76">
        <v>1156.82</v>
      </c>
      <c r="K21" s="76">
        <f t="shared" si="0"/>
        <v>1156.82</v>
      </c>
      <c r="L21" s="47">
        <v>86645.817999999999</v>
      </c>
      <c r="M21" s="47">
        <f t="shared" si="1"/>
        <v>2.9267789282850468E-2</v>
      </c>
      <c r="N21" s="47">
        <v>64576</v>
      </c>
      <c r="O21" s="47">
        <f t="shared" si="2"/>
        <v>839.48799999999994</v>
      </c>
      <c r="P21" s="47">
        <v>28683</v>
      </c>
      <c r="Q21" s="47">
        <f t="shared" si="3"/>
        <v>2.2513684063731132</v>
      </c>
      <c r="R21" s="47">
        <f t="shared" si="4"/>
        <v>317.33199999999999</v>
      </c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</row>
    <row r="22" spans="1:32" ht="14.25" customHeight="1">
      <c r="A22" s="46">
        <v>44581</v>
      </c>
      <c r="B22" s="47">
        <v>2575194</v>
      </c>
      <c r="C22" s="47">
        <v>2328346</v>
      </c>
      <c r="D22" s="47">
        <v>224826</v>
      </c>
      <c r="E22" s="47">
        <v>38708</v>
      </c>
      <c r="F22" s="47">
        <v>46981</v>
      </c>
      <c r="G22" s="28">
        <v>4.3628020606076801</v>
      </c>
      <c r="H22" s="28">
        <v>2.65972593561676</v>
      </c>
      <c r="I22" s="76">
        <v>0</v>
      </c>
      <c r="J22" s="76">
        <v>1140.3900000000001</v>
      </c>
      <c r="K22" s="76">
        <f t="shared" si="0"/>
        <v>1140.3900000000001</v>
      </c>
      <c r="L22" s="47">
        <v>85415.21100000001</v>
      </c>
      <c r="M22" s="47">
        <f t="shared" si="1"/>
        <v>2.793597622069334E-2</v>
      </c>
      <c r="N22" s="47">
        <v>64343</v>
      </c>
      <c r="O22" s="47">
        <f t="shared" si="2"/>
        <v>836.45899999999995</v>
      </c>
      <c r="P22" s="47">
        <v>29942</v>
      </c>
      <c r="Q22" s="47">
        <f t="shared" si="3"/>
        <v>2.1489212477456414</v>
      </c>
      <c r="R22" s="47">
        <f t="shared" si="4"/>
        <v>303.93100000000015</v>
      </c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</row>
    <row r="23" spans="1:32" ht="14.25" customHeight="1">
      <c r="A23" s="46">
        <v>44582</v>
      </c>
      <c r="B23" s="47">
        <v>2581777</v>
      </c>
      <c r="C23" s="47">
        <v>2338222</v>
      </c>
      <c r="D23" s="47">
        <v>226009</v>
      </c>
      <c r="E23" s="47">
        <v>41313</v>
      </c>
      <c r="F23" s="47">
        <v>47412</v>
      </c>
      <c r="G23" s="28">
        <v>4.3729737287692902</v>
      </c>
      <c r="H23" s="28">
        <v>2.5925860135566601</v>
      </c>
      <c r="I23" s="76">
        <v>0</v>
      </c>
      <c r="J23" s="76">
        <v>1175.25</v>
      </c>
      <c r="K23" s="76">
        <f t="shared" si="0"/>
        <v>1175.25</v>
      </c>
      <c r="L23" s="47">
        <v>88026.225000000006</v>
      </c>
      <c r="M23" s="47">
        <f t="shared" si="1"/>
        <v>2.8235946593632315E-2</v>
      </c>
      <c r="N23" s="47">
        <v>63444</v>
      </c>
      <c r="O23" s="47">
        <f t="shared" si="2"/>
        <v>824.77199999999993</v>
      </c>
      <c r="P23" s="47">
        <v>29210</v>
      </c>
      <c r="Q23" s="47">
        <f t="shared" si="3"/>
        <v>2.1719958918178706</v>
      </c>
      <c r="R23" s="47">
        <f t="shared" si="4"/>
        <v>350.47800000000007</v>
      </c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</row>
    <row r="24" spans="1:32" ht="14.25" customHeight="1">
      <c r="A24" s="46">
        <v>44583</v>
      </c>
      <c r="B24" s="47">
        <v>2588123</v>
      </c>
      <c r="C24" s="47">
        <v>2347663</v>
      </c>
      <c r="D24" s="47">
        <v>220525</v>
      </c>
      <c r="E24" s="47">
        <v>42240</v>
      </c>
      <c r="F24" s="47">
        <v>48332</v>
      </c>
      <c r="G24" s="28">
        <v>4.4566923954497497</v>
      </c>
      <c r="H24" s="28">
        <v>2.6309655031369199</v>
      </c>
      <c r="I24" s="76">
        <v>0</v>
      </c>
      <c r="J24" s="76">
        <v>1177.25</v>
      </c>
      <c r="K24" s="76">
        <f t="shared" si="0"/>
        <v>1177.25</v>
      </c>
      <c r="L24" s="47">
        <v>88176.025000000009</v>
      </c>
      <c r="M24" s="47">
        <f t="shared" si="1"/>
        <v>2.6898453947368419E-2</v>
      </c>
      <c r="N24" s="47">
        <v>62901</v>
      </c>
      <c r="O24" s="47">
        <f t="shared" si="2"/>
        <v>817.71299999999997</v>
      </c>
      <c r="P24" s="47">
        <v>30400</v>
      </c>
      <c r="Q24" s="47">
        <f t="shared" si="3"/>
        <v>2.0691118421052632</v>
      </c>
      <c r="R24" s="47">
        <f t="shared" si="4"/>
        <v>359.53700000000003</v>
      </c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</row>
    <row r="25" spans="1:32" ht="14.25" customHeight="1">
      <c r="A25" s="46">
        <v>44584</v>
      </c>
      <c r="B25" s="47">
        <v>2595766</v>
      </c>
      <c r="C25" s="47">
        <v>2355050</v>
      </c>
      <c r="D25" s="47">
        <v>217034</v>
      </c>
      <c r="E25" s="47">
        <v>39891</v>
      </c>
      <c r="F25" s="47">
        <v>46878</v>
      </c>
      <c r="G25" s="28">
        <v>4.6067346044904403</v>
      </c>
      <c r="H25" s="28">
        <v>2.8071151164764601</v>
      </c>
      <c r="I25" s="76">
        <v>0</v>
      </c>
      <c r="J25" s="76">
        <v>1136.8399999999999</v>
      </c>
      <c r="K25" s="76">
        <f t="shared" si="0"/>
        <v>1136.8399999999999</v>
      </c>
      <c r="L25" s="47">
        <v>85149.316000000006</v>
      </c>
      <c r="M25" s="47">
        <f t="shared" si="1"/>
        <v>2.7133129328394266E-2</v>
      </c>
      <c r="N25" s="47">
        <v>64796</v>
      </c>
      <c r="O25" s="47">
        <f t="shared" si="2"/>
        <v>842.34799999999996</v>
      </c>
      <c r="P25" s="47">
        <v>31045</v>
      </c>
      <c r="Q25" s="47">
        <f t="shared" si="3"/>
        <v>2.0871637944918668</v>
      </c>
      <c r="R25" s="47">
        <f t="shared" si="4"/>
        <v>294.49199999999996</v>
      </c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</row>
    <row r="26" spans="1:32" ht="14.25" customHeight="1">
      <c r="A26" s="46">
        <v>44585</v>
      </c>
      <c r="B26" s="47">
        <v>2602520</v>
      </c>
      <c r="C26" s="47">
        <v>2359966</v>
      </c>
      <c r="D26" s="47">
        <v>225241</v>
      </c>
      <c r="E26" s="47">
        <v>40191</v>
      </c>
      <c r="F26" s="47">
        <v>46866</v>
      </c>
      <c r="G26" s="28">
        <v>4.4036434679243799</v>
      </c>
      <c r="H26" s="28">
        <v>2.6871313117132298</v>
      </c>
      <c r="I26" s="76">
        <v>0</v>
      </c>
      <c r="J26" s="76">
        <v>1149.9000000000001</v>
      </c>
      <c r="K26" s="76">
        <f t="shared" si="0"/>
        <v>1149.9000000000001</v>
      </c>
      <c r="L26" s="47">
        <v>86127.510000000009</v>
      </c>
      <c r="M26" s="47">
        <f t="shared" si="1"/>
        <v>2.8201323064770929E-2</v>
      </c>
      <c r="N26" s="47">
        <v>65913</v>
      </c>
      <c r="O26" s="47">
        <f t="shared" si="2"/>
        <v>856.86899999999991</v>
      </c>
      <c r="P26" s="47">
        <v>30384</v>
      </c>
      <c r="Q26" s="47">
        <f t="shared" si="3"/>
        <v>2.1693325434439177</v>
      </c>
      <c r="R26" s="47">
        <f t="shared" si="4"/>
        <v>293.03100000000018</v>
      </c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</row>
    <row r="27" spans="1:32" ht="14.25" customHeight="1">
      <c r="A27" s="46">
        <v>44586</v>
      </c>
      <c r="B27" s="47">
        <v>2609857</v>
      </c>
      <c r="C27" s="47">
        <v>2364258</v>
      </c>
      <c r="D27" s="47">
        <v>226809</v>
      </c>
      <c r="E27" s="47">
        <v>40166</v>
      </c>
      <c r="F27" s="47">
        <v>46922</v>
      </c>
      <c r="G27" s="28">
        <v>4.23454479542277</v>
      </c>
      <c r="H27" s="28">
        <v>2.54602644155612</v>
      </c>
      <c r="I27" s="76">
        <v>0</v>
      </c>
      <c r="J27" s="76">
        <v>1070.98</v>
      </c>
      <c r="K27" s="76">
        <f t="shared" si="0"/>
        <v>1070.98</v>
      </c>
      <c r="L27" s="47">
        <v>80216.402000000002</v>
      </c>
      <c r="M27" s="47">
        <f t="shared" si="1"/>
        <v>3.0548493602971523E-2</v>
      </c>
      <c r="N27" s="47">
        <v>74019</v>
      </c>
      <c r="O27" s="47">
        <f t="shared" si="2"/>
        <v>962.24699999999996</v>
      </c>
      <c r="P27" s="47">
        <v>31499</v>
      </c>
      <c r="Q27" s="47">
        <f t="shared" si="3"/>
        <v>2.3498841233055017</v>
      </c>
      <c r="R27" s="47">
        <f t="shared" si="4"/>
        <v>108.73300000000006</v>
      </c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</row>
    <row r="28" spans="1:32" ht="14.25" customHeight="1">
      <c r="A28" s="46">
        <v>44587</v>
      </c>
      <c r="B28" s="47">
        <v>2609098</v>
      </c>
      <c r="C28" s="47">
        <v>2358624</v>
      </c>
      <c r="D28" s="47">
        <v>203231</v>
      </c>
      <c r="E28" s="47">
        <v>37300</v>
      </c>
      <c r="F28" s="47">
        <v>36293</v>
      </c>
      <c r="G28" s="28">
        <v>4.0126107284912997</v>
      </c>
      <c r="H28" s="28">
        <v>2.3886352418682302</v>
      </c>
      <c r="I28" s="76">
        <v>0</v>
      </c>
      <c r="J28" s="76">
        <v>950.68</v>
      </c>
      <c r="K28" s="76">
        <f t="shared" si="0"/>
        <v>950.68</v>
      </c>
      <c r="L28" s="47">
        <v>71205.932000000001</v>
      </c>
      <c r="M28" s="47">
        <f t="shared" si="1"/>
        <v>2.9101580135440182E-2</v>
      </c>
      <c r="N28" s="47">
        <v>51568</v>
      </c>
      <c r="O28" s="47">
        <f t="shared" si="2"/>
        <v>670.38400000000001</v>
      </c>
      <c r="P28" s="47">
        <v>23036</v>
      </c>
      <c r="Q28" s="47">
        <f t="shared" si="3"/>
        <v>2.2385830873415524</v>
      </c>
      <c r="R28" s="47">
        <f t="shared" si="4"/>
        <v>280.29599999999994</v>
      </c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</row>
    <row r="29" spans="1:32" ht="14.25" customHeight="1">
      <c r="A29" s="46">
        <v>44588</v>
      </c>
      <c r="B29" s="47">
        <v>2615571</v>
      </c>
      <c r="C29" s="47">
        <v>2362742</v>
      </c>
      <c r="D29" s="47">
        <v>217776</v>
      </c>
      <c r="E29" s="47">
        <v>43374</v>
      </c>
      <c r="F29" s="47">
        <v>49490</v>
      </c>
      <c r="G29" s="28">
        <v>4.3480086517031697</v>
      </c>
      <c r="H29" s="28">
        <v>2.64218303572278</v>
      </c>
      <c r="I29" s="76">
        <v>0</v>
      </c>
      <c r="J29" s="76">
        <v>1169.68</v>
      </c>
      <c r="K29" s="76">
        <f t="shared" si="0"/>
        <v>1169.68</v>
      </c>
      <c r="L29" s="47">
        <v>87609.032000000007</v>
      </c>
      <c r="M29" s="47">
        <f t="shared" si="1"/>
        <v>3.1890853845891229E-2</v>
      </c>
      <c r="N29" s="47">
        <v>71855</v>
      </c>
      <c r="O29" s="47">
        <f t="shared" si="2"/>
        <v>934.11500000000001</v>
      </c>
      <c r="P29" s="47">
        <v>29291</v>
      </c>
      <c r="Q29" s="47">
        <f t="shared" si="3"/>
        <v>2.4531426035300945</v>
      </c>
      <c r="R29" s="47">
        <f t="shared" si="4"/>
        <v>235.56500000000005</v>
      </c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</row>
    <row r="30" spans="1:32" ht="14.25" customHeight="1">
      <c r="A30" s="46">
        <v>44589</v>
      </c>
      <c r="B30" s="47">
        <v>2621949</v>
      </c>
      <c r="C30" s="47">
        <v>2365218</v>
      </c>
      <c r="D30" s="47">
        <v>218969</v>
      </c>
      <c r="E30" s="47">
        <v>42553</v>
      </c>
      <c r="F30" s="47">
        <v>48416</v>
      </c>
      <c r="G30" s="28">
        <v>4.3322812843482499</v>
      </c>
      <c r="H30" s="28">
        <v>2.58020995309134</v>
      </c>
      <c r="I30" s="76">
        <v>0</v>
      </c>
      <c r="J30" s="76">
        <v>1170.5</v>
      </c>
      <c r="K30" s="76">
        <f t="shared" si="0"/>
        <v>1170.5</v>
      </c>
      <c r="L30" s="47">
        <v>87670.450000000012</v>
      </c>
      <c r="M30" s="47">
        <f t="shared" si="1"/>
        <v>3.0440443752432853E-2</v>
      </c>
      <c r="N30" s="47">
        <v>72186</v>
      </c>
      <c r="O30" s="47">
        <f t="shared" si="2"/>
        <v>938.41800000000001</v>
      </c>
      <c r="P30" s="47">
        <v>30828</v>
      </c>
      <c r="Q30" s="47">
        <f t="shared" si="3"/>
        <v>2.3415725963409888</v>
      </c>
      <c r="R30" s="47">
        <f t="shared" si="4"/>
        <v>232.08199999999999</v>
      </c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spans="1:32" ht="14.25" customHeight="1">
      <c r="A31" s="46">
        <v>44590</v>
      </c>
      <c r="B31" s="47">
        <v>2627248</v>
      </c>
      <c r="C31" s="47">
        <v>2368139</v>
      </c>
      <c r="D31" s="47">
        <v>206824</v>
      </c>
      <c r="E31" s="47">
        <v>40356</v>
      </c>
      <c r="F31" s="47">
        <v>44985</v>
      </c>
      <c r="G31" s="28">
        <v>4.2918142420188801</v>
      </c>
      <c r="H31" s="28">
        <v>2.6734355371425602</v>
      </c>
      <c r="I31" s="76">
        <v>0</v>
      </c>
      <c r="J31" s="76">
        <v>1139.49</v>
      </c>
      <c r="K31" s="76">
        <f t="shared" si="0"/>
        <v>1139.49</v>
      </c>
      <c r="L31" s="47">
        <v>85347.801000000007</v>
      </c>
      <c r="M31" s="47">
        <f t="shared" si="1"/>
        <v>3.0927440368811381E-2</v>
      </c>
      <c r="N31" s="47">
        <v>71214</v>
      </c>
      <c r="O31" s="47">
        <f t="shared" si="2"/>
        <v>925.78199999999993</v>
      </c>
      <c r="P31" s="47">
        <v>29934</v>
      </c>
      <c r="Q31" s="47">
        <f t="shared" si="3"/>
        <v>2.3790338745239525</v>
      </c>
      <c r="R31" s="47">
        <f t="shared" si="4"/>
        <v>213.70800000000008</v>
      </c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</row>
    <row r="32" spans="1:32" ht="14.25" customHeight="1">
      <c r="A32" s="46">
        <v>44591</v>
      </c>
      <c r="B32" s="47">
        <v>2630142</v>
      </c>
      <c r="C32" s="47">
        <v>2367695</v>
      </c>
      <c r="D32" s="47">
        <v>211973</v>
      </c>
      <c r="E32" s="47">
        <v>41718</v>
      </c>
      <c r="F32" s="47">
        <v>44403</v>
      </c>
      <c r="G32" s="28">
        <v>4.2881072779145999</v>
      </c>
      <c r="H32" s="28">
        <v>2.5721348561764801</v>
      </c>
      <c r="I32" s="76">
        <v>0</v>
      </c>
      <c r="J32" s="76">
        <v>1154.48</v>
      </c>
      <c r="K32" s="76">
        <f t="shared" si="0"/>
        <v>1154.48</v>
      </c>
      <c r="L32" s="47">
        <v>86470.552000000011</v>
      </c>
      <c r="M32" s="47">
        <f t="shared" si="1"/>
        <v>3.210408097571444E-2</v>
      </c>
      <c r="N32" s="47">
        <v>69046</v>
      </c>
      <c r="O32" s="47">
        <f t="shared" si="2"/>
        <v>897.59799999999996</v>
      </c>
      <c r="P32" s="47">
        <v>27959</v>
      </c>
      <c r="Q32" s="47">
        <f t="shared" si="3"/>
        <v>2.4695446904395721</v>
      </c>
      <c r="R32" s="47">
        <f t="shared" si="4"/>
        <v>256.88200000000006</v>
      </c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</row>
    <row r="33" spans="1:32" ht="14.25" customHeight="1">
      <c r="A33" s="46">
        <v>44592</v>
      </c>
      <c r="B33" s="47">
        <v>2633204</v>
      </c>
      <c r="C33" s="47">
        <v>2363315</v>
      </c>
      <c r="D33" s="47">
        <v>217174</v>
      </c>
      <c r="E33" s="47">
        <v>39447</v>
      </c>
      <c r="F33" s="47">
        <v>42399</v>
      </c>
      <c r="G33" s="28">
        <v>4.3429837442771504</v>
      </c>
      <c r="H33" s="28">
        <v>2.6565630494198298</v>
      </c>
      <c r="I33" s="76">
        <v>0</v>
      </c>
      <c r="J33" s="76">
        <v>1056.67</v>
      </c>
      <c r="K33" s="76">
        <f t="shared" si="0"/>
        <v>1056.67</v>
      </c>
      <c r="L33" s="47">
        <v>79144.583000000013</v>
      </c>
      <c r="M33" s="47">
        <f t="shared" si="1"/>
        <v>3.116916495670017E-2</v>
      </c>
      <c r="N33" s="47">
        <v>68939</v>
      </c>
      <c r="O33" s="47">
        <f t="shared" si="2"/>
        <v>896.20699999999999</v>
      </c>
      <c r="P33" s="47">
        <v>28753</v>
      </c>
      <c r="Q33" s="47">
        <f t="shared" si="3"/>
        <v>2.3976280735923208</v>
      </c>
      <c r="R33" s="47">
        <f t="shared" si="4"/>
        <v>160.46300000000008</v>
      </c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</row>
    <row r="34" spans="1:32" ht="14.25" customHeight="1">
      <c r="A34" s="46">
        <v>44593</v>
      </c>
      <c r="B34" s="47">
        <v>2646307</v>
      </c>
      <c r="C34" s="47">
        <v>2362947</v>
      </c>
      <c r="D34" s="47">
        <v>223341</v>
      </c>
      <c r="E34" s="47">
        <v>40709</v>
      </c>
      <c r="F34" s="47">
        <v>53637</v>
      </c>
      <c r="G34" s="28">
        <v>4.5168155180442904</v>
      </c>
      <c r="H34" s="28">
        <v>2.66327873309318</v>
      </c>
      <c r="I34" s="76">
        <v>0</v>
      </c>
      <c r="J34" s="76">
        <v>1282.1500000000001</v>
      </c>
      <c r="K34" s="76">
        <f t="shared" si="0"/>
        <v>1282.1500000000001</v>
      </c>
      <c r="L34" s="47">
        <v>96033.035000000018</v>
      </c>
      <c r="M34" s="47">
        <f t="shared" si="1"/>
        <v>3.1138045190713101E-2</v>
      </c>
      <c r="N34" s="47">
        <v>69327.66</v>
      </c>
      <c r="O34" s="47">
        <f t="shared" si="2"/>
        <v>901.25958000000003</v>
      </c>
      <c r="P34" s="47">
        <v>28944</v>
      </c>
      <c r="Q34" s="47">
        <f t="shared" si="3"/>
        <v>2.3952342454394695</v>
      </c>
      <c r="R34" s="47">
        <f t="shared" si="4"/>
        <v>380.89042000000006</v>
      </c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</row>
    <row r="35" spans="1:32" ht="14.25" customHeight="1">
      <c r="A35" s="46">
        <v>44594</v>
      </c>
      <c r="B35" s="47">
        <v>2650793</v>
      </c>
      <c r="C35" s="47">
        <v>2352557</v>
      </c>
      <c r="D35" s="47">
        <v>214689</v>
      </c>
      <c r="E35" s="47">
        <v>37658</v>
      </c>
      <c r="F35" s="47">
        <v>41591</v>
      </c>
      <c r="G35" s="28">
        <v>4.4816256721628402</v>
      </c>
      <c r="H35" s="28">
        <v>2.7548112532736502</v>
      </c>
      <c r="I35" s="76">
        <v>0</v>
      </c>
      <c r="J35" s="76">
        <v>1069</v>
      </c>
      <c r="K35" s="76">
        <f t="shared" si="0"/>
        <v>1069</v>
      </c>
      <c r="L35" s="47">
        <v>80068.100000000006</v>
      </c>
      <c r="M35" s="47">
        <f t="shared" si="1"/>
        <v>2.791452401647708E-2</v>
      </c>
      <c r="N35" s="47">
        <v>56818.94</v>
      </c>
      <c r="O35" s="47">
        <f t="shared" si="2"/>
        <v>738.64621999999997</v>
      </c>
      <c r="P35" s="47">
        <v>26461</v>
      </c>
      <c r="Q35" s="47">
        <f t="shared" si="3"/>
        <v>2.1472710781905446</v>
      </c>
      <c r="R35" s="47">
        <f t="shared" si="4"/>
        <v>330.35378000000003</v>
      </c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</row>
    <row r="36" spans="1:32" ht="14.25" customHeight="1">
      <c r="A36" s="46">
        <v>44595</v>
      </c>
      <c r="B36" s="47">
        <v>2655982</v>
      </c>
      <c r="C36" s="47">
        <v>2343400</v>
      </c>
      <c r="D36" s="47">
        <v>217982</v>
      </c>
      <c r="E36" s="47">
        <v>37443</v>
      </c>
      <c r="F36" s="47">
        <v>42031</v>
      </c>
      <c r="G36" s="28">
        <v>4.6479929221117997</v>
      </c>
      <c r="H36" s="28">
        <v>2.8617105781297001</v>
      </c>
      <c r="I36" s="76">
        <v>0</v>
      </c>
      <c r="J36" s="76">
        <v>1066.98</v>
      </c>
      <c r="K36" s="76">
        <f t="shared" si="0"/>
        <v>1066.98</v>
      </c>
      <c r="L36" s="47">
        <v>79916.802000000011</v>
      </c>
      <c r="M36" s="47">
        <f t="shared" si="1"/>
        <v>3.0513081883682975E-2</v>
      </c>
      <c r="N36" s="47">
        <v>58963.01</v>
      </c>
      <c r="O36" s="47">
        <f t="shared" si="2"/>
        <v>766.51913000000002</v>
      </c>
      <c r="P36" s="47">
        <v>25121</v>
      </c>
      <c r="Q36" s="47">
        <f t="shared" si="3"/>
        <v>2.3471601448986905</v>
      </c>
      <c r="R36" s="47">
        <f t="shared" si="4"/>
        <v>300.46087</v>
      </c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</row>
    <row r="37" spans="1:32" ht="14.25" customHeight="1">
      <c r="A37" s="46">
        <v>44596</v>
      </c>
      <c r="B37" s="47">
        <v>2659354</v>
      </c>
      <c r="C37" s="47">
        <v>2329283</v>
      </c>
      <c r="D37" s="47">
        <v>206802</v>
      </c>
      <c r="E37" s="47">
        <v>35832</v>
      </c>
      <c r="F37" s="47">
        <v>38580</v>
      </c>
      <c r="G37" s="28">
        <v>4.3881454750887103</v>
      </c>
      <c r="H37" s="28">
        <v>2.6264253773588502</v>
      </c>
      <c r="I37" s="76">
        <v>0</v>
      </c>
      <c r="J37" s="76">
        <v>1074.19</v>
      </c>
      <c r="K37" s="76">
        <f t="shared" si="0"/>
        <v>1074.19</v>
      </c>
      <c r="L37" s="47">
        <v>80456.831000000006</v>
      </c>
      <c r="M37" s="47">
        <f t="shared" si="1"/>
        <v>3.1471861274098907E-2</v>
      </c>
      <c r="N37" s="47">
        <v>57762.97</v>
      </c>
      <c r="O37" s="47">
        <f t="shared" si="2"/>
        <v>750.91860999999994</v>
      </c>
      <c r="P37" s="47">
        <v>23860</v>
      </c>
      <c r="Q37" s="47">
        <f t="shared" si="3"/>
        <v>2.4209124056999163</v>
      </c>
      <c r="R37" s="47">
        <f t="shared" si="4"/>
        <v>323.27139000000011</v>
      </c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</row>
    <row r="38" spans="1:32" ht="14.25" customHeight="1">
      <c r="A38" s="46">
        <v>44597</v>
      </c>
      <c r="B38" s="47">
        <v>2659421</v>
      </c>
      <c r="C38" s="47">
        <v>2311341</v>
      </c>
      <c r="D38" s="47">
        <v>187495</v>
      </c>
      <c r="E38" s="47">
        <v>32560</v>
      </c>
      <c r="F38" s="47">
        <v>32056</v>
      </c>
      <c r="G38" s="28">
        <v>4.0954612688075303</v>
      </c>
      <c r="H38" s="28">
        <v>2.4424184850217898</v>
      </c>
      <c r="I38" s="76">
        <v>0</v>
      </c>
      <c r="J38" s="76">
        <v>925.71</v>
      </c>
      <c r="K38" s="76">
        <f t="shared" si="0"/>
        <v>925.71</v>
      </c>
      <c r="L38" s="47">
        <v>69335.679000000004</v>
      </c>
      <c r="M38" s="47">
        <f t="shared" si="1"/>
        <v>3.0172136042688515E-2</v>
      </c>
      <c r="N38" s="47">
        <v>43060.28</v>
      </c>
      <c r="O38" s="47">
        <f t="shared" si="2"/>
        <v>559.78363999999999</v>
      </c>
      <c r="P38" s="47">
        <v>18553</v>
      </c>
      <c r="Q38" s="47">
        <f t="shared" si="3"/>
        <v>2.3209335417452701</v>
      </c>
      <c r="R38" s="47">
        <f t="shared" si="4"/>
        <v>365.92636000000005</v>
      </c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</row>
    <row r="39" spans="1:32" ht="14.25" customHeight="1">
      <c r="A39" s="46">
        <v>44598</v>
      </c>
      <c r="B39" s="47">
        <v>2661640</v>
      </c>
      <c r="C39" s="47">
        <v>2295870</v>
      </c>
      <c r="D39" s="47">
        <v>195184</v>
      </c>
      <c r="E39" s="47">
        <v>32474</v>
      </c>
      <c r="F39" s="47">
        <v>34186</v>
      </c>
      <c r="G39" s="28">
        <v>4.1211289472354</v>
      </c>
      <c r="H39" s="28">
        <v>2.4986101716434699</v>
      </c>
      <c r="I39" s="76">
        <v>0</v>
      </c>
      <c r="J39" s="76">
        <v>895.99</v>
      </c>
      <c r="K39" s="76">
        <f t="shared" si="0"/>
        <v>895.99</v>
      </c>
      <c r="L39" s="47">
        <v>67109.651000000013</v>
      </c>
      <c r="M39" s="47">
        <f t="shared" si="1"/>
        <v>3.227795035009548E-2</v>
      </c>
      <c r="N39" s="47">
        <v>50708.66</v>
      </c>
      <c r="O39" s="47">
        <f t="shared" si="2"/>
        <v>659.21258</v>
      </c>
      <c r="P39" s="47">
        <v>20423</v>
      </c>
      <c r="Q39" s="47">
        <f t="shared" si="3"/>
        <v>2.4829192576996526</v>
      </c>
      <c r="R39" s="47">
        <f t="shared" si="4"/>
        <v>236.77742000000001</v>
      </c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</row>
    <row r="40" spans="1:32" ht="14.25" customHeight="1">
      <c r="A40" s="46">
        <v>44599</v>
      </c>
      <c r="B40" s="47">
        <v>2665301</v>
      </c>
      <c r="C40" s="47">
        <v>2282943</v>
      </c>
      <c r="D40" s="47">
        <v>206736</v>
      </c>
      <c r="E40" s="47">
        <v>32568</v>
      </c>
      <c r="F40" s="47">
        <v>35508</v>
      </c>
      <c r="G40" s="28">
        <v>4.1416832177719103</v>
      </c>
      <c r="H40" s="28">
        <v>2.4641045013680198</v>
      </c>
      <c r="I40" s="76">
        <v>0</v>
      </c>
      <c r="J40" s="76">
        <v>887.06</v>
      </c>
      <c r="K40" s="76">
        <f t="shared" si="0"/>
        <v>887.06</v>
      </c>
      <c r="L40" s="47">
        <v>66440.793999999994</v>
      </c>
      <c r="M40" s="47">
        <f t="shared" si="1"/>
        <v>3.1367128394821378E-2</v>
      </c>
      <c r="N40" s="47">
        <v>49574.54</v>
      </c>
      <c r="O40" s="47">
        <f t="shared" si="2"/>
        <v>644.46902</v>
      </c>
      <c r="P40" s="47">
        <v>20546</v>
      </c>
      <c r="Q40" s="47">
        <f t="shared" si="3"/>
        <v>2.4128560303708753</v>
      </c>
      <c r="R40" s="47">
        <f t="shared" si="4"/>
        <v>242.59097999999994</v>
      </c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</row>
    <row r="41" spans="1:32" ht="14.25" customHeight="1">
      <c r="A41" s="46">
        <v>44600</v>
      </c>
      <c r="B41" s="47">
        <v>2668126</v>
      </c>
      <c r="C41" s="47">
        <v>2271648</v>
      </c>
      <c r="D41" s="47">
        <v>212978</v>
      </c>
      <c r="E41" s="47">
        <v>33813</v>
      </c>
      <c r="F41" s="47">
        <v>36244</v>
      </c>
      <c r="G41" s="28">
        <v>4.2307001067305103</v>
      </c>
      <c r="H41" s="28">
        <v>2.59007228264809</v>
      </c>
      <c r="I41" s="76">
        <v>0</v>
      </c>
      <c r="J41" s="76">
        <v>906.3</v>
      </c>
      <c r="K41" s="76">
        <f t="shared" si="0"/>
        <v>906.3</v>
      </c>
      <c r="L41" s="47">
        <v>67881.87</v>
      </c>
      <c r="M41" s="47">
        <f t="shared" si="1"/>
        <v>3.007956760048721E-2</v>
      </c>
      <c r="N41" s="47">
        <v>49390.65</v>
      </c>
      <c r="O41" s="47">
        <f t="shared" si="2"/>
        <v>642.07844999999998</v>
      </c>
      <c r="P41" s="47">
        <v>21346</v>
      </c>
      <c r="Q41" s="47">
        <f t="shared" si="3"/>
        <v>2.3138128923451702</v>
      </c>
      <c r="R41" s="47">
        <f t="shared" si="4"/>
        <v>264.22154999999998</v>
      </c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</row>
    <row r="42" spans="1:32" ht="14.25" customHeight="1">
      <c r="A42" s="46">
        <v>44601</v>
      </c>
      <c r="B42" s="47">
        <v>2671485</v>
      </c>
      <c r="C42" s="47">
        <v>2260839</v>
      </c>
      <c r="D42" s="47">
        <v>209710</v>
      </c>
      <c r="E42" s="47">
        <v>32704</v>
      </c>
      <c r="F42" s="47">
        <v>35367</v>
      </c>
      <c r="G42" s="28">
        <v>4.25256784556312</v>
      </c>
      <c r="H42" s="28">
        <v>2.5939121759419801</v>
      </c>
      <c r="I42" s="76">
        <v>0</v>
      </c>
      <c r="J42" s="76">
        <v>936.35</v>
      </c>
      <c r="K42" s="76">
        <f t="shared" si="0"/>
        <v>936.35</v>
      </c>
      <c r="L42" s="47">
        <v>70132.615000000005</v>
      </c>
      <c r="M42" s="47">
        <f t="shared" si="1"/>
        <v>3.1634494609164419E-2</v>
      </c>
      <c r="N42" s="47">
        <v>46945.59</v>
      </c>
      <c r="O42" s="47">
        <f t="shared" si="2"/>
        <v>610.29266999999993</v>
      </c>
      <c r="P42" s="47">
        <v>19292</v>
      </c>
      <c r="Q42" s="47">
        <f t="shared" si="3"/>
        <v>2.4334226622434167</v>
      </c>
      <c r="R42" s="47">
        <f t="shared" si="4"/>
        <v>326.05733000000009</v>
      </c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</row>
    <row r="43" spans="1:32" ht="14.25" customHeight="1">
      <c r="A43" s="46">
        <v>44602</v>
      </c>
      <c r="B43" s="47">
        <v>2671278</v>
      </c>
      <c r="C43" s="47">
        <v>2250767</v>
      </c>
      <c r="D43" s="47">
        <v>202348</v>
      </c>
      <c r="E43" s="47">
        <v>31892</v>
      </c>
      <c r="F43" s="47">
        <v>31522</v>
      </c>
      <c r="G43" s="28">
        <v>4.3609367997542696</v>
      </c>
      <c r="H43" s="28">
        <v>2.63281307950946</v>
      </c>
      <c r="I43" s="76">
        <v>0</v>
      </c>
      <c r="J43" s="76">
        <v>847.81</v>
      </c>
      <c r="K43" s="76">
        <f t="shared" si="0"/>
        <v>847.81</v>
      </c>
      <c r="L43" s="47">
        <v>63500.968999999997</v>
      </c>
      <c r="M43" s="47">
        <f t="shared" si="1"/>
        <v>3.2185562846777628E-2</v>
      </c>
      <c r="N43" s="47">
        <v>46406.63</v>
      </c>
      <c r="O43" s="47">
        <f t="shared" si="2"/>
        <v>603.28618999999992</v>
      </c>
      <c r="P43" s="47">
        <v>18744</v>
      </c>
      <c r="Q43" s="47">
        <f t="shared" si="3"/>
        <v>2.4758125266752025</v>
      </c>
      <c r="R43" s="47">
        <f t="shared" si="4"/>
        <v>244.52381000000003</v>
      </c>
      <c r="S43" s="47">
        <f t="shared" ref="S43:S94" si="5">R43*74.9</f>
        <v>18314.833369000004</v>
      </c>
      <c r="T43" s="47">
        <f>SUM(S43:S64)</f>
        <v>210995.70054500003</v>
      </c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</row>
    <row r="44" spans="1:32" ht="14.25" customHeight="1">
      <c r="A44" s="46">
        <v>44603</v>
      </c>
      <c r="B44" s="47">
        <v>2670150</v>
      </c>
      <c r="C44" s="47">
        <v>2239432</v>
      </c>
      <c r="D44" s="47">
        <v>198376</v>
      </c>
      <c r="E44" s="47">
        <v>32610</v>
      </c>
      <c r="F44" s="47">
        <v>31014</v>
      </c>
      <c r="G44" s="28">
        <v>4.2510577928646098</v>
      </c>
      <c r="H44" s="28">
        <v>2.5201179565046798</v>
      </c>
      <c r="I44" s="76">
        <v>0</v>
      </c>
      <c r="J44" s="76">
        <v>782.79</v>
      </c>
      <c r="K44" s="76">
        <f t="shared" si="0"/>
        <v>782.79</v>
      </c>
      <c r="L44" s="47">
        <v>58630.971000000005</v>
      </c>
      <c r="M44" s="47">
        <f t="shared" si="1"/>
        <v>3.409078262610088E-2</v>
      </c>
      <c r="N44" s="47">
        <v>52405.4</v>
      </c>
      <c r="O44" s="47">
        <f t="shared" si="2"/>
        <v>681.27019999999993</v>
      </c>
      <c r="P44" s="47">
        <v>19984</v>
      </c>
      <c r="Q44" s="47">
        <f t="shared" si="3"/>
        <v>2.6223678943154525</v>
      </c>
      <c r="R44" s="47">
        <f t="shared" si="4"/>
        <v>101.51980000000003</v>
      </c>
      <c r="S44" s="47">
        <f t="shared" si="5"/>
        <v>7603.8330200000028</v>
      </c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</row>
    <row r="45" spans="1:32" ht="14.25" customHeight="1">
      <c r="A45" s="46">
        <v>44604</v>
      </c>
      <c r="B45" s="47">
        <v>2666386</v>
      </c>
      <c r="C45" s="47">
        <v>2227717</v>
      </c>
      <c r="D45" s="47">
        <v>191564</v>
      </c>
      <c r="E45" s="47">
        <v>31487</v>
      </c>
      <c r="F45" s="47">
        <v>31458</v>
      </c>
      <c r="G45" s="28">
        <v>4.2549937273922902</v>
      </c>
      <c r="H45" s="28">
        <v>2.48429964752376</v>
      </c>
      <c r="I45" s="76">
        <v>0</v>
      </c>
      <c r="J45" s="76">
        <v>706.35</v>
      </c>
      <c r="K45" s="76">
        <f t="shared" si="0"/>
        <v>706.35</v>
      </c>
      <c r="L45" s="47">
        <v>52905.615000000005</v>
      </c>
      <c r="M45" s="47">
        <f t="shared" si="1"/>
        <v>3.4210188774226026E-2</v>
      </c>
      <c r="N45" s="47">
        <v>52275.8</v>
      </c>
      <c r="O45" s="47">
        <f t="shared" si="2"/>
        <v>679.58540000000005</v>
      </c>
      <c r="P45" s="47">
        <v>19865</v>
      </c>
      <c r="Q45" s="47">
        <f t="shared" si="3"/>
        <v>2.6315529826327713</v>
      </c>
      <c r="R45" s="47">
        <f t="shared" si="4"/>
        <v>26.764599999999973</v>
      </c>
      <c r="S45" s="47">
        <f t="shared" si="5"/>
        <v>2004.6685399999981</v>
      </c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</row>
    <row r="46" spans="1:32" ht="14.25" customHeight="1">
      <c r="A46" s="46">
        <v>44605</v>
      </c>
      <c r="B46" s="47">
        <v>2663565</v>
      </c>
      <c r="C46" s="47">
        <v>2215362</v>
      </c>
      <c r="D46" s="47">
        <v>192900</v>
      </c>
      <c r="E46" s="47">
        <v>30723</v>
      </c>
      <c r="F46" s="47">
        <v>31002</v>
      </c>
      <c r="G46" s="28">
        <v>4.4147891503368504</v>
      </c>
      <c r="H46" s="28">
        <v>2.6078564078593298</v>
      </c>
      <c r="I46" s="76">
        <v>4.9000000000000004</v>
      </c>
      <c r="J46" s="76">
        <v>715.01</v>
      </c>
      <c r="K46" s="76">
        <f t="shared" si="0"/>
        <v>719.91</v>
      </c>
      <c r="L46" s="47">
        <v>53554.249000000003</v>
      </c>
      <c r="M46" s="47">
        <f t="shared" si="1"/>
        <v>3.4064632028187186E-2</v>
      </c>
      <c r="N46" s="47">
        <v>52802.8</v>
      </c>
      <c r="O46" s="47">
        <f t="shared" si="2"/>
        <v>686.43640000000005</v>
      </c>
      <c r="P46" s="47">
        <v>20151</v>
      </c>
      <c r="Q46" s="47">
        <f t="shared" si="3"/>
        <v>2.6203563098605529</v>
      </c>
      <c r="R46" s="47">
        <f t="shared" si="4"/>
        <v>33.473599999999919</v>
      </c>
      <c r="S46" s="47">
        <f t="shared" si="5"/>
        <v>2507.1726399999943</v>
      </c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</row>
    <row r="47" spans="1:32" ht="14.25" customHeight="1">
      <c r="A47" s="46">
        <v>44606</v>
      </c>
      <c r="B47" s="47">
        <v>2662965</v>
      </c>
      <c r="C47" s="47">
        <v>2205869</v>
      </c>
      <c r="D47" s="47">
        <v>200939</v>
      </c>
      <c r="E47" s="47">
        <v>31680</v>
      </c>
      <c r="F47" s="47">
        <v>33329</v>
      </c>
      <c r="G47" s="28">
        <v>4.2062597062109397</v>
      </c>
      <c r="H47" s="28">
        <v>2.47366798068435</v>
      </c>
      <c r="I47" s="76">
        <v>0</v>
      </c>
      <c r="J47" s="76">
        <v>765.15</v>
      </c>
      <c r="K47" s="76">
        <f t="shared" si="0"/>
        <v>765.15</v>
      </c>
      <c r="L47" s="47">
        <v>57309.735000000001</v>
      </c>
      <c r="M47" s="47">
        <f t="shared" si="1"/>
        <v>3.587104819665092E-2</v>
      </c>
      <c r="N47" s="47">
        <v>51411.49</v>
      </c>
      <c r="O47" s="47">
        <f t="shared" si="2"/>
        <v>668.34936999999991</v>
      </c>
      <c r="P47" s="47">
        <v>18632</v>
      </c>
      <c r="Q47" s="47">
        <f t="shared" si="3"/>
        <v>2.7593113997423786</v>
      </c>
      <c r="R47" s="47">
        <f t="shared" si="4"/>
        <v>96.800630000000069</v>
      </c>
      <c r="S47" s="47">
        <f t="shared" si="5"/>
        <v>7250.3671870000053</v>
      </c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</row>
    <row r="48" spans="1:32" ht="14.25" customHeight="1">
      <c r="A48" s="46">
        <v>44607</v>
      </c>
      <c r="B48" s="47">
        <v>2669621</v>
      </c>
      <c r="C48" s="47">
        <v>2197732</v>
      </c>
      <c r="D48" s="47">
        <v>205053</v>
      </c>
      <c r="E48" s="47">
        <v>34510</v>
      </c>
      <c r="F48" s="47">
        <v>33692</v>
      </c>
      <c r="G48" s="28">
        <v>4.2877653569340604</v>
      </c>
      <c r="H48" s="28">
        <v>2.6042442664903498</v>
      </c>
      <c r="I48" s="76">
        <v>0</v>
      </c>
      <c r="J48" s="76">
        <v>765.71</v>
      </c>
      <c r="K48" s="76">
        <f t="shared" si="0"/>
        <v>765.71</v>
      </c>
      <c r="L48" s="47">
        <v>57351.679000000004</v>
      </c>
      <c r="M48" s="47">
        <f t="shared" si="1"/>
        <v>3.4404102184741325E-2</v>
      </c>
      <c r="N48" s="47">
        <v>53662.46</v>
      </c>
      <c r="O48" s="47">
        <f t="shared" si="2"/>
        <v>697.6119799999999</v>
      </c>
      <c r="P48" s="47">
        <v>20277</v>
      </c>
      <c r="Q48" s="47">
        <f t="shared" si="3"/>
        <v>2.6464693988262562</v>
      </c>
      <c r="R48" s="47">
        <f t="shared" si="4"/>
        <v>68.098020000000133</v>
      </c>
      <c r="S48" s="47">
        <f t="shared" si="5"/>
        <v>5100.54169800001</v>
      </c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</row>
    <row r="49" spans="1:32" ht="14.25" customHeight="1">
      <c r="A49" s="46">
        <v>44608</v>
      </c>
      <c r="B49" s="47">
        <v>2662298</v>
      </c>
      <c r="C49" s="47">
        <v>2188869</v>
      </c>
      <c r="D49" s="47">
        <v>202638</v>
      </c>
      <c r="E49" s="47">
        <v>37217</v>
      </c>
      <c r="F49" s="47">
        <v>32607</v>
      </c>
      <c r="G49" s="28">
        <v>4.3671597151162498</v>
      </c>
      <c r="H49" s="28">
        <v>2.6374229460214802</v>
      </c>
      <c r="I49" s="76">
        <v>0</v>
      </c>
      <c r="J49" s="76">
        <v>721.37</v>
      </c>
      <c r="K49" s="76">
        <f t="shared" si="0"/>
        <v>721.37</v>
      </c>
      <c r="L49" s="47">
        <v>54030.613000000005</v>
      </c>
      <c r="M49" s="47">
        <f t="shared" si="1"/>
        <v>3.5106482290649263E-2</v>
      </c>
      <c r="N49" s="47">
        <v>52532.800000000003</v>
      </c>
      <c r="O49" s="47">
        <f t="shared" si="2"/>
        <v>682.92640000000006</v>
      </c>
      <c r="P49" s="47">
        <v>19453</v>
      </c>
      <c r="Q49" s="47">
        <f t="shared" si="3"/>
        <v>2.7004986377422506</v>
      </c>
      <c r="R49" s="47">
        <f t="shared" si="4"/>
        <v>38.443599999999947</v>
      </c>
      <c r="S49" s="47">
        <f t="shared" si="5"/>
        <v>2879.4256399999963</v>
      </c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</row>
    <row r="50" spans="1:32" ht="14.25" customHeight="1">
      <c r="A50" s="46">
        <v>44609</v>
      </c>
      <c r="B50" s="47">
        <v>2658977</v>
      </c>
      <c r="C50" s="47">
        <v>2180332</v>
      </c>
      <c r="D50" s="47">
        <v>205033</v>
      </c>
      <c r="E50" s="47">
        <v>34229</v>
      </c>
      <c r="F50" s="47">
        <v>33923</v>
      </c>
      <c r="G50" s="28">
        <v>4.3034908322754601</v>
      </c>
      <c r="H50" s="28">
        <v>2.5499987167109901</v>
      </c>
      <c r="I50" s="76">
        <v>0</v>
      </c>
      <c r="J50" s="76">
        <v>785.69</v>
      </c>
      <c r="K50" s="76">
        <f t="shared" si="0"/>
        <v>785.69</v>
      </c>
      <c r="L50" s="47">
        <v>58848.181000000011</v>
      </c>
      <c r="M50" s="47">
        <f t="shared" si="1"/>
        <v>3.5785330704985213E-2</v>
      </c>
      <c r="N50" s="47">
        <v>53064.14</v>
      </c>
      <c r="O50" s="47">
        <f t="shared" si="2"/>
        <v>689.83381999999995</v>
      </c>
      <c r="P50" s="47">
        <v>19277</v>
      </c>
      <c r="Q50" s="47">
        <f t="shared" si="3"/>
        <v>2.752717746537324</v>
      </c>
      <c r="R50" s="47">
        <f t="shared" si="4"/>
        <v>95.856180000000109</v>
      </c>
      <c r="S50" s="47">
        <f t="shared" si="5"/>
        <v>7179.6278820000089</v>
      </c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</row>
    <row r="51" spans="1:32" ht="14.25" customHeight="1">
      <c r="A51" s="46">
        <v>44610</v>
      </c>
      <c r="B51" s="47">
        <v>2657065</v>
      </c>
      <c r="C51" s="47">
        <v>2168669</v>
      </c>
      <c r="D51" s="47">
        <v>199732</v>
      </c>
      <c r="E51" s="47">
        <v>30541</v>
      </c>
      <c r="F51" s="47">
        <v>31431</v>
      </c>
      <c r="G51" s="28">
        <v>4.1301167065685602</v>
      </c>
      <c r="H51" s="28">
        <v>2.4973264172239902</v>
      </c>
      <c r="I51" s="76">
        <v>0</v>
      </c>
      <c r="J51" s="76">
        <v>799.82</v>
      </c>
      <c r="K51" s="76">
        <f t="shared" si="0"/>
        <v>799.82</v>
      </c>
      <c r="L51" s="47">
        <v>59906.518000000011</v>
      </c>
      <c r="M51" s="47">
        <f t="shared" si="1"/>
        <v>3.7020844028714375E-2</v>
      </c>
      <c r="N51" s="47">
        <v>52364.56</v>
      </c>
      <c r="O51" s="47">
        <f t="shared" si="2"/>
        <v>680.73927999999989</v>
      </c>
      <c r="P51" s="47">
        <v>18388</v>
      </c>
      <c r="Q51" s="47">
        <f t="shared" si="3"/>
        <v>2.847757232978029</v>
      </c>
      <c r="R51" s="47">
        <f t="shared" si="4"/>
        <v>119.08072000000016</v>
      </c>
      <c r="S51" s="47">
        <f t="shared" si="5"/>
        <v>8919.1459280000126</v>
      </c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</row>
    <row r="52" spans="1:32" ht="14.25" customHeight="1">
      <c r="A52" s="46">
        <v>44611</v>
      </c>
      <c r="B52" s="47">
        <v>2649315</v>
      </c>
      <c r="C52" s="47">
        <v>2152739</v>
      </c>
      <c r="D52" s="47">
        <v>191979</v>
      </c>
      <c r="E52" s="47">
        <v>31465</v>
      </c>
      <c r="F52" s="47">
        <v>30923</v>
      </c>
      <c r="G52" s="28">
        <v>4.1245362127237604</v>
      </c>
      <c r="H52" s="28">
        <v>2.4813435468508001</v>
      </c>
      <c r="I52" s="76">
        <v>0</v>
      </c>
      <c r="J52" s="76">
        <v>728.87</v>
      </c>
      <c r="K52" s="76">
        <f t="shared" si="0"/>
        <v>728.87</v>
      </c>
      <c r="L52" s="47">
        <v>54592.363000000005</v>
      </c>
      <c r="M52" s="47">
        <f t="shared" si="1"/>
        <v>3.5982130829015538E-2</v>
      </c>
      <c r="N52" s="47">
        <v>51282.84</v>
      </c>
      <c r="O52" s="47">
        <f t="shared" si="2"/>
        <v>666.67691999999988</v>
      </c>
      <c r="P52" s="47">
        <v>18528</v>
      </c>
      <c r="Q52" s="47">
        <f t="shared" si="3"/>
        <v>2.76785621761658</v>
      </c>
      <c r="R52" s="47">
        <f t="shared" si="4"/>
        <v>62.193080000000123</v>
      </c>
      <c r="S52" s="47">
        <f t="shared" si="5"/>
        <v>4658.2616920000091</v>
      </c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</row>
    <row r="53" spans="1:32" ht="14.25" customHeight="1">
      <c r="A53" s="46">
        <v>44612</v>
      </c>
      <c r="B53" s="47">
        <v>2651245</v>
      </c>
      <c r="C53" s="47">
        <v>2138243</v>
      </c>
      <c r="D53" s="47">
        <v>191031</v>
      </c>
      <c r="E53" s="47">
        <v>26221</v>
      </c>
      <c r="F53" s="47">
        <v>30990</v>
      </c>
      <c r="G53" s="28">
        <v>4.4796530471775</v>
      </c>
      <c r="H53" s="28">
        <v>2.7434521354498602</v>
      </c>
      <c r="I53" s="76">
        <v>0</v>
      </c>
      <c r="J53" s="76">
        <v>716.38</v>
      </c>
      <c r="K53" s="76">
        <f t="shared" si="0"/>
        <v>716.38</v>
      </c>
      <c r="L53" s="47">
        <v>53656.862000000001</v>
      </c>
      <c r="M53" s="47">
        <f t="shared" si="1"/>
        <v>3.7043294389948196E-2</v>
      </c>
      <c r="N53" s="47">
        <v>51706.74</v>
      </c>
      <c r="O53" s="47">
        <f t="shared" si="2"/>
        <v>672.18761999999992</v>
      </c>
      <c r="P53" s="47">
        <v>18146</v>
      </c>
      <c r="Q53" s="47">
        <f t="shared" si="3"/>
        <v>2.8494841838421689</v>
      </c>
      <c r="R53" s="47">
        <f t="shared" si="4"/>
        <v>44.192380000000071</v>
      </c>
      <c r="S53" s="47">
        <f t="shared" si="5"/>
        <v>3310.0092620000055</v>
      </c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</row>
    <row r="54" spans="1:32" ht="14.25" customHeight="1">
      <c r="A54" s="46">
        <v>44613</v>
      </c>
      <c r="B54" s="47">
        <v>2653023</v>
      </c>
      <c r="C54" s="47">
        <v>2126348</v>
      </c>
      <c r="D54" s="47">
        <v>204770</v>
      </c>
      <c r="E54" s="47">
        <v>29214</v>
      </c>
      <c r="F54" s="47">
        <v>33453</v>
      </c>
      <c r="G54" s="28">
        <v>4.3152288535763104</v>
      </c>
      <c r="H54" s="28">
        <v>2.57033742283831</v>
      </c>
      <c r="I54" s="76">
        <v>0</v>
      </c>
      <c r="J54" s="76">
        <v>782.28</v>
      </c>
      <c r="K54" s="76">
        <f t="shared" si="0"/>
        <v>782.28</v>
      </c>
      <c r="L54" s="47">
        <v>58592.772000000004</v>
      </c>
      <c r="M54" s="47">
        <f t="shared" si="1"/>
        <v>3.600213186356073E-2</v>
      </c>
      <c r="N54" s="72">
        <v>53261</v>
      </c>
      <c r="O54" s="47">
        <f t="shared" si="2"/>
        <v>692.39299999999992</v>
      </c>
      <c r="P54" s="47">
        <v>19232</v>
      </c>
      <c r="Q54" s="47">
        <f t="shared" si="3"/>
        <v>2.7693947587354408</v>
      </c>
      <c r="R54" s="47">
        <f t="shared" si="4"/>
        <v>89.887000000000057</v>
      </c>
      <c r="S54" s="47">
        <f t="shared" si="5"/>
        <v>6732.5363000000052</v>
      </c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</row>
    <row r="55" spans="1:32" ht="14.25" customHeight="1">
      <c r="A55" s="46">
        <v>44614</v>
      </c>
      <c r="B55" s="47">
        <v>2654487</v>
      </c>
      <c r="C55" s="47">
        <v>2114179</v>
      </c>
      <c r="D55" s="47">
        <v>210180</v>
      </c>
      <c r="E55" s="47">
        <v>31167</v>
      </c>
      <c r="F55" s="47">
        <v>33621</v>
      </c>
      <c r="G55" s="28">
        <v>4.3719227260203697</v>
      </c>
      <c r="H55" s="28">
        <v>2.7008934013360002</v>
      </c>
      <c r="I55" s="47">
        <v>0</v>
      </c>
      <c r="J55" s="47">
        <v>1184.77</v>
      </c>
      <c r="K55" s="76">
        <f t="shared" si="0"/>
        <v>1184.77</v>
      </c>
      <c r="L55" s="47">
        <f t="shared" ref="L55:L122" si="6">K55*74.9</f>
        <v>88739.273000000001</v>
      </c>
      <c r="M55" s="47">
        <f t="shared" si="1"/>
        <v>3.4785241529190949E-2</v>
      </c>
      <c r="N55" s="72">
        <v>54174</v>
      </c>
      <c r="O55" s="47">
        <f t="shared" si="2"/>
        <v>704.26199999999994</v>
      </c>
      <c r="P55" s="47">
        <v>20246</v>
      </c>
      <c r="Q55" s="47">
        <f t="shared" si="3"/>
        <v>2.6757878099377654</v>
      </c>
      <c r="R55" s="47">
        <f t="shared" si="4"/>
        <v>480.50800000000004</v>
      </c>
      <c r="S55" s="47">
        <f t="shared" si="5"/>
        <v>35990.049200000009</v>
      </c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</row>
    <row r="56" spans="1:32" ht="14.25" customHeight="1">
      <c r="A56" s="46">
        <v>44615</v>
      </c>
      <c r="B56" s="47">
        <v>2654786</v>
      </c>
      <c r="C56" s="47">
        <v>2110466</v>
      </c>
      <c r="D56" s="47">
        <v>211423</v>
      </c>
      <c r="E56" s="47">
        <v>31725</v>
      </c>
      <c r="F56" s="47">
        <v>32128</v>
      </c>
      <c r="G56" s="28">
        <v>4.4082447754118403</v>
      </c>
      <c r="H56" s="28">
        <v>2.6685455665098301</v>
      </c>
      <c r="I56" s="47">
        <v>0</v>
      </c>
      <c r="J56" s="47">
        <v>1040.51</v>
      </c>
      <c r="K56" s="76">
        <f t="shared" si="0"/>
        <v>1040.51</v>
      </c>
      <c r="L56" s="47">
        <f t="shared" si="6"/>
        <v>77934.199000000008</v>
      </c>
      <c r="M56" s="47">
        <f t="shared" si="1"/>
        <v>3.5898493945252873E-2</v>
      </c>
      <c r="N56" s="47">
        <v>54273</v>
      </c>
      <c r="O56" s="47">
        <f t="shared" si="2"/>
        <v>705.54899999999998</v>
      </c>
      <c r="P56" s="47">
        <v>19654</v>
      </c>
      <c r="Q56" s="47">
        <f t="shared" si="3"/>
        <v>2.7614226111732982</v>
      </c>
      <c r="R56" s="47">
        <f t="shared" si="4"/>
        <v>334.96100000000001</v>
      </c>
      <c r="S56" s="47">
        <f t="shared" si="5"/>
        <v>25088.578900000004</v>
      </c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</row>
    <row r="57" spans="1:32" ht="14.25" customHeight="1">
      <c r="A57" s="46">
        <v>44616</v>
      </c>
      <c r="B57" s="47">
        <v>2655368</v>
      </c>
      <c r="C57" s="47">
        <v>2102329</v>
      </c>
      <c r="D57" s="47">
        <v>210743</v>
      </c>
      <c r="E57" s="47">
        <v>31697</v>
      </c>
      <c r="F57" s="47">
        <v>32222</v>
      </c>
      <c r="G57" s="28">
        <v>4.4037342562105204</v>
      </c>
      <c r="H57" s="28">
        <v>2.6494882402975501</v>
      </c>
      <c r="I57" s="47">
        <v>0</v>
      </c>
      <c r="J57" s="47">
        <v>929.06</v>
      </c>
      <c r="K57" s="76">
        <f t="shared" si="0"/>
        <v>929.06</v>
      </c>
      <c r="L57" s="47">
        <f t="shared" si="6"/>
        <v>69586.593999999997</v>
      </c>
      <c r="M57" s="47">
        <f t="shared" si="1"/>
        <v>3.7524430318375261E-2</v>
      </c>
      <c r="N57" s="72">
        <v>53582</v>
      </c>
      <c r="O57" s="47">
        <f t="shared" si="2"/>
        <v>696.56599999999992</v>
      </c>
      <c r="P57" s="72">
        <v>18563</v>
      </c>
      <c r="Q57" s="47">
        <f t="shared" si="3"/>
        <v>2.8864946398750204</v>
      </c>
      <c r="R57" s="47">
        <f t="shared" si="4"/>
        <v>232.49400000000003</v>
      </c>
      <c r="S57" s="47">
        <f t="shared" si="5"/>
        <v>17413.800600000002</v>
      </c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</row>
    <row r="58" spans="1:32" ht="14.25" customHeight="1">
      <c r="A58" s="46">
        <v>44617</v>
      </c>
      <c r="B58" s="47">
        <v>2654246</v>
      </c>
      <c r="C58" s="47">
        <v>2093254</v>
      </c>
      <c r="D58" s="47">
        <v>209331</v>
      </c>
      <c r="E58" s="47">
        <v>31774</v>
      </c>
      <c r="F58" s="47">
        <v>31567</v>
      </c>
      <c r="G58" s="28">
        <v>4.2417435024469299</v>
      </c>
      <c r="H58" s="28">
        <v>2.5444440285397198</v>
      </c>
      <c r="I58" s="47">
        <v>0</v>
      </c>
      <c r="J58" s="47">
        <v>931.78</v>
      </c>
      <c r="K58" s="76">
        <f t="shared" si="0"/>
        <v>931.78</v>
      </c>
      <c r="L58" s="47">
        <f t="shared" si="6"/>
        <v>69790.322</v>
      </c>
      <c r="M58" s="47">
        <f t="shared" si="1"/>
        <v>3.7654305294572789E-2</v>
      </c>
      <c r="N58" s="72">
        <v>52409</v>
      </c>
      <c r="O58" s="47">
        <f t="shared" si="2"/>
        <v>681.31700000000001</v>
      </c>
      <c r="P58" s="72">
        <v>18094</v>
      </c>
      <c r="Q58" s="47">
        <f t="shared" si="3"/>
        <v>2.8964850226594452</v>
      </c>
      <c r="R58" s="47">
        <f t="shared" si="4"/>
        <v>250.46299999999997</v>
      </c>
      <c r="S58" s="47">
        <f t="shared" si="5"/>
        <v>18759.6787</v>
      </c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</row>
    <row r="59" spans="1:32" ht="14.25" customHeight="1">
      <c r="A59" s="46">
        <v>44618</v>
      </c>
      <c r="B59" s="47">
        <v>2651208</v>
      </c>
      <c r="C59" s="47">
        <v>2084584</v>
      </c>
      <c r="D59" s="47">
        <v>196711</v>
      </c>
      <c r="E59" s="47">
        <v>32404</v>
      </c>
      <c r="F59" s="47">
        <v>30302</v>
      </c>
      <c r="G59" s="28">
        <v>4.1678919046560301</v>
      </c>
      <c r="H59" s="28">
        <v>2.5285240524171599</v>
      </c>
      <c r="I59" s="47">
        <v>0</v>
      </c>
      <c r="J59" s="47">
        <v>896.27</v>
      </c>
      <c r="K59" s="76">
        <f t="shared" si="0"/>
        <v>896.27</v>
      </c>
      <c r="L59" s="47">
        <f t="shared" si="6"/>
        <v>67130.623000000007</v>
      </c>
      <c r="M59" s="47">
        <f t="shared" si="1"/>
        <v>3.7748914085857725E-2</v>
      </c>
      <c r="N59" s="72">
        <v>51475</v>
      </c>
      <c r="O59" s="47">
        <f t="shared" si="2"/>
        <v>669.17499999999995</v>
      </c>
      <c r="P59" s="47">
        <v>17727</v>
      </c>
      <c r="Q59" s="47">
        <f t="shared" si="3"/>
        <v>2.9037626219890562</v>
      </c>
      <c r="R59" s="47">
        <f t="shared" si="4"/>
        <v>227.09500000000003</v>
      </c>
      <c r="S59" s="47">
        <f t="shared" si="5"/>
        <v>17009.415500000003</v>
      </c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</row>
    <row r="60" spans="1:32" ht="14.25" customHeight="1">
      <c r="A60" s="46">
        <v>44619</v>
      </c>
      <c r="B60" s="47">
        <v>2647978</v>
      </c>
      <c r="C60" s="47">
        <v>2075810</v>
      </c>
      <c r="D60" s="47">
        <v>193260</v>
      </c>
      <c r="E60" s="47">
        <v>33497</v>
      </c>
      <c r="F60" s="47">
        <v>30670</v>
      </c>
      <c r="G60" s="28">
        <v>4.4045784060282704</v>
      </c>
      <c r="H60" s="28">
        <v>2.54734591955211</v>
      </c>
      <c r="I60" s="47">
        <v>0</v>
      </c>
      <c r="J60" s="47">
        <v>904.25</v>
      </c>
      <c r="K60" s="76">
        <f t="shared" si="0"/>
        <v>904.25</v>
      </c>
      <c r="L60" s="47">
        <f t="shared" si="6"/>
        <v>67728.325000000012</v>
      </c>
      <c r="M60" s="47">
        <f t="shared" si="1"/>
        <v>3.7935279399499582E-2</v>
      </c>
      <c r="N60" s="72">
        <v>52482</v>
      </c>
      <c r="O60" s="47">
        <f t="shared" si="2"/>
        <v>682.26599999999996</v>
      </c>
      <c r="P60" s="72">
        <v>17985</v>
      </c>
      <c r="Q60" s="47">
        <f t="shared" si="3"/>
        <v>2.9180984153461216</v>
      </c>
      <c r="R60" s="47">
        <f t="shared" si="4"/>
        <v>221.98400000000004</v>
      </c>
      <c r="S60" s="47">
        <f t="shared" si="5"/>
        <v>16626.601600000005</v>
      </c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</row>
    <row r="61" spans="1:32" ht="14.25" customHeight="1">
      <c r="A61" s="46">
        <v>44620</v>
      </c>
      <c r="B61" s="47">
        <v>2647906</v>
      </c>
      <c r="C61" s="47">
        <v>2066253</v>
      </c>
      <c r="D61" s="47">
        <v>189675</v>
      </c>
      <c r="E61" s="47">
        <v>33581</v>
      </c>
      <c r="F61" s="47">
        <v>31155</v>
      </c>
      <c r="G61" s="28">
        <v>4.0228457848253401</v>
      </c>
      <c r="H61" s="28">
        <v>2.3638457371257</v>
      </c>
      <c r="I61" s="47">
        <v>0</v>
      </c>
      <c r="J61" s="47">
        <v>717.04</v>
      </c>
      <c r="K61" s="76">
        <f t="shared" si="0"/>
        <v>717.04</v>
      </c>
      <c r="L61" s="47">
        <f t="shared" si="6"/>
        <v>53706.296000000002</v>
      </c>
      <c r="M61" s="47">
        <f t="shared" si="1"/>
        <v>3.6668190688597717E-2</v>
      </c>
      <c r="N61" s="72">
        <v>50588</v>
      </c>
      <c r="O61" s="47">
        <f t="shared" si="2"/>
        <v>657.64400000000001</v>
      </c>
      <c r="P61" s="72">
        <v>17935</v>
      </c>
      <c r="Q61" s="47">
        <f t="shared" si="3"/>
        <v>2.8206300529690549</v>
      </c>
      <c r="R61" s="47">
        <f t="shared" si="4"/>
        <v>59.395999999999958</v>
      </c>
      <c r="S61" s="47">
        <f t="shared" si="5"/>
        <v>4448.7603999999974</v>
      </c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</row>
    <row r="62" spans="1:32" ht="14.25" customHeight="1">
      <c r="A62" s="46">
        <v>44621</v>
      </c>
      <c r="B62" s="47">
        <v>2648869</v>
      </c>
      <c r="C62" s="72">
        <v>2053773</v>
      </c>
      <c r="D62" s="72">
        <v>184243</v>
      </c>
      <c r="E62" s="47">
        <v>31207</v>
      </c>
      <c r="F62" s="47">
        <v>31186</v>
      </c>
      <c r="G62" s="28">
        <v>4.1565269413039996</v>
      </c>
      <c r="H62" s="28">
        <v>2.4674626156608799</v>
      </c>
      <c r="I62" s="47">
        <v>0</v>
      </c>
      <c r="J62" s="47">
        <v>607.63</v>
      </c>
      <c r="K62" s="76">
        <f t="shared" si="0"/>
        <v>607.63</v>
      </c>
      <c r="L62" s="47">
        <f t="shared" si="6"/>
        <v>45511.487000000001</v>
      </c>
      <c r="M62" s="47">
        <f t="shared" si="1"/>
        <v>3.5025930069930065E-2</v>
      </c>
      <c r="N62" s="72">
        <v>50087</v>
      </c>
      <c r="O62" s="47">
        <v>651.13203999999996</v>
      </c>
      <c r="P62" s="72">
        <v>18590</v>
      </c>
      <c r="Q62" s="47">
        <v>2.5</v>
      </c>
      <c r="R62" s="47">
        <f t="shared" si="4"/>
        <v>-43.502039999999965</v>
      </c>
      <c r="S62" s="47">
        <f t="shared" si="5"/>
        <v>-3258.3027959999977</v>
      </c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</row>
    <row r="63" spans="1:32" ht="14.25" customHeight="1">
      <c r="A63" s="46">
        <v>44622</v>
      </c>
      <c r="B63" s="47">
        <v>2648916</v>
      </c>
      <c r="C63" s="72">
        <v>2049796</v>
      </c>
      <c r="D63" s="72">
        <v>198594</v>
      </c>
      <c r="E63" s="47">
        <v>30036</v>
      </c>
      <c r="F63" s="47">
        <v>34085</v>
      </c>
      <c r="G63" s="28">
        <v>4.3572510719558002</v>
      </c>
      <c r="H63" s="28">
        <v>2.6052908213781598</v>
      </c>
      <c r="I63" s="47">
        <v>0</v>
      </c>
      <c r="J63" s="47">
        <v>654.91</v>
      </c>
      <c r="K63" s="76">
        <f t="shared" si="0"/>
        <v>654.91</v>
      </c>
      <c r="L63" s="47">
        <f t="shared" si="6"/>
        <v>49052.758999999998</v>
      </c>
      <c r="M63" s="47">
        <f t="shared" si="1"/>
        <v>3.3917379595541884E-2</v>
      </c>
      <c r="N63" s="72">
        <v>51734</v>
      </c>
      <c r="O63" s="47">
        <v>672.54772000000003</v>
      </c>
      <c r="P63" s="72">
        <v>19829</v>
      </c>
      <c r="Q63" s="47">
        <v>2.5</v>
      </c>
      <c r="R63" s="47">
        <f t="shared" si="4"/>
        <v>-17.637720000000058</v>
      </c>
      <c r="S63" s="47">
        <f t="shared" si="5"/>
        <v>-1321.0652280000045</v>
      </c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</row>
    <row r="64" spans="1:32" ht="14.25" customHeight="1">
      <c r="A64" s="46">
        <v>44623</v>
      </c>
      <c r="B64" s="47">
        <v>2648497</v>
      </c>
      <c r="C64" s="72">
        <v>2043713</v>
      </c>
      <c r="D64" s="72">
        <v>201672</v>
      </c>
      <c r="E64" s="47">
        <v>33770</v>
      </c>
      <c r="F64" s="47">
        <v>33334</v>
      </c>
      <c r="G64" s="28">
        <v>4.5129055027517202</v>
      </c>
      <c r="H64" s="28">
        <v>2.7337180469515001</v>
      </c>
      <c r="I64" s="47">
        <v>0</v>
      </c>
      <c r="J64" s="47">
        <v>738.54</v>
      </c>
      <c r="K64" s="76">
        <f t="shared" si="0"/>
        <v>738.54</v>
      </c>
      <c r="L64" s="47">
        <f t="shared" si="6"/>
        <v>55316.646000000001</v>
      </c>
      <c r="M64" s="47">
        <f t="shared" si="1"/>
        <v>3.4571071643890679E-2</v>
      </c>
      <c r="N64" s="72">
        <v>52931</v>
      </c>
      <c r="O64" s="47">
        <v>688.10261000000003</v>
      </c>
      <c r="P64" s="72">
        <v>19904</v>
      </c>
      <c r="Q64" s="47">
        <v>2.2000000000000002</v>
      </c>
      <c r="R64" s="47">
        <f t="shared" si="4"/>
        <v>50.437389999999937</v>
      </c>
      <c r="S64" s="47">
        <f t="shared" si="5"/>
        <v>3777.7605109999954</v>
      </c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</row>
    <row r="65" spans="1:32" ht="14.25" customHeight="1">
      <c r="A65" s="46">
        <v>44624</v>
      </c>
      <c r="B65" s="47">
        <v>2654061</v>
      </c>
      <c r="C65" s="72">
        <v>2040603</v>
      </c>
      <c r="D65" s="72">
        <v>199759</v>
      </c>
      <c r="E65" s="47">
        <v>33806</v>
      </c>
      <c r="F65" s="47">
        <v>34884</v>
      </c>
      <c r="G65" s="28">
        <v>4.4892103626068902</v>
      </c>
      <c r="H65" s="28">
        <v>2.5915301951737599</v>
      </c>
      <c r="I65" s="47">
        <v>0</v>
      </c>
      <c r="J65" s="47">
        <v>708.87</v>
      </c>
      <c r="K65" s="76">
        <f t="shared" si="0"/>
        <v>708.87</v>
      </c>
      <c r="L65" s="47">
        <f t="shared" si="6"/>
        <v>53094.363000000005</v>
      </c>
      <c r="M65" s="47">
        <f t="shared" si="1"/>
        <v>3.6982366826156299E-2</v>
      </c>
      <c r="N65" s="72">
        <v>53511</v>
      </c>
      <c r="O65" s="47">
        <v>695.63832000000002</v>
      </c>
      <c r="P65" s="72">
        <v>18810</v>
      </c>
      <c r="Q65" s="47">
        <v>2.1</v>
      </c>
      <c r="R65" s="47">
        <f t="shared" si="4"/>
        <v>13.231679999999983</v>
      </c>
      <c r="S65" s="47">
        <f t="shared" si="5"/>
        <v>991.05283199999883</v>
      </c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</row>
    <row r="66" spans="1:32" ht="14.25" customHeight="1">
      <c r="A66" s="46">
        <v>44625</v>
      </c>
      <c r="B66" s="47">
        <v>2653387</v>
      </c>
      <c r="C66" s="72">
        <v>2041072</v>
      </c>
      <c r="D66" s="72">
        <v>190174</v>
      </c>
      <c r="E66" s="47">
        <v>32499</v>
      </c>
      <c r="F66" s="72">
        <v>33118</v>
      </c>
      <c r="G66" s="28">
        <v>4.2947559202569199</v>
      </c>
      <c r="H66" s="28">
        <v>2.5866070713433702</v>
      </c>
      <c r="I66" s="47">
        <v>0</v>
      </c>
      <c r="J66" s="47">
        <v>688.21</v>
      </c>
      <c r="K66" s="76">
        <f t="shared" si="0"/>
        <v>688.21</v>
      </c>
      <c r="L66" s="47">
        <f t="shared" si="6"/>
        <v>51546.929000000004</v>
      </c>
      <c r="M66" s="47">
        <f t="shared" si="1"/>
        <v>3.6525141734791378E-2</v>
      </c>
      <c r="N66" s="72">
        <v>52928</v>
      </c>
      <c r="O66" s="47">
        <v>688.06061999999997</v>
      </c>
      <c r="P66" s="72">
        <v>18838</v>
      </c>
      <c r="Q66" s="47">
        <v>2.6</v>
      </c>
      <c r="R66" s="47">
        <f t="shared" si="4"/>
        <v>0.14938000000006468</v>
      </c>
      <c r="S66" s="47">
        <f t="shared" si="5"/>
        <v>11.188562000004845</v>
      </c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</row>
    <row r="67" spans="1:32" ht="14.25" customHeight="1">
      <c r="A67" s="46">
        <v>44626</v>
      </c>
      <c r="B67" s="72">
        <v>2652207</v>
      </c>
      <c r="C67" s="72">
        <v>2039699</v>
      </c>
      <c r="D67" s="72">
        <v>188922</v>
      </c>
      <c r="E67" s="47">
        <v>32474</v>
      </c>
      <c r="F67" s="72">
        <v>32788</v>
      </c>
      <c r="G67" s="28">
        <v>4.5561240349895904</v>
      </c>
      <c r="H67" s="28">
        <v>2.6338255348725701</v>
      </c>
      <c r="I67" s="47">
        <v>0</v>
      </c>
      <c r="J67" s="47">
        <v>618.45000000000005</v>
      </c>
      <c r="K67" s="76">
        <f t="shared" si="0"/>
        <v>618.45000000000005</v>
      </c>
      <c r="L67" s="47">
        <f t="shared" si="6"/>
        <v>46321.905000000006</v>
      </c>
      <c r="M67" s="47">
        <f t="shared" si="1"/>
        <v>3.6751347536067021E-2</v>
      </c>
      <c r="N67" s="72">
        <v>54672</v>
      </c>
      <c r="O67" s="47">
        <v>710.73431000000005</v>
      </c>
      <c r="P67" s="72">
        <v>19339</v>
      </c>
      <c r="Q67" s="47">
        <v>2.2000000000000002</v>
      </c>
      <c r="R67" s="47">
        <f t="shared" si="4"/>
        <v>-92.284310000000005</v>
      </c>
      <c r="S67" s="47">
        <f t="shared" si="5"/>
        <v>-6912.0948190000008</v>
      </c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</row>
    <row r="68" spans="1:32" ht="14.25" customHeight="1">
      <c r="A68" s="46">
        <v>44627</v>
      </c>
      <c r="B68" s="72">
        <v>2655470</v>
      </c>
      <c r="C68" s="72">
        <v>2037939</v>
      </c>
      <c r="D68" s="72">
        <v>200842</v>
      </c>
      <c r="E68" s="47">
        <v>31096</v>
      </c>
      <c r="F68" s="72">
        <v>33720</v>
      </c>
      <c r="G68" s="28">
        <v>4.3957657823954399</v>
      </c>
      <c r="H68" s="28">
        <v>2.6122612947205099</v>
      </c>
      <c r="I68" s="47">
        <v>0</v>
      </c>
      <c r="J68" s="47">
        <v>582.48</v>
      </c>
      <c r="K68" s="76">
        <f t="shared" si="0"/>
        <v>582.48</v>
      </c>
      <c r="L68" s="47">
        <f t="shared" si="6"/>
        <v>43627.752000000008</v>
      </c>
      <c r="M68" s="47">
        <f t="shared" si="1"/>
        <v>3.6165090103544406E-2</v>
      </c>
      <c r="N68" s="72">
        <v>55883</v>
      </c>
      <c r="O68" s="47">
        <v>726.48433</v>
      </c>
      <c r="P68" s="72">
        <v>20088</v>
      </c>
      <c r="Q68" s="47">
        <v>2.4</v>
      </c>
      <c r="R68" s="47">
        <f t="shared" si="4"/>
        <v>-144.00432999999998</v>
      </c>
      <c r="S68" s="47">
        <f t="shared" si="5"/>
        <v>-10785.924316999999</v>
      </c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</row>
    <row r="69" spans="1:32" ht="14.25" customHeight="1">
      <c r="A69" s="46">
        <v>44628</v>
      </c>
      <c r="B69" s="28">
        <v>2659733</v>
      </c>
      <c r="C69" s="28">
        <v>2037400</v>
      </c>
      <c r="D69" s="28">
        <v>206495</v>
      </c>
      <c r="E69" s="28">
        <v>31592</v>
      </c>
      <c r="F69" s="28">
        <v>35999</v>
      </c>
      <c r="G69" s="28">
        <v>4.4099092098111203</v>
      </c>
      <c r="H69" s="28">
        <v>2.58940714564981</v>
      </c>
      <c r="I69" s="47">
        <v>0</v>
      </c>
      <c r="J69" s="47">
        <v>602.80999999999995</v>
      </c>
      <c r="K69" s="76">
        <f t="shared" si="0"/>
        <v>602.80999999999995</v>
      </c>
      <c r="L69" s="47">
        <f t="shared" si="6"/>
        <v>45150.468999999997</v>
      </c>
      <c r="M69" s="47">
        <f t="shared" si="1"/>
        <v>3.5027081479284093E-2</v>
      </c>
      <c r="N69" s="72">
        <v>54497</v>
      </c>
      <c r="O69" s="47">
        <v>708.45775000000003</v>
      </c>
      <c r="P69" s="72">
        <v>20226</v>
      </c>
      <c r="Q69" s="47">
        <v>2.1</v>
      </c>
      <c r="R69" s="47">
        <f t="shared" si="4"/>
        <v>-105.64775000000009</v>
      </c>
      <c r="S69" s="47">
        <f t="shared" si="5"/>
        <v>-7913.0164750000067</v>
      </c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</row>
    <row r="70" spans="1:32" ht="14.25" customHeight="1">
      <c r="A70" s="46">
        <v>44629</v>
      </c>
      <c r="B70" s="28">
        <v>2660837</v>
      </c>
      <c r="C70" s="28">
        <v>2034624</v>
      </c>
      <c r="D70" s="28">
        <v>199906</v>
      </c>
      <c r="E70" s="28">
        <v>31882</v>
      </c>
      <c r="F70" s="28">
        <v>32975</v>
      </c>
      <c r="G70" s="28">
        <v>4.39863931625663</v>
      </c>
      <c r="H70" s="28">
        <v>2.5631038169771099</v>
      </c>
      <c r="I70" s="47">
        <v>0</v>
      </c>
      <c r="J70" s="47">
        <v>624.16</v>
      </c>
      <c r="K70" s="76">
        <f t="shared" si="0"/>
        <v>624.16</v>
      </c>
      <c r="L70" s="47">
        <f t="shared" si="6"/>
        <v>46749.584000000003</v>
      </c>
      <c r="M70" s="47">
        <f t="shared" si="1"/>
        <v>3.579761647361647E-2</v>
      </c>
      <c r="N70" s="47">
        <v>53490</v>
      </c>
      <c r="O70" s="47">
        <v>695.36869999999999</v>
      </c>
      <c r="P70" s="47">
        <v>19425</v>
      </c>
      <c r="Q70" s="47">
        <v>2.2999999999999998</v>
      </c>
      <c r="R70" s="47">
        <f t="shared" si="4"/>
        <v>-71.208700000000022</v>
      </c>
      <c r="S70" s="47">
        <f t="shared" si="5"/>
        <v>-5333.5316300000022</v>
      </c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</row>
    <row r="71" spans="1:32" ht="14.25" customHeight="1">
      <c r="A71" s="46">
        <v>44630</v>
      </c>
      <c r="B71" s="28">
        <v>2660513</v>
      </c>
      <c r="C71" s="28">
        <v>2034315</v>
      </c>
      <c r="D71" s="28">
        <v>195590</v>
      </c>
      <c r="E71" s="28">
        <v>33988</v>
      </c>
      <c r="F71" s="28">
        <v>33820</v>
      </c>
      <c r="G71" s="28">
        <v>4.3979839504182596</v>
      </c>
      <c r="H71" s="28">
        <v>2.5867386661862501</v>
      </c>
      <c r="I71" s="47">
        <v>0</v>
      </c>
      <c r="J71" s="47">
        <v>698.91</v>
      </c>
      <c r="K71" s="76">
        <f t="shared" si="0"/>
        <v>698.91</v>
      </c>
      <c r="L71" s="47">
        <f t="shared" si="6"/>
        <v>52348.359000000004</v>
      </c>
      <c r="M71" s="47">
        <f t="shared" si="1"/>
        <v>3.8128333693771631E-2</v>
      </c>
      <c r="N71" s="47">
        <v>54248</v>
      </c>
      <c r="O71" s="47">
        <v>705.22166000000004</v>
      </c>
      <c r="P71" s="47">
        <v>18496</v>
      </c>
      <c r="Q71" s="47">
        <v>2.4</v>
      </c>
      <c r="R71" s="47">
        <f t="shared" si="4"/>
        <v>-6.3116600000000744</v>
      </c>
      <c r="S71" s="47">
        <f t="shared" si="5"/>
        <v>-472.74333400000563</v>
      </c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</row>
    <row r="72" spans="1:32" ht="14.25" customHeight="1">
      <c r="A72" s="46">
        <v>44631</v>
      </c>
      <c r="B72" s="28">
        <v>2660105</v>
      </c>
      <c r="C72" s="28">
        <v>2036599</v>
      </c>
      <c r="D72" s="28">
        <v>201290</v>
      </c>
      <c r="E72" s="28">
        <v>36100</v>
      </c>
      <c r="F72" s="28">
        <v>35519</v>
      </c>
      <c r="G72" s="28">
        <v>4.3738955463981899</v>
      </c>
      <c r="H72" s="28">
        <v>2.5155297538513399</v>
      </c>
      <c r="I72" s="47">
        <v>0</v>
      </c>
      <c r="J72" s="47">
        <v>886.4</v>
      </c>
      <c r="K72" s="76">
        <f t="shared" si="0"/>
        <v>886.4</v>
      </c>
      <c r="L72" s="47">
        <f t="shared" si="6"/>
        <v>66391.360000000001</v>
      </c>
      <c r="M72" s="47">
        <f t="shared" si="1"/>
        <v>3.4616478636581849E-2</v>
      </c>
      <c r="N72" s="47">
        <v>55466</v>
      </c>
      <c r="O72" s="47">
        <v>721.06124999999997</v>
      </c>
      <c r="P72" s="47">
        <v>20830</v>
      </c>
      <c r="Q72" s="47">
        <v>2.2000000000000002</v>
      </c>
      <c r="R72" s="47">
        <f t="shared" si="4"/>
        <v>165.33875</v>
      </c>
      <c r="S72" s="47">
        <f t="shared" si="5"/>
        <v>12383.872375000001</v>
      </c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</row>
    <row r="73" spans="1:32" ht="14.25" customHeight="1">
      <c r="A73" s="46">
        <v>44632</v>
      </c>
      <c r="B73" s="28">
        <v>2659504</v>
      </c>
      <c r="C73" s="28">
        <v>2037573</v>
      </c>
      <c r="D73" s="28">
        <v>190440</v>
      </c>
      <c r="E73" s="28">
        <v>34183</v>
      </c>
      <c r="F73" s="28">
        <v>33499</v>
      </c>
      <c r="G73" s="28">
        <v>4.2288709003420202</v>
      </c>
      <c r="H73" s="28">
        <v>2.4654363644158099</v>
      </c>
      <c r="I73" s="47">
        <v>0</v>
      </c>
      <c r="J73" s="47">
        <v>794.69</v>
      </c>
      <c r="K73" s="76">
        <f t="shared" si="0"/>
        <v>794.69</v>
      </c>
      <c r="L73" s="47">
        <f t="shared" si="6"/>
        <v>59522.28100000001</v>
      </c>
      <c r="M73" s="47">
        <f t="shared" si="1"/>
        <v>3.5431533008195487E-2</v>
      </c>
      <c r="N73" s="47">
        <v>54208</v>
      </c>
      <c r="O73" s="47">
        <v>704.69776000000002</v>
      </c>
      <c r="P73" s="47">
        <v>19889</v>
      </c>
      <c r="Q73" s="47">
        <v>2.2999999999999998</v>
      </c>
      <c r="R73" s="47">
        <f t="shared" si="4"/>
        <v>89.992240000000038</v>
      </c>
      <c r="S73" s="47">
        <f t="shared" si="5"/>
        <v>6740.4187760000032</v>
      </c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</row>
    <row r="74" spans="1:32" ht="14.25" customHeight="1">
      <c r="A74" s="46">
        <v>44633</v>
      </c>
      <c r="B74" s="28">
        <v>2658635</v>
      </c>
      <c r="C74" s="28">
        <v>2034310</v>
      </c>
      <c r="D74" s="28">
        <v>177998</v>
      </c>
      <c r="E74" s="28">
        <v>30272</v>
      </c>
      <c r="F74" s="28">
        <v>29403</v>
      </c>
      <c r="G74" s="28">
        <v>4.4325367816092003</v>
      </c>
      <c r="H74" s="28">
        <v>2.5562326410754399</v>
      </c>
      <c r="I74" s="47">
        <v>0</v>
      </c>
      <c r="J74" s="47">
        <v>734.31</v>
      </c>
      <c r="K74" s="76">
        <f t="shared" si="0"/>
        <v>734.31</v>
      </c>
      <c r="L74" s="47">
        <f t="shared" si="6"/>
        <v>54999.819000000003</v>
      </c>
      <c r="M74" s="47">
        <f t="shared" si="1"/>
        <v>3.7293186766948927E-2</v>
      </c>
      <c r="N74" s="47">
        <v>54543</v>
      </c>
      <c r="O74" s="47">
        <v>709.05535999999995</v>
      </c>
      <c r="P74" s="47">
        <v>19013</v>
      </c>
      <c r="Q74" s="47">
        <v>2.4</v>
      </c>
      <c r="R74" s="47">
        <f t="shared" si="4"/>
        <v>25.254639999999995</v>
      </c>
      <c r="S74" s="47">
        <f t="shared" si="5"/>
        <v>1891.5725359999997</v>
      </c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</row>
    <row r="75" spans="1:32" ht="14.25" customHeight="1">
      <c r="A75" s="46">
        <v>44634</v>
      </c>
      <c r="B75" s="28">
        <v>2659812</v>
      </c>
      <c r="C75" s="28">
        <v>2033514</v>
      </c>
      <c r="D75" s="28">
        <v>196258</v>
      </c>
      <c r="E75" s="28">
        <v>31861</v>
      </c>
      <c r="F75" s="28">
        <v>33036</v>
      </c>
      <c r="G75" s="28">
        <v>4.2069186891302799</v>
      </c>
      <c r="H75" s="28">
        <v>2.4499830129384801</v>
      </c>
      <c r="I75" s="47">
        <v>0</v>
      </c>
      <c r="J75" s="47">
        <v>845.66</v>
      </c>
      <c r="K75" s="76">
        <f t="shared" si="0"/>
        <v>845.66</v>
      </c>
      <c r="L75" s="47">
        <f t="shared" si="6"/>
        <v>63339.934000000001</v>
      </c>
      <c r="M75" s="47">
        <f t="shared" si="1"/>
        <v>3.7420971024583582E-2</v>
      </c>
      <c r="N75" s="47">
        <v>53745</v>
      </c>
      <c r="O75" s="47">
        <v>698.68695000000002</v>
      </c>
      <c r="P75" s="47">
        <v>18671</v>
      </c>
      <c r="Q75" s="47">
        <v>2.4</v>
      </c>
      <c r="R75" s="47">
        <f t="shared" si="4"/>
        <v>146.97304999999994</v>
      </c>
      <c r="S75" s="47">
        <f t="shared" si="5"/>
        <v>11008.281444999997</v>
      </c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</row>
    <row r="76" spans="1:32" ht="14.25" customHeight="1">
      <c r="A76" s="46">
        <v>44635</v>
      </c>
      <c r="B76" s="28">
        <v>2661245</v>
      </c>
      <c r="C76" s="28">
        <v>2030698</v>
      </c>
      <c r="D76" s="28">
        <v>193360</v>
      </c>
      <c r="E76" s="28">
        <v>30678</v>
      </c>
      <c r="F76" s="28">
        <v>31885</v>
      </c>
      <c r="G76" s="28">
        <v>4.1764429152577698</v>
      </c>
      <c r="H76" s="28">
        <v>2.4850184453692998</v>
      </c>
      <c r="I76" s="47">
        <v>0</v>
      </c>
      <c r="J76" s="47">
        <v>794.91</v>
      </c>
      <c r="K76" s="76">
        <f t="shared" si="0"/>
        <v>794.91</v>
      </c>
      <c r="L76" s="47">
        <f t="shared" si="6"/>
        <v>59538.759000000005</v>
      </c>
      <c r="M76" s="47">
        <f t="shared" si="1"/>
        <v>3.8710892460549387E-2</v>
      </c>
      <c r="N76" s="47">
        <v>50949</v>
      </c>
      <c r="O76" s="47">
        <v>662.34337000000005</v>
      </c>
      <c r="P76" s="47">
        <v>17110</v>
      </c>
      <c r="Q76" s="47">
        <v>2.5</v>
      </c>
      <c r="R76" s="47">
        <f t="shared" si="4"/>
        <v>132.56662999999992</v>
      </c>
      <c r="S76" s="47">
        <f t="shared" si="5"/>
        <v>9929.2405869999948</v>
      </c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</row>
    <row r="77" spans="1:32" ht="14.25" customHeight="1">
      <c r="A77" s="46">
        <v>44636</v>
      </c>
      <c r="B77" s="28">
        <v>2659918</v>
      </c>
      <c r="C77" s="28">
        <v>2027575</v>
      </c>
      <c r="D77" s="28">
        <v>187712</v>
      </c>
      <c r="E77" s="28">
        <v>32011</v>
      </c>
      <c r="F77" s="28">
        <v>30776</v>
      </c>
      <c r="G77" s="28">
        <v>3.9352386347934201</v>
      </c>
      <c r="H77" s="28">
        <v>2.3414179398977901</v>
      </c>
      <c r="I77" s="47">
        <v>0</v>
      </c>
      <c r="J77" s="47">
        <v>729.1</v>
      </c>
      <c r="K77" s="76">
        <f t="shared" si="0"/>
        <v>729.1</v>
      </c>
      <c r="L77" s="47">
        <f t="shared" si="6"/>
        <v>54609.590000000004</v>
      </c>
      <c r="M77" s="47">
        <f t="shared" si="1"/>
        <v>3.8583263473053887E-2</v>
      </c>
      <c r="N77" s="47">
        <v>51547</v>
      </c>
      <c r="O77" s="47">
        <v>670.11411999999996</v>
      </c>
      <c r="P77" s="47">
        <v>17368</v>
      </c>
      <c r="Q77" s="47">
        <v>2.4</v>
      </c>
      <c r="R77" s="47">
        <f t="shared" si="4"/>
        <v>58.985880000000066</v>
      </c>
      <c r="S77" s="47">
        <f t="shared" si="5"/>
        <v>4418.0424120000052</v>
      </c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</row>
    <row r="78" spans="1:32" ht="14.25" customHeight="1">
      <c r="A78" s="46">
        <v>44637</v>
      </c>
      <c r="B78" s="28">
        <v>2657090</v>
      </c>
      <c r="C78" s="28">
        <v>2016971</v>
      </c>
      <c r="D78" s="28">
        <v>164532</v>
      </c>
      <c r="E78" s="28">
        <v>28725</v>
      </c>
      <c r="F78" s="28">
        <v>25472</v>
      </c>
      <c r="G78" s="28">
        <v>3.7116702934631598</v>
      </c>
      <c r="H78" s="28">
        <v>2.1483439302347902</v>
      </c>
      <c r="I78" s="47">
        <v>0</v>
      </c>
      <c r="J78" s="47">
        <v>624.41</v>
      </c>
      <c r="K78" s="76">
        <f t="shared" si="0"/>
        <v>624.41</v>
      </c>
      <c r="L78" s="47">
        <f t="shared" si="6"/>
        <v>46768.309000000001</v>
      </c>
      <c r="M78" s="47">
        <f t="shared" si="1"/>
        <v>4.1712087209302327E-2</v>
      </c>
      <c r="N78" s="47">
        <v>49669</v>
      </c>
      <c r="O78" s="47">
        <v>645.70311000000004</v>
      </c>
      <c r="P78" s="47">
        <v>15480</v>
      </c>
      <c r="Q78" s="47">
        <v>2.2999999999999998</v>
      </c>
      <c r="R78" s="47">
        <f t="shared" si="4"/>
        <v>-21.29311000000007</v>
      </c>
      <c r="S78" s="47">
        <f t="shared" si="5"/>
        <v>-1594.8539390000053</v>
      </c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</row>
    <row r="79" spans="1:32" ht="14.25" customHeight="1">
      <c r="A79" s="46">
        <v>44638</v>
      </c>
      <c r="B79" s="28">
        <v>2653841</v>
      </c>
      <c r="C79" s="28">
        <v>2007523</v>
      </c>
      <c r="D79" s="28">
        <v>155529</v>
      </c>
      <c r="E79" s="28">
        <v>29338</v>
      </c>
      <c r="F79" s="28">
        <v>25665</v>
      </c>
      <c r="G79" s="28">
        <v>3.5199672215241402</v>
      </c>
      <c r="H79" s="28">
        <v>2.0429187254347698</v>
      </c>
      <c r="I79" s="47">
        <v>0</v>
      </c>
      <c r="J79" s="47">
        <v>609.1</v>
      </c>
      <c r="K79" s="76">
        <f t="shared" si="0"/>
        <v>609.1</v>
      </c>
      <c r="L79" s="47">
        <f t="shared" si="6"/>
        <v>45621.590000000004</v>
      </c>
      <c r="M79" s="47">
        <f t="shared" si="1"/>
        <v>4.5770351109152348E-2</v>
      </c>
      <c r="N79" s="47">
        <v>47932</v>
      </c>
      <c r="O79" s="47">
        <v>623.11756000000003</v>
      </c>
      <c r="P79" s="47">
        <v>13614</v>
      </c>
      <c r="Q79" s="47">
        <v>2.5</v>
      </c>
      <c r="R79" s="47">
        <f t="shared" si="4"/>
        <v>-14.017560000000003</v>
      </c>
      <c r="S79" s="47">
        <f t="shared" si="5"/>
        <v>-1049.9152440000003</v>
      </c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</row>
    <row r="80" spans="1:32" ht="14.25" customHeight="1">
      <c r="A80" s="46">
        <v>44639</v>
      </c>
      <c r="B80" s="28">
        <v>2652414</v>
      </c>
      <c r="C80" s="28">
        <v>2003120</v>
      </c>
      <c r="D80" s="28">
        <v>168489</v>
      </c>
      <c r="E80" s="28">
        <v>30834</v>
      </c>
      <c r="F80" s="28">
        <v>29407</v>
      </c>
      <c r="G80" s="28">
        <v>3.8099878226133201</v>
      </c>
      <c r="H80" s="28">
        <v>2.27125641629328</v>
      </c>
      <c r="I80" s="47">
        <v>0</v>
      </c>
      <c r="J80" s="47">
        <v>696.16</v>
      </c>
      <c r="K80" s="76">
        <f t="shared" si="0"/>
        <v>696.16</v>
      </c>
      <c r="L80" s="47">
        <f t="shared" si="6"/>
        <v>52142.383999999998</v>
      </c>
      <c r="M80" s="47">
        <f t="shared" si="1"/>
        <v>3.8738082643599479E-2</v>
      </c>
      <c r="N80" s="47">
        <v>47883</v>
      </c>
      <c r="O80" s="47">
        <v>622.48225000000002</v>
      </c>
      <c r="P80" s="47">
        <v>16069</v>
      </c>
      <c r="Q80" s="47">
        <v>2.2999999999999998</v>
      </c>
      <c r="R80" s="47">
        <f t="shared" si="4"/>
        <v>73.677749999999946</v>
      </c>
      <c r="S80" s="47">
        <f t="shared" si="5"/>
        <v>5518.4634749999968</v>
      </c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</row>
    <row r="81" spans="1:32" ht="14.25" customHeight="1">
      <c r="A81" s="46">
        <v>44640</v>
      </c>
      <c r="B81" s="28">
        <v>2652481</v>
      </c>
      <c r="C81" s="28">
        <v>2000815</v>
      </c>
      <c r="D81" s="28">
        <v>176014</v>
      </c>
      <c r="E81" s="28">
        <v>31883</v>
      </c>
      <c r="F81" s="28">
        <v>31375</v>
      </c>
      <c r="G81" s="28">
        <v>4.1517472771331203</v>
      </c>
      <c r="H81" s="28">
        <v>2.45278919550258</v>
      </c>
      <c r="I81" s="47">
        <v>0</v>
      </c>
      <c r="J81" s="47">
        <v>717</v>
      </c>
      <c r="K81" s="76">
        <f t="shared" si="0"/>
        <v>717</v>
      </c>
      <c r="L81" s="47">
        <f t="shared" si="6"/>
        <v>53703.3</v>
      </c>
      <c r="M81" s="47">
        <f t="shared" si="1"/>
        <v>3.6475707489766564E-2</v>
      </c>
      <c r="N81" s="47">
        <v>50724</v>
      </c>
      <c r="O81" s="47">
        <v>659.40783999999996</v>
      </c>
      <c r="P81" s="47">
        <v>18078</v>
      </c>
      <c r="Q81" s="47">
        <v>2.2000000000000002</v>
      </c>
      <c r="R81" s="47">
        <f t="shared" si="4"/>
        <v>57.592160000000035</v>
      </c>
      <c r="S81" s="47">
        <f t="shared" si="5"/>
        <v>4313.6527840000026</v>
      </c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</row>
    <row r="82" spans="1:32" ht="14.25" customHeight="1">
      <c r="A82" s="46">
        <v>44641</v>
      </c>
      <c r="B82" s="28">
        <v>2654158</v>
      </c>
      <c r="C82" s="28">
        <v>1998106</v>
      </c>
      <c r="D82" s="28">
        <v>190119</v>
      </c>
      <c r="E82" s="28">
        <v>31833</v>
      </c>
      <c r="F82" s="28">
        <v>33039</v>
      </c>
      <c r="G82" s="28">
        <v>4.0890929809483696</v>
      </c>
      <c r="H82" s="28">
        <v>2.4330462175522301</v>
      </c>
      <c r="I82" s="47">
        <v>0</v>
      </c>
      <c r="J82" s="47">
        <v>748</v>
      </c>
      <c r="K82" s="76">
        <f t="shared" si="0"/>
        <v>748</v>
      </c>
      <c r="L82" s="47">
        <f t="shared" si="6"/>
        <v>56025.200000000004</v>
      </c>
      <c r="M82" s="47">
        <f t="shared" si="1"/>
        <v>3.5686163418767208E-2</v>
      </c>
      <c r="N82" s="47">
        <v>51838</v>
      </c>
      <c r="O82" s="47">
        <v>673.89751000000001</v>
      </c>
      <c r="P82" s="47">
        <v>18884</v>
      </c>
      <c r="Q82" s="47">
        <v>2.2999999999999998</v>
      </c>
      <c r="R82" s="47">
        <f t="shared" si="4"/>
        <v>74.102489999999989</v>
      </c>
      <c r="S82" s="47">
        <f t="shared" si="5"/>
        <v>5550.2765009999994</v>
      </c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</row>
    <row r="83" spans="1:32" ht="14.25" customHeight="1">
      <c r="A83" s="46">
        <v>44642</v>
      </c>
      <c r="B83" s="28">
        <v>2655169</v>
      </c>
      <c r="C83" s="28">
        <v>1993644</v>
      </c>
      <c r="D83" s="28">
        <v>191025</v>
      </c>
      <c r="E83" s="28">
        <v>32100</v>
      </c>
      <c r="F83" s="28">
        <v>32962</v>
      </c>
      <c r="G83" s="28">
        <v>4.1851408367959504</v>
      </c>
      <c r="H83" s="28">
        <v>2.4315027135042202</v>
      </c>
      <c r="I83" s="47">
        <v>0</v>
      </c>
      <c r="J83" s="47">
        <v>728</v>
      </c>
      <c r="K83" s="76">
        <f t="shared" si="0"/>
        <v>728</v>
      </c>
      <c r="L83" s="47">
        <f t="shared" si="6"/>
        <v>54527.200000000004</v>
      </c>
      <c r="M83" s="47">
        <f t="shared" si="1"/>
        <v>3.7841317647058823E-2</v>
      </c>
      <c r="N83" s="47">
        <v>51959</v>
      </c>
      <c r="O83" s="47">
        <v>675.46752000000004</v>
      </c>
      <c r="P83" s="47">
        <v>17850</v>
      </c>
      <c r="Q83" s="47">
        <v>2.2000000000000002</v>
      </c>
      <c r="R83" s="47">
        <f t="shared" si="4"/>
        <v>52.532479999999964</v>
      </c>
      <c r="S83" s="47">
        <f t="shared" si="5"/>
        <v>3934.6827519999974</v>
      </c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</row>
    <row r="84" spans="1:32" ht="14.25" customHeight="1">
      <c r="A84" s="46">
        <v>44643</v>
      </c>
      <c r="B84" s="28">
        <v>2655586</v>
      </c>
      <c r="C84" s="28">
        <v>1988765</v>
      </c>
      <c r="D84" s="28">
        <v>191177</v>
      </c>
      <c r="E84" s="28">
        <v>32284</v>
      </c>
      <c r="F84" s="28">
        <v>32662</v>
      </c>
      <c r="G84" s="28">
        <v>4.2630147040282997</v>
      </c>
      <c r="H84" s="28">
        <v>2.5497383386171899</v>
      </c>
      <c r="I84" s="47">
        <v>0</v>
      </c>
      <c r="J84" s="47">
        <v>739</v>
      </c>
      <c r="K84" s="76">
        <f t="shared" si="0"/>
        <v>739</v>
      </c>
      <c r="L84" s="47">
        <f t="shared" si="6"/>
        <v>55351.100000000006</v>
      </c>
      <c r="M84" s="47">
        <f t="shared" si="1"/>
        <v>3.8660803409090914E-2</v>
      </c>
      <c r="N84" s="47">
        <v>52341</v>
      </c>
      <c r="O84" s="47">
        <v>680.43014000000005</v>
      </c>
      <c r="P84" s="47">
        <v>17600</v>
      </c>
      <c r="Q84" s="47">
        <v>2.4</v>
      </c>
      <c r="R84" s="47">
        <f t="shared" si="4"/>
        <v>58.569859999999949</v>
      </c>
      <c r="S84" s="47">
        <f t="shared" si="5"/>
        <v>4386.8825139999963</v>
      </c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</row>
    <row r="85" spans="1:32" ht="14.25" customHeight="1">
      <c r="A85" s="46">
        <v>44644</v>
      </c>
      <c r="B85" s="28">
        <v>2654253</v>
      </c>
      <c r="C85" s="28">
        <v>1983684</v>
      </c>
      <c r="D85" s="28">
        <v>191478</v>
      </c>
      <c r="E85" s="28">
        <v>34146</v>
      </c>
      <c r="F85" s="28">
        <v>32503</v>
      </c>
      <c r="G85" s="28">
        <v>4.2796212746396796</v>
      </c>
      <c r="H85" s="28">
        <v>2.4607511709242398</v>
      </c>
      <c r="I85" s="47">
        <v>0</v>
      </c>
      <c r="J85" s="47">
        <v>735</v>
      </c>
      <c r="K85" s="76">
        <f t="shared" si="0"/>
        <v>735</v>
      </c>
      <c r="L85" s="47">
        <f t="shared" si="6"/>
        <v>55051.500000000007</v>
      </c>
      <c r="M85" s="47">
        <f t="shared" si="1"/>
        <v>3.9422144736072952E-2</v>
      </c>
      <c r="N85" s="47">
        <v>51877</v>
      </c>
      <c r="O85" s="47">
        <v>674.39463000000001</v>
      </c>
      <c r="P85" s="47">
        <v>17107</v>
      </c>
      <c r="Q85" s="47">
        <v>2.5</v>
      </c>
      <c r="R85" s="47">
        <f t="shared" si="4"/>
        <v>60.605369999999994</v>
      </c>
      <c r="S85" s="47">
        <f t="shared" si="5"/>
        <v>4539.3422129999999</v>
      </c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</row>
    <row r="86" spans="1:32" ht="14.25" customHeight="1">
      <c r="A86" s="46">
        <v>44645</v>
      </c>
      <c r="B86" s="28">
        <v>2655153</v>
      </c>
      <c r="C86" s="28">
        <v>1977927</v>
      </c>
      <c r="D86" s="28">
        <v>190189</v>
      </c>
      <c r="E86" s="28">
        <v>31919</v>
      </c>
      <c r="F86" s="28">
        <v>32080</v>
      </c>
      <c r="G86" s="28">
        <v>4.2832747070473101</v>
      </c>
      <c r="H86" s="28">
        <v>2.5085780265011901</v>
      </c>
      <c r="I86" s="47">
        <v>0</v>
      </c>
      <c r="J86" s="47">
        <v>726.02</v>
      </c>
      <c r="K86" s="76">
        <f t="shared" si="0"/>
        <v>726.02</v>
      </c>
      <c r="L86" s="47">
        <f t="shared" si="6"/>
        <v>54378.898000000001</v>
      </c>
      <c r="M86" s="47">
        <f t="shared" si="1"/>
        <v>4.02107810088288E-2</v>
      </c>
      <c r="N86" s="47">
        <v>50100</v>
      </c>
      <c r="O86" s="47">
        <v>651.29402000000005</v>
      </c>
      <c r="P86" s="47">
        <v>16197</v>
      </c>
      <c r="Q86" s="47">
        <v>2.9</v>
      </c>
      <c r="R86" s="47">
        <f t="shared" si="4"/>
        <v>74.725979999999936</v>
      </c>
      <c r="S86" s="47">
        <f t="shared" si="5"/>
        <v>5596.9759019999956</v>
      </c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</row>
    <row r="87" spans="1:32" ht="14.25" customHeight="1">
      <c r="A87" s="46">
        <v>44646</v>
      </c>
      <c r="B87" s="28">
        <v>2654280</v>
      </c>
      <c r="C87" s="28">
        <v>1974210</v>
      </c>
      <c r="D87" s="28">
        <v>183737</v>
      </c>
      <c r="E87" s="28">
        <v>33094</v>
      </c>
      <c r="F87" s="28">
        <v>32017</v>
      </c>
      <c r="G87" s="28">
        <v>4.2813811591252202</v>
      </c>
      <c r="H87" s="28">
        <v>2.58958481719886</v>
      </c>
      <c r="I87" s="47">
        <v>0</v>
      </c>
      <c r="J87" s="47">
        <v>765.76</v>
      </c>
      <c r="K87" s="76">
        <f t="shared" si="0"/>
        <v>765.76</v>
      </c>
      <c r="L87" s="47">
        <f t="shared" si="6"/>
        <v>57355.424000000006</v>
      </c>
      <c r="M87" s="47">
        <f t="shared" si="1"/>
        <v>4.0717721243071554E-2</v>
      </c>
      <c r="N87" s="47">
        <v>50293</v>
      </c>
      <c r="O87" s="47">
        <v>653.80444999999997</v>
      </c>
      <c r="P87" s="47">
        <v>16057</v>
      </c>
      <c r="Q87" s="47">
        <v>2.9</v>
      </c>
      <c r="R87" s="47">
        <f t="shared" si="4"/>
        <v>111.95555000000002</v>
      </c>
      <c r="S87" s="47">
        <f t="shared" si="5"/>
        <v>8385.4706950000018</v>
      </c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</row>
    <row r="88" spans="1:32" ht="14.25" customHeight="1">
      <c r="A88" s="46">
        <v>44647</v>
      </c>
      <c r="B88" s="28">
        <v>2653165</v>
      </c>
      <c r="C88" s="28">
        <v>1968271</v>
      </c>
      <c r="D88" s="28">
        <v>177674</v>
      </c>
      <c r="E88" s="28">
        <v>31991</v>
      </c>
      <c r="F88" s="28">
        <v>30630</v>
      </c>
      <c r="G88" s="28">
        <v>4.4848346659758098</v>
      </c>
      <c r="H88" s="28">
        <v>2.6187966939080001</v>
      </c>
      <c r="I88" s="47">
        <v>0</v>
      </c>
      <c r="J88" s="47">
        <v>729.03</v>
      </c>
      <c r="K88" s="76">
        <f t="shared" si="0"/>
        <v>729.03</v>
      </c>
      <c r="L88" s="47">
        <f t="shared" si="6"/>
        <v>54604.347000000002</v>
      </c>
      <c r="M88" s="47">
        <f t="shared" si="1"/>
        <v>4.0532334644701254E-2</v>
      </c>
      <c r="N88" s="47">
        <v>50722</v>
      </c>
      <c r="O88" s="47">
        <v>659.38001999999994</v>
      </c>
      <c r="P88" s="47">
        <v>16268</v>
      </c>
      <c r="Q88" s="47">
        <v>2.8</v>
      </c>
      <c r="R88" s="47">
        <f t="shared" si="4"/>
        <v>69.649980000000028</v>
      </c>
      <c r="S88" s="47">
        <f t="shared" si="5"/>
        <v>5216.783502000002</v>
      </c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</row>
    <row r="89" spans="1:32" ht="14.25" customHeight="1">
      <c r="A89" s="46">
        <v>44648</v>
      </c>
      <c r="B89" s="28">
        <v>2653787</v>
      </c>
      <c r="C89" s="28">
        <v>1966342</v>
      </c>
      <c r="D89" s="28">
        <v>189460</v>
      </c>
      <c r="E89" s="28">
        <v>31533</v>
      </c>
      <c r="F89" s="28">
        <v>31644</v>
      </c>
      <c r="G89" s="28">
        <v>4.3181644239086401</v>
      </c>
      <c r="H89" s="28">
        <v>2.5319055949667799</v>
      </c>
      <c r="I89" s="47">
        <v>0</v>
      </c>
      <c r="J89" s="47">
        <v>745.32</v>
      </c>
      <c r="K89" s="76">
        <f t="shared" si="0"/>
        <v>745.32</v>
      </c>
      <c r="L89" s="47">
        <f t="shared" si="6"/>
        <v>55824.468000000008</v>
      </c>
      <c r="M89" s="47">
        <f t="shared" si="1"/>
        <v>3.9894601134443639E-2</v>
      </c>
      <c r="N89" s="47">
        <v>50856</v>
      </c>
      <c r="O89" s="47">
        <v>661.13333</v>
      </c>
      <c r="P89" s="47">
        <v>16572</v>
      </c>
      <c r="Q89" s="47">
        <v>2.8</v>
      </c>
      <c r="R89" s="47">
        <f t="shared" si="4"/>
        <v>84.186670000000049</v>
      </c>
      <c r="S89" s="47">
        <f t="shared" si="5"/>
        <v>6305.5815830000038</v>
      </c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</row>
    <row r="90" spans="1:32" ht="14.25" customHeight="1">
      <c r="A90" s="46">
        <v>44649</v>
      </c>
      <c r="B90" s="28">
        <v>2656860</v>
      </c>
      <c r="C90" s="28">
        <v>1961414</v>
      </c>
      <c r="D90" s="28">
        <v>168768</v>
      </c>
      <c r="E90" s="28">
        <v>30662</v>
      </c>
      <c r="F90" s="28">
        <v>33326</v>
      </c>
      <c r="G90" s="28">
        <v>4.3990815704709698</v>
      </c>
      <c r="H90" s="28">
        <v>2.6235805734181401</v>
      </c>
      <c r="I90" s="47">
        <v>0</v>
      </c>
      <c r="J90" s="47">
        <v>756.96</v>
      </c>
      <c r="K90" s="76">
        <f t="shared" si="0"/>
        <v>756.96</v>
      </c>
      <c r="L90" s="47">
        <f t="shared" si="6"/>
        <v>56696.304000000004</v>
      </c>
      <c r="M90" s="47">
        <f t="shared" si="1"/>
        <v>4.041069675376089E-2</v>
      </c>
      <c r="N90" s="47">
        <v>51039</v>
      </c>
      <c r="O90" s="47">
        <v>663.50323000000003</v>
      </c>
      <c r="P90" s="47">
        <v>16419</v>
      </c>
      <c r="Q90" s="47">
        <v>2.8</v>
      </c>
      <c r="R90" s="47">
        <f t="shared" si="4"/>
        <v>93.456770000000006</v>
      </c>
      <c r="S90" s="47">
        <f t="shared" si="5"/>
        <v>6999.9120730000013</v>
      </c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</row>
    <row r="91" spans="1:32" ht="14.25" customHeight="1">
      <c r="A91" s="46">
        <v>44650</v>
      </c>
      <c r="B91" s="28">
        <v>2657425</v>
      </c>
      <c r="C91" s="28">
        <v>1962958</v>
      </c>
      <c r="D91" s="28">
        <v>196689</v>
      </c>
      <c r="E91" s="28">
        <v>32694</v>
      </c>
      <c r="F91" s="28">
        <v>33138</v>
      </c>
      <c r="G91" s="28">
        <v>4.3454660607832203</v>
      </c>
      <c r="H91" s="28">
        <v>2.57669427339061</v>
      </c>
      <c r="I91" s="47">
        <v>0</v>
      </c>
      <c r="J91" s="47">
        <v>758.53</v>
      </c>
      <c r="K91" s="76">
        <f t="shared" si="0"/>
        <v>758.53</v>
      </c>
      <c r="L91" s="47">
        <f t="shared" si="6"/>
        <v>56813.897000000004</v>
      </c>
      <c r="M91" s="47">
        <f t="shared" si="1"/>
        <v>3.750339707339824E-2</v>
      </c>
      <c r="N91" s="47">
        <v>49484</v>
      </c>
      <c r="O91" s="47">
        <v>643.29576999999995</v>
      </c>
      <c r="P91" s="47">
        <v>17153</v>
      </c>
      <c r="Q91" s="47">
        <v>2.64</v>
      </c>
      <c r="R91" s="47">
        <f t="shared" si="4"/>
        <v>115.23423000000003</v>
      </c>
      <c r="S91" s="47">
        <f t="shared" si="5"/>
        <v>8631.0438270000031</v>
      </c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</row>
    <row r="92" spans="1:32" ht="14.25" customHeight="1">
      <c r="A92" s="46">
        <v>44651</v>
      </c>
      <c r="B92" s="28">
        <v>2658416</v>
      </c>
      <c r="C92" s="28">
        <v>1965333</v>
      </c>
      <c r="D92" s="28">
        <v>208991</v>
      </c>
      <c r="E92" s="28">
        <v>33349</v>
      </c>
      <c r="F92" s="28">
        <v>33963</v>
      </c>
      <c r="G92" s="28">
        <v>4.0733998143523102</v>
      </c>
      <c r="H92" s="28">
        <v>2.46112703419556</v>
      </c>
      <c r="I92" s="47">
        <v>0</v>
      </c>
      <c r="J92" s="47">
        <v>726.79</v>
      </c>
      <c r="K92" s="76">
        <f t="shared" si="0"/>
        <v>726.79</v>
      </c>
      <c r="L92" s="47">
        <f t="shared" si="6"/>
        <v>54436.571000000004</v>
      </c>
      <c r="M92" s="47">
        <f t="shared" si="1"/>
        <v>4.0183337524360346E-2</v>
      </c>
      <c r="N92" s="47">
        <v>49168.95</v>
      </c>
      <c r="O92" s="47">
        <v>639.19635000000005</v>
      </c>
      <c r="P92" s="47">
        <v>15907</v>
      </c>
      <c r="Q92" s="47">
        <v>2.82</v>
      </c>
      <c r="R92" s="47">
        <f t="shared" si="4"/>
        <v>87.593649999999911</v>
      </c>
      <c r="S92" s="47">
        <f t="shared" si="5"/>
        <v>6560.764384999994</v>
      </c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</row>
    <row r="93" spans="1:32" ht="14.25" customHeight="1">
      <c r="A93" s="46">
        <v>44652</v>
      </c>
      <c r="B93" s="80">
        <v>2658777</v>
      </c>
      <c r="C93" s="28">
        <v>1966235</v>
      </c>
      <c r="D93" s="28">
        <v>205313</v>
      </c>
      <c r="E93" s="28">
        <v>32511</v>
      </c>
      <c r="F93" s="28">
        <v>32429</v>
      </c>
      <c r="G93" s="28">
        <v>3.70315681513594</v>
      </c>
      <c r="H93" s="28">
        <v>2.2101164476855701</v>
      </c>
      <c r="I93" s="47">
        <v>0</v>
      </c>
      <c r="J93" s="47">
        <v>701.86</v>
      </c>
      <c r="K93" s="76">
        <f t="shared" si="0"/>
        <v>701.86</v>
      </c>
      <c r="L93" s="47">
        <f t="shared" si="6"/>
        <v>52569.314000000006</v>
      </c>
      <c r="M93" s="47">
        <f t="shared" si="1"/>
        <v>3.442314663380755E-2</v>
      </c>
      <c r="N93" s="47">
        <v>47276.22</v>
      </c>
      <c r="O93" s="47">
        <v>614.59086000000002</v>
      </c>
      <c r="P93" s="47">
        <v>17854</v>
      </c>
      <c r="Q93" s="47">
        <v>2.5099999999999998</v>
      </c>
      <c r="R93" s="47">
        <f t="shared" si="4"/>
        <v>87.269139999999993</v>
      </c>
      <c r="S93" s="47">
        <f t="shared" si="5"/>
        <v>6536.4585859999997</v>
      </c>
      <c r="T93" s="47"/>
      <c r="U93" s="47">
        <v>39792.21</v>
      </c>
      <c r="V93" s="47">
        <v>7484.01</v>
      </c>
      <c r="W93" s="47">
        <v>14593</v>
      </c>
      <c r="X93" s="47">
        <v>3405</v>
      </c>
      <c r="Y93" s="47">
        <f t="shared" ref="Y93:Y122" si="7">U93/W93</f>
        <v>2.7268012060576989</v>
      </c>
      <c r="Z93" s="47">
        <f t="shared" ref="Z93:Z122" si="8">V93/X93</f>
        <v>2.1979471365638767</v>
      </c>
      <c r="AA93" s="47">
        <v>0</v>
      </c>
      <c r="AB93" s="47">
        <v>0</v>
      </c>
      <c r="AC93" s="47">
        <v>0</v>
      </c>
      <c r="AD93" s="47">
        <v>0</v>
      </c>
      <c r="AE93" s="47">
        <v>0</v>
      </c>
      <c r="AF93" s="47">
        <v>0</v>
      </c>
    </row>
    <row r="94" spans="1:32" ht="14.25" customHeight="1">
      <c r="A94" s="46">
        <v>44653</v>
      </c>
      <c r="B94" s="80">
        <v>2658882</v>
      </c>
      <c r="C94" s="28">
        <v>1966284</v>
      </c>
      <c r="D94" s="28">
        <v>184882</v>
      </c>
      <c r="E94" s="28">
        <v>32978</v>
      </c>
      <c r="F94" s="28">
        <v>32802</v>
      </c>
      <c r="G94" s="28">
        <v>4.0381165868959004</v>
      </c>
      <c r="H94" s="28">
        <v>2.3009016008210299</v>
      </c>
      <c r="I94" s="47">
        <v>0</v>
      </c>
      <c r="J94" s="47">
        <v>694.17</v>
      </c>
      <c r="K94" s="76">
        <f t="shared" si="0"/>
        <v>694.17</v>
      </c>
      <c r="L94" s="47">
        <f t="shared" si="6"/>
        <v>51993.332999999999</v>
      </c>
      <c r="M94" s="47">
        <f t="shared" si="1"/>
        <v>3.7407591517728864E-2</v>
      </c>
      <c r="N94" s="47">
        <v>50071.5</v>
      </c>
      <c r="O94" s="47">
        <v>650.92949999999996</v>
      </c>
      <c r="P94" s="47">
        <v>17401</v>
      </c>
      <c r="Q94" s="47">
        <v>2.61</v>
      </c>
      <c r="R94" s="47">
        <f t="shared" si="4"/>
        <v>43.240499999999997</v>
      </c>
      <c r="S94" s="47">
        <f t="shared" si="5"/>
        <v>3238.7134500000002</v>
      </c>
      <c r="T94" s="47"/>
      <c r="U94" s="47">
        <v>43169.16</v>
      </c>
      <c r="V94" s="47">
        <v>6899.19</v>
      </c>
      <c r="W94" s="47">
        <v>14418</v>
      </c>
      <c r="X94" s="47">
        <v>3135</v>
      </c>
      <c r="Y94" s="47">
        <f t="shared" si="7"/>
        <v>2.9941156887224305</v>
      </c>
      <c r="Z94" s="47">
        <f t="shared" si="8"/>
        <v>2.2006985645933015</v>
      </c>
      <c r="AA94" s="47">
        <v>0</v>
      </c>
      <c r="AB94" s="47">
        <v>0</v>
      </c>
      <c r="AC94" s="47">
        <v>0</v>
      </c>
      <c r="AD94" s="47">
        <v>0</v>
      </c>
      <c r="AE94" s="47">
        <v>0</v>
      </c>
      <c r="AF94" s="47">
        <v>0</v>
      </c>
    </row>
    <row r="95" spans="1:32" ht="14.25" customHeight="1">
      <c r="A95" s="46">
        <v>44654</v>
      </c>
      <c r="B95" s="80">
        <v>2659093</v>
      </c>
      <c r="C95" s="28">
        <v>1965775</v>
      </c>
      <c r="D95" s="28">
        <v>181842</v>
      </c>
      <c r="E95" s="28">
        <v>32273</v>
      </c>
      <c r="F95" s="28">
        <v>32007</v>
      </c>
      <c r="G95" s="28">
        <v>4.2709527701615198</v>
      </c>
      <c r="H95" s="28">
        <v>2.52010799360156</v>
      </c>
      <c r="I95" s="47">
        <v>0</v>
      </c>
      <c r="J95" s="47">
        <v>703.4</v>
      </c>
      <c r="K95" s="76">
        <f t="shared" si="0"/>
        <v>703.4</v>
      </c>
      <c r="L95" s="47">
        <f t="shared" si="6"/>
        <v>52684.66</v>
      </c>
      <c r="M95" s="47">
        <f t="shared" si="1"/>
        <v>3.622177785284017E-2</v>
      </c>
      <c r="N95" s="47">
        <v>49492.88</v>
      </c>
      <c r="O95" s="47">
        <v>643.40743999999995</v>
      </c>
      <c r="P95" s="47">
        <v>17763</v>
      </c>
      <c r="Q95" s="47">
        <v>2.61</v>
      </c>
      <c r="R95" s="47">
        <f t="shared" si="4"/>
        <v>59.992560000000026</v>
      </c>
      <c r="S95" s="47"/>
      <c r="T95" s="47"/>
      <c r="U95" s="47">
        <v>42486.36</v>
      </c>
      <c r="V95" s="47">
        <v>7046.57</v>
      </c>
      <c r="W95" s="47">
        <v>14863</v>
      </c>
      <c r="X95" s="47">
        <v>3153</v>
      </c>
      <c r="Y95" s="47">
        <f t="shared" si="7"/>
        <v>2.8585319249142165</v>
      </c>
      <c r="Z95" s="47">
        <f t="shared" si="8"/>
        <v>2.2348778940691405</v>
      </c>
      <c r="AA95" s="47">
        <v>0</v>
      </c>
      <c r="AB95" s="47">
        <v>0</v>
      </c>
      <c r="AC95" s="47">
        <v>0</v>
      </c>
      <c r="AD95" s="47">
        <v>0</v>
      </c>
      <c r="AE95" s="47">
        <v>0</v>
      </c>
      <c r="AF95" s="47">
        <v>0</v>
      </c>
    </row>
    <row r="96" spans="1:32" ht="14.25" customHeight="1">
      <c r="A96" s="46">
        <v>44655</v>
      </c>
      <c r="B96" s="80">
        <v>2662438</v>
      </c>
      <c r="C96" s="28">
        <v>1964934</v>
      </c>
      <c r="D96" s="28">
        <v>191625</v>
      </c>
      <c r="E96" s="28">
        <v>31190</v>
      </c>
      <c r="F96" s="28">
        <v>33898</v>
      </c>
      <c r="G96" s="28">
        <v>4.1250722867699299</v>
      </c>
      <c r="H96" s="28">
        <v>2.4724336162207701</v>
      </c>
      <c r="I96" s="47">
        <v>0</v>
      </c>
      <c r="J96" s="47">
        <v>751.47</v>
      </c>
      <c r="K96" s="76">
        <f t="shared" si="0"/>
        <v>751.47</v>
      </c>
      <c r="L96" s="47">
        <f t="shared" si="6"/>
        <v>56285.103000000003</v>
      </c>
      <c r="M96" s="47">
        <f t="shared" si="1"/>
        <v>3.3437659286976402E-2</v>
      </c>
      <c r="N96" s="47">
        <v>52474.55</v>
      </c>
      <c r="O96" s="47">
        <v>643.40743999999995</v>
      </c>
      <c r="P96" s="47">
        <v>19242</v>
      </c>
      <c r="Q96" s="47">
        <f t="shared" ref="Q96:Q146" si="9">N96/P96</f>
        <v>2.727083982953955</v>
      </c>
      <c r="R96" s="47">
        <f t="shared" si="4"/>
        <v>108.06256000000008</v>
      </c>
      <c r="S96" s="47"/>
      <c r="T96" s="47"/>
      <c r="U96" s="47">
        <v>42697.64</v>
      </c>
      <c r="V96" s="47">
        <v>9776.91</v>
      </c>
      <c r="W96" s="47">
        <v>15281</v>
      </c>
      <c r="X96" s="47">
        <v>4047</v>
      </c>
      <c r="Y96" s="47">
        <f t="shared" si="7"/>
        <v>2.7941653033178455</v>
      </c>
      <c r="Z96" s="47">
        <f t="shared" si="8"/>
        <v>2.4158413639733136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</row>
    <row r="97" spans="1:32" ht="14.25" customHeight="1">
      <c r="A97" s="46">
        <v>44656</v>
      </c>
      <c r="B97" s="80">
        <v>2666686</v>
      </c>
      <c r="C97" s="28">
        <v>1962934</v>
      </c>
      <c r="D97" s="28">
        <v>194480</v>
      </c>
      <c r="E97" s="28">
        <v>30413</v>
      </c>
      <c r="F97" s="28">
        <v>34726</v>
      </c>
      <c r="G97" s="28">
        <v>4.2841815464485196</v>
      </c>
      <c r="H97" s="28">
        <v>2.5629609644843598</v>
      </c>
      <c r="I97" s="47">
        <v>0</v>
      </c>
      <c r="J97" s="47">
        <v>728.06</v>
      </c>
      <c r="K97" s="76">
        <f t="shared" si="0"/>
        <v>728.06</v>
      </c>
      <c r="L97" s="47">
        <f t="shared" si="6"/>
        <v>54531.694000000003</v>
      </c>
      <c r="M97" s="47">
        <f t="shared" si="1"/>
        <v>3.6389314974726202E-2</v>
      </c>
      <c r="N97" s="47">
        <v>53161.99</v>
      </c>
      <c r="O97" s="47">
        <f t="shared" ref="O97:O146" si="10">N97*0.013</f>
        <v>691.10586999999998</v>
      </c>
      <c r="P97" s="47">
        <v>18992</v>
      </c>
      <c r="Q97" s="47">
        <f t="shared" si="9"/>
        <v>2.7991780749789386</v>
      </c>
      <c r="R97" s="47">
        <f t="shared" si="4"/>
        <v>36.954129999999964</v>
      </c>
      <c r="S97" s="47"/>
      <c r="T97" s="47"/>
      <c r="U97" s="47">
        <v>42098.47</v>
      </c>
      <c r="V97" s="47">
        <v>11063.52</v>
      </c>
      <c r="W97" s="47">
        <v>14580</v>
      </c>
      <c r="X97" s="47">
        <v>4529</v>
      </c>
      <c r="Y97" s="47">
        <f t="shared" si="7"/>
        <v>2.8874122085048013</v>
      </c>
      <c r="Z97" s="47">
        <f t="shared" si="8"/>
        <v>2.4428173989843232</v>
      </c>
      <c r="AA97" s="47">
        <v>0</v>
      </c>
      <c r="AB97" s="47">
        <v>0</v>
      </c>
      <c r="AC97" s="47">
        <v>0</v>
      </c>
      <c r="AD97" s="47">
        <v>0</v>
      </c>
      <c r="AE97" s="47">
        <v>0</v>
      </c>
      <c r="AF97" s="47">
        <v>0</v>
      </c>
    </row>
    <row r="98" spans="1:32" ht="14.25" customHeight="1">
      <c r="A98" s="46">
        <v>44657</v>
      </c>
      <c r="B98" s="33">
        <v>2667713</v>
      </c>
      <c r="C98" s="33">
        <v>1964205</v>
      </c>
      <c r="D98" s="33">
        <v>195045</v>
      </c>
      <c r="E98" s="33">
        <v>34401</v>
      </c>
      <c r="F98" s="33">
        <v>35125</v>
      </c>
      <c r="G98" s="28">
        <v>4.1719982524888799</v>
      </c>
      <c r="H98" s="28">
        <v>2.4963723961799</v>
      </c>
      <c r="I98" s="47">
        <v>0</v>
      </c>
      <c r="J98" s="47">
        <v>761.36</v>
      </c>
      <c r="K98" s="76">
        <f t="shared" si="0"/>
        <v>761.36</v>
      </c>
      <c r="L98" s="47">
        <f t="shared" si="6"/>
        <v>57025.864000000009</v>
      </c>
      <c r="M98" s="47">
        <f t="shared" si="1"/>
        <v>3.5002959818902085E-2</v>
      </c>
      <c r="N98" s="47">
        <v>52334.81</v>
      </c>
      <c r="O98" s="47">
        <f t="shared" si="10"/>
        <v>680.35252999999989</v>
      </c>
      <c r="P98" s="47">
        <v>19437</v>
      </c>
      <c r="Q98" s="47">
        <f t="shared" si="9"/>
        <v>2.6925353706847766</v>
      </c>
      <c r="R98" s="47">
        <f t="shared" si="4"/>
        <v>81.007470000000126</v>
      </c>
      <c r="S98" s="47"/>
      <c r="T98" s="47"/>
      <c r="U98" s="47">
        <v>42019.97</v>
      </c>
      <c r="V98" s="47">
        <v>10314.84</v>
      </c>
      <c r="W98" s="47">
        <v>15173</v>
      </c>
      <c r="X98" s="47">
        <v>4387</v>
      </c>
      <c r="Y98" s="47">
        <f t="shared" si="7"/>
        <v>2.7693910235286365</v>
      </c>
      <c r="Z98" s="47">
        <f t="shared" si="8"/>
        <v>2.3512286300433098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</row>
    <row r="99" spans="1:32" ht="14.25" customHeight="1">
      <c r="A99" s="46">
        <v>44658</v>
      </c>
      <c r="B99" s="33">
        <v>2668894</v>
      </c>
      <c r="C99" s="33">
        <v>1965233</v>
      </c>
      <c r="D99" s="33">
        <v>192997</v>
      </c>
      <c r="E99" s="33">
        <v>35205</v>
      </c>
      <c r="F99" s="33">
        <v>35888</v>
      </c>
      <c r="G99" s="28">
        <v>4.1397487066552996</v>
      </c>
      <c r="H99" s="28">
        <v>2.4893443215954001</v>
      </c>
      <c r="I99" s="47">
        <v>0</v>
      </c>
      <c r="J99" s="47">
        <v>743.74</v>
      </c>
      <c r="K99" s="76">
        <f t="shared" si="0"/>
        <v>743.74</v>
      </c>
      <c r="L99" s="47">
        <f t="shared" si="6"/>
        <v>55706.126000000004</v>
      </c>
      <c r="M99" s="47">
        <f t="shared" si="1"/>
        <v>3.4034151664487582E-2</v>
      </c>
      <c r="N99" s="47">
        <v>52061.78</v>
      </c>
      <c r="O99" s="47">
        <f t="shared" si="10"/>
        <v>676.80313999999998</v>
      </c>
      <c r="P99" s="47">
        <v>19886</v>
      </c>
      <c r="Q99" s="47">
        <f t="shared" si="9"/>
        <v>2.6180116664990445</v>
      </c>
      <c r="R99" s="47">
        <f t="shared" si="4"/>
        <v>66.936860000000024</v>
      </c>
      <c r="S99" s="47"/>
      <c r="T99" s="47"/>
      <c r="U99" s="47">
        <v>42007.369999999995</v>
      </c>
      <c r="V99" s="47">
        <v>10053.91</v>
      </c>
      <c r="W99" s="47">
        <v>15818</v>
      </c>
      <c r="X99" s="47">
        <v>4213</v>
      </c>
      <c r="Y99" s="47">
        <f t="shared" si="7"/>
        <v>2.6556688582627386</v>
      </c>
      <c r="Z99" s="47">
        <f t="shared" si="8"/>
        <v>2.3864016140517448</v>
      </c>
      <c r="AA99" s="47">
        <v>0</v>
      </c>
      <c r="AB99" s="47">
        <v>0</v>
      </c>
      <c r="AC99" s="47">
        <v>0</v>
      </c>
      <c r="AD99" s="47">
        <v>0</v>
      </c>
      <c r="AE99" s="47">
        <v>0</v>
      </c>
      <c r="AF99" s="47">
        <v>0</v>
      </c>
    </row>
    <row r="100" spans="1:32" ht="14.25" customHeight="1">
      <c r="A100" s="46">
        <v>44659</v>
      </c>
      <c r="B100" s="33">
        <v>2670891</v>
      </c>
      <c r="C100" s="33">
        <v>1962815</v>
      </c>
      <c r="D100" s="33">
        <v>188661</v>
      </c>
      <c r="E100" s="33">
        <v>32592</v>
      </c>
      <c r="F100" s="33">
        <v>34537</v>
      </c>
      <c r="G100" s="28">
        <v>4.0695602563135003</v>
      </c>
      <c r="H100" s="28">
        <v>2.3727493695500299</v>
      </c>
      <c r="I100" s="47">
        <v>0.9</v>
      </c>
      <c r="J100" s="47">
        <v>694.93</v>
      </c>
      <c r="K100" s="76">
        <f t="shared" si="0"/>
        <v>695.82999999999993</v>
      </c>
      <c r="L100" s="47">
        <f t="shared" si="6"/>
        <v>52117.667000000001</v>
      </c>
      <c r="M100" s="47">
        <f t="shared" si="1"/>
        <v>3.4007418335626559E-2</v>
      </c>
      <c r="N100" s="47">
        <v>51332.89</v>
      </c>
      <c r="O100" s="47">
        <f t="shared" si="10"/>
        <v>667.32756999999992</v>
      </c>
      <c r="P100" s="47">
        <v>19623</v>
      </c>
      <c r="Q100" s="47">
        <f t="shared" si="9"/>
        <v>2.6159552565866586</v>
      </c>
      <c r="R100" s="47">
        <f t="shared" si="4"/>
        <v>28.502430000000004</v>
      </c>
      <c r="S100" s="47"/>
      <c r="T100" s="47"/>
      <c r="U100" s="47">
        <v>41457.4</v>
      </c>
      <c r="V100" s="47">
        <v>9870.17</v>
      </c>
      <c r="W100" s="47">
        <v>15592</v>
      </c>
      <c r="X100" s="47">
        <v>4191</v>
      </c>
      <c r="Y100" s="47">
        <f t="shared" si="7"/>
        <v>2.6588891739353517</v>
      </c>
      <c r="Z100" s="47">
        <f t="shared" si="8"/>
        <v>2.355087091386304</v>
      </c>
      <c r="AA100" s="47">
        <v>0</v>
      </c>
      <c r="AB100" s="47">
        <v>0</v>
      </c>
      <c r="AC100" s="47">
        <v>0</v>
      </c>
      <c r="AD100" s="47">
        <v>0</v>
      </c>
      <c r="AE100" s="47">
        <v>0</v>
      </c>
      <c r="AF100" s="47">
        <v>0</v>
      </c>
    </row>
    <row r="101" spans="1:32" ht="14.25" customHeight="1">
      <c r="A101" s="46">
        <v>44660</v>
      </c>
      <c r="B101" s="33">
        <v>2671000</v>
      </c>
      <c r="C101" s="33">
        <v>1960005</v>
      </c>
      <c r="D101" s="33">
        <v>176677</v>
      </c>
      <c r="E101" s="33">
        <v>32897</v>
      </c>
      <c r="F101" s="33">
        <v>32284</v>
      </c>
      <c r="G101" s="28">
        <v>4.0638336642982598</v>
      </c>
      <c r="H101" s="28">
        <v>2.3963849855825901</v>
      </c>
      <c r="I101" s="47">
        <v>0</v>
      </c>
      <c r="J101" s="47">
        <v>667.43</v>
      </c>
      <c r="K101" s="76">
        <f t="shared" si="0"/>
        <v>667.43</v>
      </c>
      <c r="L101" s="47">
        <f t="shared" si="6"/>
        <v>49990.506999999998</v>
      </c>
      <c r="M101" s="47">
        <f t="shared" si="1"/>
        <v>3.4599726214921279E-2</v>
      </c>
      <c r="N101" s="47">
        <v>50550.2</v>
      </c>
      <c r="O101" s="47">
        <f t="shared" si="10"/>
        <v>657.15259999999989</v>
      </c>
      <c r="P101" s="47">
        <v>18993</v>
      </c>
      <c r="Q101" s="47">
        <f t="shared" si="9"/>
        <v>2.6615174011477913</v>
      </c>
      <c r="R101" s="47">
        <f t="shared" si="4"/>
        <v>10.277400000000057</v>
      </c>
      <c r="S101" s="47"/>
      <c r="T101" s="47"/>
      <c r="U101" s="47">
        <v>41232.79</v>
      </c>
      <c r="V101" s="47">
        <v>9307.5300000000007</v>
      </c>
      <c r="W101" s="47">
        <v>15285</v>
      </c>
      <c r="X101" s="47">
        <v>3877</v>
      </c>
      <c r="Y101" s="47">
        <f t="shared" si="7"/>
        <v>2.697598298985934</v>
      </c>
      <c r="Z101" s="47">
        <f t="shared" si="8"/>
        <v>2.4007041526953832</v>
      </c>
      <c r="AA101" s="47">
        <v>0</v>
      </c>
      <c r="AB101" s="47">
        <v>0</v>
      </c>
      <c r="AC101" s="47">
        <v>0</v>
      </c>
      <c r="AD101" s="47">
        <v>0</v>
      </c>
      <c r="AE101" s="47">
        <v>0</v>
      </c>
      <c r="AF101" s="47">
        <v>0</v>
      </c>
    </row>
    <row r="102" spans="1:32" ht="14.25" customHeight="1">
      <c r="A102" s="46">
        <v>44661</v>
      </c>
      <c r="B102" s="33">
        <v>2670314</v>
      </c>
      <c r="C102" s="33">
        <v>1960018</v>
      </c>
      <c r="D102" s="33">
        <v>172307</v>
      </c>
      <c r="E102" s="33">
        <v>32845</v>
      </c>
      <c r="F102" s="33">
        <v>32016</v>
      </c>
      <c r="G102" s="28">
        <v>4.1221760976363599</v>
      </c>
      <c r="H102" s="28">
        <v>2.42098353862285</v>
      </c>
      <c r="I102" s="47">
        <v>0</v>
      </c>
      <c r="J102" s="47">
        <v>681.13</v>
      </c>
      <c r="K102" s="76">
        <f t="shared" si="0"/>
        <v>681.13</v>
      </c>
      <c r="L102" s="47">
        <f t="shared" si="6"/>
        <v>51016.637000000002</v>
      </c>
      <c r="M102" s="47">
        <f t="shared" si="1"/>
        <v>3.6936015793251974E-2</v>
      </c>
      <c r="N102" s="47">
        <v>51451.87</v>
      </c>
      <c r="O102" s="47">
        <f t="shared" si="10"/>
        <v>668.87431000000004</v>
      </c>
      <c r="P102" s="47">
        <v>18109</v>
      </c>
      <c r="Q102" s="47">
        <f t="shared" si="9"/>
        <v>2.8412319840963058</v>
      </c>
      <c r="R102" s="47">
        <f t="shared" si="4"/>
        <v>12.255689999999959</v>
      </c>
      <c r="S102" s="47"/>
      <c r="T102" s="47"/>
      <c r="U102" s="47">
        <v>42598.32</v>
      </c>
      <c r="V102" s="47">
        <v>8844.49</v>
      </c>
      <c r="W102" s="47">
        <v>14686</v>
      </c>
      <c r="X102" s="47">
        <v>3627</v>
      </c>
      <c r="Y102" s="47">
        <f t="shared" si="7"/>
        <v>2.9006073811793547</v>
      </c>
      <c r="Z102" s="47">
        <f t="shared" si="8"/>
        <v>2.438513923352633</v>
      </c>
      <c r="AA102" s="47">
        <v>0</v>
      </c>
      <c r="AB102" s="47">
        <v>0</v>
      </c>
      <c r="AC102" s="47">
        <v>0</v>
      </c>
      <c r="AD102" s="47">
        <v>0</v>
      </c>
      <c r="AE102" s="47">
        <v>0</v>
      </c>
      <c r="AF102" s="47">
        <v>0</v>
      </c>
    </row>
    <row r="103" spans="1:32" ht="14.25" customHeight="1">
      <c r="A103" s="46">
        <v>44662</v>
      </c>
      <c r="B103" s="33">
        <v>2674081</v>
      </c>
      <c r="C103" s="33">
        <v>1957719</v>
      </c>
      <c r="D103" s="33">
        <v>186718</v>
      </c>
      <c r="E103" s="33">
        <v>30559</v>
      </c>
      <c r="F103" s="33">
        <v>34095</v>
      </c>
      <c r="G103" s="28">
        <v>4.0037332895624704</v>
      </c>
      <c r="H103" s="28">
        <v>2.4030262130959299</v>
      </c>
      <c r="I103" s="47">
        <v>0</v>
      </c>
      <c r="J103" s="47">
        <v>762.1</v>
      </c>
      <c r="K103" s="76">
        <f t="shared" si="0"/>
        <v>762.1</v>
      </c>
      <c r="L103" s="47">
        <f t="shared" si="6"/>
        <v>57081.290000000008</v>
      </c>
      <c r="M103" s="47">
        <f t="shared" si="1"/>
        <v>3.5187612680837727E-2</v>
      </c>
      <c r="N103" s="47">
        <v>51825.94</v>
      </c>
      <c r="O103" s="47">
        <f t="shared" si="10"/>
        <v>673.73721999999998</v>
      </c>
      <c r="P103" s="47">
        <v>19147</v>
      </c>
      <c r="Q103" s="47">
        <f t="shared" si="9"/>
        <v>2.706739436987518</v>
      </c>
      <c r="R103" s="47">
        <f t="shared" si="4"/>
        <v>88.362780000000043</v>
      </c>
      <c r="S103" s="47"/>
      <c r="T103" s="47"/>
      <c r="U103" s="47">
        <v>42602.55</v>
      </c>
      <c r="V103" s="47">
        <v>9246.18</v>
      </c>
      <c r="W103" s="47">
        <v>15557</v>
      </c>
      <c r="X103" s="47">
        <v>3855</v>
      </c>
      <c r="Y103" s="47">
        <f t="shared" si="7"/>
        <v>2.7384810696149646</v>
      </c>
      <c r="Z103" s="47">
        <f t="shared" si="8"/>
        <v>2.3984902723735408</v>
      </c>
      <c r="AA103" s="47">
        <v>0</v>
      </c>
      <c r="AB103" s="47">
        <v>0</v>
      </c>
      <c r="AC103" s="47">
        <v>0</v>
      </c>
      <c r="AD103" s="47">
        <v>0</v>
      </c>
      <c r="AE103" s="47">
        <v>0</v>
      </c>
      <c r="AF103" s="47">
        <v>0</v>
      </c>
    </row>
    <row r="104" spans="1:32" ht="14.25" customHeight="1">
      <c r="A104" s="46">
        <v>44663</v>
      </c>
      <c r="B104" s="33">
        <v>2679155</v>
      </c>
      <c r="C104" s="33">
        <v>1958353</v>
      </c>
      <c r="D104" s="33">
        <v>192183</v>
      </c>
      <c r="E104" s="33">
        <v>31769</v>
      </c>
      <c r="F104" s="33">
        <v>36373</v>
      </c>
      <c r="G104" s="28">
        <v>4.1272962720360997</v>
      </c>
      <c r="H104" s="28">
        <v>2.5408644840918599</v>
      </c>
      <c r="I104" s="47">
        <v>0</v>
      </c>
      <c r="J104" s="47">
        <v>773.2</v>
      </c>
      <c r="K104" s="76">
        <f t="shared" si="0"/>
        <v>773.2</v>
      </c>
      <c r="L104" s="47">
        <f t="shared" si="6"/>
        <v>57912.680000000008</v>
      </c>
      <c r="M104" s="47">
        <f t="shared" si="1"/>
        <v>3.4224303797468353E-2</v>
      </c>
      <c r="N104" s="47">
        <v>51370.68</v>
      </c>
      <c r="O104" s="47">
        <f t="shared" si="10"/>
        <v>667.81884000000002</v>
      </c>
      <c r="P104" s="47">
        <v>19513</v>
      </c>
      <c r="Q104" s="47">
        <f t="shared" si="9"/>
        <v>2.632638753651412</v>
      </c>
      <c r="R104" s="47">
        <f t="shared" si="4"/>
        <v>105.38116000000002</v>
      </c>
      <c r="S104" s="47"/>
      <c r="T104" s="47"/>
      <c r="U104" s="47">
        <v>42335.8</v>
      </c>
      <c r="V104" s="47">
        <v>9034.59</v>
      </c>
      <c r="W104" s="47">
        <v>15559</v>
      </c>
      <c r="X104" s="47">
        <v>4038</v>
      </c>
      <c r="Y104" s="47">
        <f t="shared" si="7"/>
        <v>2.7209846391156245</v>
      </c>
      <c r="Z104" s="47">
        <f t="shared" si="8"/>
        <v>2.2373922734026745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</row>
    <row r="105" spans="1:32" ht="14.25" customHeight="1">
      <c r="A105" s="46">
        <v>44664</v>
      </c>
      <c r="B105" s="33">
        <v>2681052</v>
      </c>
      <c r="C105" s="33">
        <v>1957384</v>
      </c>
      <c r="D105" s="33">
        <v>185709</v>
      </c>
      <c r="E105" s="33">
        <v>31317</v>
      </c>
      <c r="F105" s="33">
        <v>32791</v>
      </c>
      <c r="G105" s="28">
        <v>4.0390490312157699</v>
      </c>
      <c r="H105" s="28">
        <v>2.2888552365902899</v>
      </c>
      <c r="I105" s="47">
        <v>0</v>
      </c>
      <c r="J105" s="47">
        <v>721.85</v>
      </c>
      <c r="K105" s="76">
        <f t="shared" si="0"/>
        <v>721.85</v>
      </c>
      <c r="L105" s="47">
        <f t="shared" si="6"/>
        <v>54066.565000000002</v>
      </c>
      <c r="M105" s="47">
        <f t="shared" si="1"/>
        <v>3.3497834189897734E-2</v>
      </c>
      <c r="N105" s="47">
        <v>49636.06</v>
      </c>
      <c r="O105" s="47">
        <f t="shared" si="10"/>
        <v>645.26877999999999</v>
      </c>
      <c r="P105" s="47">
        <v>19263</v>
      </c>
      <c r="Q105" s="47">
        <f t="shared" si="9"/>
        <v>2.5767564761459791</v>
      </c>
      <c r="R105" s="47">
        <f t="shared" si="4"/>
        <v>76.58122000000003</v>
      </c>
      <c r="S105" s="47"/>
      <c r="T105" s="47"/>
      <c r="U105" s="47">
        <v>41061.730000000003</v>
      </c>
      <c r="V105" s="47">
        <v>8573.25</v>
      </c>
      <c r="W105" s="47">
        <v>15728</v>
      </c>
      <c r="X105" s="47">
        <v>3635</v>
      </c>
      <c r="Y105" s="47">
        <f t="shared" si="7"/>
        <v>2.610740717192269</v>
      </c>
      <c r="Z105" s="47">
        <f t="shared" si="8"/>
        <v>2.358528198074278</v>
      </c>
      <c r="AA105" s="47">
        <v>0</v>
      </c>
      <c r="AB105" s="47">
        <v>0</v>
      </c>
      <c r="AC105" s="47">
        <v>0</v>
      </c>
      <c r="AD105" s="47">
        <v>0</v>
      </c>
      <c r="AE105" s="47">
        <v>0</v>
      </c>
      <c r="AF105" s="47">
        <v>0</v>
      </c>
    </row>
    <row r="106" spans="1:32" ht="14.25" customHeight="1">
      <c r="A106" s="46">
        <v>44665</v>
      </c>
      <c r="B106" s="33">
        <v>2683030</v>
      </c>
      <c r="C106" s="33">
        <v>1961765</v>
      </c>
      <c r="D106" s="33">
        <v>177967</v>
      </c>
      <c r="E106" s="33">
        <v>31125</v>
      </c>
      <c r="F106" s="33">
        <v>33018</v>
      </c>
      <c r="G106" s="28">
        <v>4.1350756679707601</v>
      </c>
      <c r="H106" s="28">
        <v>2.4073476216014602</v>
      </c>
      <c r="I106" s="47">
        <v>0</v>
      </c>
      <c r="J106" s="47">
        <v>689.38</v>
      </c>
      <c r="K106" s="76">
        <f t="shared" si="0"/>
        <v>689.38</v>
      </c>
      <c r="L106" s="47">
        <f t="shared" si="6"/>
        <v>51634.562000000005</v>
      </c>
      <c r="M106" s="47">
        <f t="shared" si="1"/>
        <v>3.5435399859981682E-2</v>
      </c>
      <c r="N106" s="47">
        <v>50615.38</v>
      </c>
      <c r="O106" s="47">
        <f t="shared" si="10"/>
        <v>657.99993999999992</v>
      </c>
      <c r="P106" s="47">
        <v>18569</v>
      </c>
      <c r="Q106" s="47">
        <f t="shared" si="9"/>
        <v>2.7257999892293605</v>
      </c>
      <c r="R106" s="47">
        <f t="shared" si="4"/>
        <v>31.380060000000071</v>
      </c>
      <c r="S106" s="47"/>
      <c r="T106" s="47"/>
      <c r="U106" s="47">
        <v>41865.31</v>
      </c>
      <c r="V106" s="47">
        <v>8748.52</v>
      </c>
      <c r="W106" s="47">
        <v>15129</v>
      </c>
      <c r="X106" s="47">
        <v>3627</v>
      </c>
      <c r="Y106" s="47">
        <f t="shared" si="7"/>
        <v>2.7672225527133318</v>
      </c>
      <c r="Z106" s="47">
        <f t="shared" si="8"/>
        <v>2.4120540391508136</v>
      </c>
      <c r="AA106" s="47">
        <v>0</v>
      </c>
      <c r="AB106" s="47">
        <v>0</v>
      </c>
      <c r="AC106" s="47">
        <v>0</v>
      </c>
      <c r="AD106" s="47">
        <v>0</v>
      </c>
      <c r="AE106" s="47">
        <v>0</v>
      </c>
      <c r="AF106" s="47">
        <v>0</v>
      </c>
    </row>
    <row r="107" spans="1:32" ht="14.25" customHeight="1">
      <c r="A107" s="46">
        <v>44666</v>
      </c>
      <c r="B107" s="33">
        <v>2684008</v>
      </c>
      <c r="C107" s="33">
        <v>1964725</v>
      </c>
      <c r="D107" s="33">
        <v>173165</v>
      </c>
      <c r="E107" s="33">
        <v>30933</v>
      </c>
      <c r="F107" s="33">
        <v>31353</v>
      </c>
      <c r="G107" s="28">
        <v>4.1106550883961601</v>
      </c>
      <c r="H107" s="28">
        <v>2.4688288310295401</v>
      </c>
      <c r="I107" s="47">
        <v>0</v>
      </c>
      <c r="J107" s="47">
        <v>676.75</v>
      </c>
      <c r="K107" s="76">
        <f t="shared" si="0"/>
        <v>676.75</v>
      </c>
      <c r="L107" s="47">
        <f t="shared" si="6"/>
        <v>50688.575000000004</v>
      </c>
      <c r="M107" s="47">
        <f t="shared" si="1"/>
        <v>3.5225912895055611E-2</v>
      </c>
      <c r="N107" s="47">
        <v>49213.31</v>
      </c>
      <c r="O107" s="47">
        <f t="shared" si="10"/>
        <v>639.77302999999995</v>
      </c>
      <c r="P107" s="47">
        <v>18162</v>
      </c>
      <c r="Q107" s="47">
        <f t="shared" si="9"/>
        <v>2.7096856073119699</v>
      </c>
      <c r="R107" s="47">
        <f t="shared" si="4"/>
        <v>36.976970000000051</v>
      </c>
      <c r="S107" s="47"/>
      <c r="T107" s="47"/>
      <c r="U107" s="47">
        <v>41316.339999999997</v>
      </c>
      <c r="V107" s="47">
        <v>7914.03</v>
      </c>
      <c r="W107" s="47">
        <v>14906</v>
      </c>
      <c r="X107" s="47">
        <v>3384</v>
      </c>
      <c r="Y107" s="47">
        <f t="shared" si="7"/>
        <v>2.7717925667516434</v>
      </c>
      <c r="Z107" s="47">
        <f t="shared" si="8"/>
        <v>2.3386613475177302</v>
      </c>
      <c r="AA107" s="47">
        <v>0</v>
      </c>
      <c r="AB107" s="47">
        <v>0</v>
      </c>
      <c r="AC107" s="47">
        <v>0</v>
      </c>
      <c r="AD107" s="47">
        <v>0</v>
      </c>
      <c r="AE107" s="47">
        <v>0</v>
      </c>
      <c r="AF107" s="47">
        <v>0</v>
      </c>
    </row>
    <row r="108" spans="1:32" ht="14.25" customHeight="1">
      <c r="A108" s="46">
        <v>44667</v>
      </c>
      <c r="B108" s="33">
        <v>2684754</v>
      </c>
      <c r="C108" s="33">
        <v>1965118</v>
      </c>
      <c r="D108" s="33">
        <v>170694</v>
      </c>
      <c r="E108" s="33">
        <v>31209</v>
      </c>
      <c r="F108" s="33">
        <v>31579</v>
      </c>
      <c r="G108" s="28">
        <v>3.9865236048066199</v>
      </c>
      <c r="H108" s="28">
        <v>2.3430823613831402</v>
      </c>
      <c r="I108" s="47">
        <v>0</v>
      </c>
      <c r="J108" s="47">
        <v>657.74</v>
      </c>
      <c r="K108" s="76">
        <f t="shared" si="0"/>
        <v>657.74</v>
      </c>
      <c r="L108" s="47">
        <f t="shared" si="6"/>
        <v>49264.726000000002</v>
      </c>
      <c r="M108" s="47">
        <f t="shared" si="1"/>
        <v>3.5296648087431687E-2</v>
      </c>
      <c r="N108" s="47">
        <v>49686.82</v>
      </c>
      <c r="O108" s="47">
        <f t="shared" si="10"/>
        <v>645.92865999999992</v>
      </c>
      <c r="P108" s="47">
        <v>18300</v>
      </c>
      <c r="Q108" s="47">
        <f t="shared" si="9"/>
        <v>2.7151267759562843</v>
      </c>
      <c r="R108" s="47">
        <f t="shared" si="4"/>
        <v>11.811340000000087</v>
      </c>
      <c r="S108" s="47"/>
      <c r="T108" s="47"/>
      <c r="U108" s="47">
        <v>42219.95</v>
      </c>
      <c r="V108" s="47">
        <v>7417.25</v>
      </c>
      <c r="W108" s="47">
        <v>14857</v>
      </c>
      <c r="X108" s="47">
        <v>3151</v>
      </c>
      <c r="Y108" s="47">
        <f t="shared" si="7"/>
        <v>2.8417547284108498</v>
      </c>
      <c r="Z108" s="47">
        <f t="shared" si="8"/>
        <v>2.3539352586480482</v>
      </c>
      <c r="AA108" s="47">
        <v>0</v>
      </c>
      <c r="AB108" s="47">
        <v>0</v>
      </c>
      <c r="AC108" s="47">
        <v>0</v>
      </c>
      <c r="AD108" s="47">
        <v>0</v>
      </c>
      <c r="AE108" s="47">
        <v>0</v>
      </c>
      <c r="AF108" s="47">
        <v>0</v>
      </c>
    </row>
    <row r="109" spans="1:32" ht="14.25" customHeight="1">
      <c r="A109" s="46">
        <v>44668</v>
      </c>
      <c r="B109" s="33">
        <v>2684259</v>
      </c>
      <c r="C109" s="33">
        <v>1962873</v>
      </c>
      <c r="D109" s="33">
        <v>169520</v>
      </c>
      <c r="E109" s="33">
        <v>28999</v>
      </c>
      <c r="F109" s="33">
        <v>29382</v>
      </c>
      <c r="G109" s="28">
        <v>4.20501751324172</v>
      </c>
      <c r="H109" s="28">
        <v>2.5164198698519602</v>
      </c>
      <c r="I109" s="47">
        <v>0</v>
      </c>
      <c r="J109" s="47">
        <v>621.27</v>
      </c>
      <c r="K109" s="76">
        <f t="shared" si="0"/>
        <v>621.27</v>
      </c>
      <c r="L109" s="47">
        <f t="shared" si="6"/>
        <v>46533.123</v>
      </c>
      <c r="M109" s="47">
        <f t="shared" si="1"/>
        <v>3.5340242088693477E-2</v>
      </c>
      <c r="N109" s="47">
        <v>50082.559999999998</v>
      </c>
      <c r="O109" s="47">
        <f t="shared" si="10"/>
        <v>651.07327999999995</v>
      </c>
      <c r="P109" s="47">
        <v>18423</v>
      </c>
      <c r="Q109" s="47">
        <f t="shared" si="9"/>
        <v>2.718480160668729</v>
      </c>
      <c r="R109" s="47">
        <f t="shared" si="4"/>
        <v>-29.803279999999972</v>
      </c>
      <c r="S109" s="47"/>
      <c r="T109" s="47"/>
      <c r="U109" s="47">
        <v>42652.78</v>
      </c>
      <c r="V109" s="47">
        <v>8130.83</v>
      </c>
      <c r="W109" s="47">
        <v>15491</v>
      </c>
      <c r="X109" s="47">
        <v>3450</v>
      </c>
      <c r="Y109" s="47">
        <f t="shared" si="7"/>
        <v>2.7533910012265186</v>
      </c>
      <c r="Z109" s="47">
        <f t="shared" si="8"/>
        <v>2.3567623188405795</v>
      </c>
      <c r="AA109" s="47">
        <v>0</v>
      </c>
      <c r="AB109" s="47">
        <v>0</v>
      </c>
      <c r="AC109" s="47">
        <v>0</v>
      </c>
      <c r="AD109" s="47">
        <v>0</v>
      </c>
      <c r="AE109" s="47">
        <v>0</v>
      </c>
      <c r="AF109" s="47">
        <v>0</v>
      </c>
    </row>
    <row r="110" spans="1:32" ht="14.25" customHeight="1">
      <c r="A110" s="46">
        <v>44669</v>
      </c>
      <c r="B110" s="33">
        <v>2689152</v>
      </c>
      <c r="C110" s="33">
        <v>1962642</v>
      </c>
      <c r="D110" s="33">
        <v>184209</v>
      </c>
      <c r="E110" s="33">
        <v>29496</v>
      </c>
      <c r="F110" s="33">
        <v>35260</v>
      </c>
      <c r="G110" s="28">
        <v>4.13856810894241</v>
      </c>
      <c r="H110" s="28">
        <v>2.4274602129990899</v>
      </c>
      <c r="I110" s="47">
        <v>0</v>
      </c>
      <c r="J110" s="47">
        <v>717.53</v>
      </c>
      <c r="K110" s="76">
        <f t="shared" si="0"/>
        <v>717.53</v>
      </c>
      <c r="L110" s="47">
        <f t="shared" si="6"/>
        <v>53742.997000000003</v>
      </c>
      <c r="M110" s="47">
        <f t="shared" si="1"/>
        <v>3.4981564290260982E-2</v>
      </c>
      <c r="N110" s="47">
        <v>50728.65</v>
      </c>
      <c r="O110" s="47">
        <f t="shared" si="10"/>
        <v>659.47244999999998</v>
      </c>
      <c r="P110" s="47">
        <v>18852</v>
      </c>
      <c r="Q110" s="47">
        <f t="shared" si="9"/>
        <v>2.6908895607893064</v>
      </c>
      <c r="R110" s="47">
        <f t="shared" si="4"/>
        <v>58.057549999999992</v>
      </c>
      <c r="S110" s="47"/>
      <c r="T110" s="47"/>
      <c r="U110" s="47">
        <v>42597.82</v>
      </c>
      <c r="V110" s="47">
        <v>2656.67</v>
      </c>
      <c r="W110" s="47">
        <v>15440</v>
      </c>
      <c r="X110" s="47">
        <v>1131</v>
      </c>
      <c r="Y110" s="47">
        <f t="shared" si="7"/>
        <v>2.7589261658031088</v>
      </c>
      <c r="Z110" s="47">
        <f t="shared" si="8"/>
        <v>2.3489566755083997</v>
      </c>
      <c r="AA110" s="47">
        <v>0</v>
      </c>
      <c r="AB110" s="47">
        <v>1.0900000000000001</v>
      </c>
      <c r="AC110" s="47">
        <v>0</v>
      </c>
      <c r="AD110" s="47">
        <v>0</v>
      </c>
      <c r="AE110" s="47">
        <v>0</v>
      </c>
      <c r="AF110" s="47">
        <v>0</v>
      </c>
    </row>
    <row r="111" spans="1:32" ht="14.25" customHeight="1">
      <c r="A111" s="46">
        <v>44670</v>
      </c>
      <c r="B111" s="33">
        <v>2692745</v>
      </c>
      <c r="C111" s="33">
        <v>1962587</v>
      </c>
      <c r="D111" s="33">
        <v>185625</v>
      </c>
      <c r="E111" s="33">
        <v>29608</v>
      </c>
      <c r="F111" s="33">
        <v>34013</v>
      </c>
      <c r="G111" s="28">
        <v>4.0781617154670498</v>
      </c>
      <c r="H111" s="28">
        <v>2.5091889431135299</v>
      </c>
      <c r="I111" s="47">
        <v>0</v>
      </c>
      <c r="J111" s="47">
        <v>723.58</v>
      </c>
      <c r="K111" s="76">
        <f t="shared" si="0"/>
        <v>723.58</v>
      </c>
      <c r="L111" s="47">
        <f t="shared" si="6"/>
        <v>54196.142000000007</v>
      </c>
      <c r="M111" s="47">
        <f t="shared" si="1"/>
        <v>3.2662747404844282E-2</v>
      </c>
      <c r="N111" s="47">
        <v>50828.259999999995</v>
      </c>
      <c r="O111" s="47">
        <f t="shared" si="10"/>
        <v>660.76737999999989</v>
      </c>
      <c r="P111" s="47">
        <v>20230</v>
      </c>
      <c r="Q111" s="47">
        <f t="shared" si="9"/>
        <v>2.5125190311418684</v>
      </c>
      <c r="R111" s="47">
        <f t="shared" si="4"/>
        <v>62.812620000000152</v>
      </c>
      <c r="S111" s="47"/>
      <c r="T111" s="47"/>
      <c r="U111" s="47">
        <v>42632.19</v>
      </c>
      <c r="V111" s="47">
        <v>7875.89</v>
      </c>
      <c r="W111" s="47">
        <v>16565</v>
      </c>
      <c r="X111" s="47">
        <v>3244</v>
      </c>
      <c r="Y111" s="47">
        <f t="shared" si="7"/>
        <v>2.573630546332629</v>
      </c>
      <c r="Z111" s="47">
        <f t="shared" si="8"/>
        <v>2.4278329223181259</v>
      </c>
      <c r="AA111" s="47">
        <v>0</v>
      </c>
      <c r="AB111" s="47">
        <v>91.31</v>
      </c>
      <c r="AC111" s="47">
        <v>0</v>
      </c>
      <c r="AD111" s="47">
        <v>40</v>
      </c>
      <c r="AE111" s="47">
        <v>0</v>
      </c>
      <c r="AF111" s="47">
        <f t="shared" ref="AF111:AF122" si="11">AB111/AD111</f>
        <v>2.2827500000000001</v>
      </c>
    </row>
    <row r="112" spans="1:32" ht="14.25" customHeight="1">
      <c r="A112" s="46">
        <v>44671</v>
      </c>
      <c r="B112" s="33">
        <v>2696120</v>
      </c>
      <c r="C112" s="33">
        <v>1962191</v>
      </c>
      <c r="D112" s="33">
        <v>184918</v>
      </c>
      <c r="E112" s="33">
        <v>29877</v>
      </c>
      <c r="F112" s="33">
        <v>33867</v>
      </c>
      <c r="G112" s="28">
        <v>4.0380558114391896</v>
      </c>
      <c r="H112" s="28">
        <v>2.3717661199919702</v>
      </c>
      <c r="I112" s="47">
        <v>0</v>
      </c>
      <c r="J112" s="47">
        <v>743.89</v>
      </c>
      <c r="K112" s="76">
        <f t="shared" si="0"/>
        <v>743.89</v>
      </c>
      <c r="L112" s="47">
        <f t="shared" si="6"/>
        <v>55717.361000000004</v>
      </c>
      <c r="M112" s="47">
        <f t="shared" si="1"/>
        <v>3.3441070694615695E-2</v>
      </c>
      <c r="N112" s="47">
        <v>50069</v>
      </c>
      <c r="O112" s="47">
        <f t="shared" si="10"/>
        <v>650.89699999999993</v>
      </c>
      <c r="P112" s="47">
        <v>19464</v>
      </c>
      <c r="Q112" s="47">
        <f t="shared" si="9"/>
        <v>2.572390053431977</v>
      </c>
      <c r="R112" s="47">
        <f t="shared" si="4"/>
        <v>92.993000000000052</v>
      </c>
      <c r="S112" s="47"/>
      <c r="T112" s="47"/>
      <c r="U112" s="47">
        <v>41397.29</v>
      </c>
      <c r="V112" s="47">
        <v>3925.81</v>
      </c>
      <c r="W112" s="47">
        <v>15701</v>
      </c>
      <c r="X112" s="47">
        <v>1646</v>
      </c>
      <c r="Y112" s="47">
        <f t="shared" si="7"/>
        <v>2.6366021272530413</v>
      </c>
      <c r="Z112" s="47">
        <f t="shared" si="8"/>
        <v>2.3850607533414339</v>
      </c>
      <c r="AA112" s="47">
        <v>0</v>
      </c>
      <c r="AB112" s="47">
        <v>306.55</v>
      </c>
      <c r="AC112" s="47">
        <v>0</v>
      </c>
      <c r="AD112" s="47">
        <v>158</v>
      </c>
      <c r="AE112" s="47">
        <v>0</v>
      </c>
      <c r="AF112" s="47">
        <f t="shared" si="11"/>
        <v>1.9401898734177216</v>
      </c>
    </row>
    <row r="113" spans="1:32" ht="14.25" customHeight="1">
      <c r="A113" s="46">
        <v>44672</v>
      </c>
      <c r="B113" s="33">
        <v>2700018</v>
      </c>
      <c r="C113" s="33">
        <v>1962661</v>
      </c>
      <c r="D113" s="33">
        <v>187311</v>
      </c>
      <c r="E113" s="33">
        <v>30241</v>
      </c>
      <c r="F113" s="33">
        <v>33388</v>
      </c>
      <c r="G113" s="28">
        <v>4.1716478154553904</v>
      </c>
      <c r="H113" s="28">
        <v>2.43378845370898</v>
      </c>
      <c r="I113" s="47">
        <v>0</v>
      </c>
      <c r="J113" s="47">
        <v>773.95</v>
      </c>
      <c r="K113" s="76">
        <f t="shared" si="0"/>
        <v>773.95</v>
      </c>
      <c r="L113" s="47">
        <f t="shared" si="6"/>
        <v>57968.85500000001</v>
      </c>
      <c r="M113" s="47">
        <f t="shared" si="1"/>
        <v>3.3533805758313051E-2</v>
      </c>
      <c r="N113" s="47">
        <v>50888.84</v>
      </c>
      <c r="O113" s="47">
        <f t="shared" si="10"/>
        <v>661.55491999999992</v>
      </c>
      <c r="P113" s="47">
        <v>19728</v>
      </c>
      <c r="Q113" s="47">
        <f t="shared" si="9"/>
        <v>2.5795235198702349</v>
      </c>
      <c r="R113" s="47">
        <f t="shared" si="4"/>
        <v>112.39508000000012</v>
      </c>
      <c r="S113" s="47"/>
      <c r="T113" s="47"/>
      <c r="U113" s="47">
        <v>41705.43</v>
      </c>
      <c r="V113" s="47">
        <v>7462.13</v>
      </c>
      <c r="W113" s="47">
        <v>15869</v>
      </c>
      <c r="X113" s="47">
        <v>3273</v>
      </c>
      <c r="Y113" s="47">
        <f t="shared" si="7"/>
        <v>2.628107001071271</v>
      </c>
      <c r="Z113" s="47">
        <f t="shared" si="8"/>
        <v>2.2799052856706385</v>
      </c>
      <c r="AA113" s="47">
        <v>0</v>
      </c>
      <c r="AB113" s="47">
        <v>1148.5</v>
      </c>
      <c r="AC113" s="47">
        <v>0</v>
      </c>
      <c r="AD113" s="47">
        <v>520</v>
      </c>
      <c r="AE113" s="47">
        <v>0</v>
      </c>
      <c r="AF113" s="47">
        <f t="shared" si="11"/>
        <v>2.2086538461538461</v>
      </c>
    </row>
    <row r="114" spans="1:32" ht="14.25" customHeight="1">
      <c r="A114" s="46">
        <v>44673</v>
      </c>
      <c r="B114" s="33">
        <v>2701221</v>
      </c>
      <c r="C114" s="33">
        <v>1963338</v>
      </c>
      <c r="D114" s="33">
        <v>185144</v>
      </c>
      <c r="E114" s="33">
        <v>32396</v>
      </c>
      <c r="F114" s="33">
        <v>33155</v>
      </c>
      <c r="G114" s="28">
        <v>4.1115267687059802</v>
      </c>
      <c r="H114" s="28">
        <v>2.4302756692885001</v>
      </c>
      <c r="I114" s="47">
        <v>0</v>
      </c>
      <c r="J114" s="47">
        <v>773.47</v>
      </c>
      <c r="K114" s="76">
        <f t="shared" si="0"/>
        <v>773.47</v>
      </c>
      <c r="L114" s="47">
        <f t="shared" si="6"/>
        <v>57932.903000000006</v>
      </c>
      <c r="M114" s="47">
        <f t="shared" si="1"/>
        <v>3.4096144937979307E-2</v>
      </c>
      <c r="N114" s="47">
        <v>50958</v>
      </c>
      <c r="O114" s="47">
        <f t="shared" si="10"/>
        <v>662.45399999999995</v>
      </c>
      <c r="P114" s="47">
        <v>19429</v>
      </c>
      <c r="Q114" s="47">
        <f t="shared" si="9"/>
        <v>2.6227803798445621</v>
      </c>
      <c r="R114" s="47">
        <f t="shared" si="4"/>
        <v>111.01600000000008</v>
      </c>
      <c r="S114" s="47"/>
      <c r="T114" s="47"/>
      <c r="U114" s="47">
        <v>41574.620000000003</v>
      </c>
      <c r="V114" s="47">
        <v>2697.08</v>
      </c>
      <c r="W114" s="47">
        <v>15565</v>
      </c>
      <c r="X114" s="47">
        <v>1148</v>
      </c>
      <c r="Y114" s="47">
        <f t="shared" si="7"/>
        <v>2.6710324445872149</v>
      </c>
      <c r="Z114" s="47">
        <f t="shared" si="8"/>
        <v>2.3493728222996517</v>
      </c>
      <c r="AA114" s="47">
        <v>0</v>
      </c>
      <c r="AB114" s="47">
        <v>1504.9</v>
      </c>
      <c r="AC114" s="47">
        <v>0</v>
      </c>
      <c r="AD114" s="47">
        <v>693</v>
      </c>
      <c r="AE114" s="47">
        <v>0</v>
      </c>
      <c r="AF114" s="47">
        <f t="shared" si="11"/>
        <v>2.1715728715728715</v>
      </c>
    </row>
    <row r="115" spans="1:32" ht="14.25" customHeight="1">
      <c r="A115" s="46">
        <v>44674</v>
      </c>
      <c r="B115" s="33">
        <v>2700933</v>
      </c>
      <c r="C115" s="33">
        <v>1963355</v>
      </c>
      <c r="D115" s="33">
        <v>177732</v>
      </c>
      <c r="E115" s="33">
        <v>33516</v>
      </c>
      <c r="F115" s="33">
        <v>32604</v>
      </c>
      <c r="G115" s="28">
        <v>4.1006388771913604</v>
      </c>
      <c r="H115" s="28">
        <v>2.5007030535425301</v>
      </c>
      <c r="I115" s="47">
        <v>0</v>
      </c>
      <c r="J115" s="47">
        <v>729.86</v>
      </c>
      <c r="K115" s="76">
        <f t="shared" si="0"/>
        <v>729.86</v>
      </c>
      <c r="L115" s="47">
        <f t="shared" si="6"/>
        <v>54666.514000000003</v>
      </c>
      <c r="M115" s="47">
        <f t="shared" si="1"/>
        <v>3.5262256043899154E-2</v>
      </c>
      <c r="N115" s="47">
        <v>52397</v>
      </c>
      <c r="O115" s="47">
        <f t="shared" si="10"/>
        <v>681.16099999999994</v>
      </c>
      <c r="P115" s="47">
        <v>19317</v>
      </c>
      <c r="Q115" s="47">
        <f t="shared" si="9"/>
        <v>2.7124812341460891</v>
      </c>
      <c r="R115" s="47">
        <f t="shared" si="4"/>
        <v>48.699000000000069</v>
      </c>
      <c r="S115" s="47"/>
      <c r="T115" s="47"/>
      <c r="U115" s="47">
        <v>41439.5</v>
      </c>
      <c r="V115" s="47">
        <v>8034.19</v>
      </c>
      <c r="W115" s="47">
        <v>14938</v>
      </c>
      <c r="X115" s="47">
        <v>3403</v>
      </c>
      <c r="Y115" s="47">
        <f t="shared" si="7"/>
        <v>2.7740996117284777</v>
      </c>
      <c r="Z115" s="47">
        <f t="shared" si="8"/>
        <v>2.3609138995004408</v>
      </c>
      <c r="AA115" s="47">
        <v>0</v>
      </c>
      <c r="AB115" s="47">
        <v>8261.9599999999991</v>
      </c>
      <c r="AC115" s="47">
        <v>0</v>
      </c>
      <c r="AD115" s="47">
        <v>3300</v>
      </c>
      <c r="AE115" s="47">
        <v>0</v>
      </c>
      <c r="AF115" s="47">
        <f t="shared" si="11"/>
        <v>2.5036242424242423</v>
      </c>
    </row>
    <row r="116" spans="1:32" ht="14.25" customHeight="1">
      <c r="A116" s="46">
        <v>44675</v>
      </c>
      <c r="B116" s="33">
        <v>2696334</v>
      </c>
      <c r="C116" s="33">
        <v>1963773</v>
      </c>
      <c r="D116" s="33">
        <v>175363</v>
      </c>
      <c r="E116" s="33">
        <v>36498</v>
      </c>
      <c r="F116" s="33">
        <v>31679</v>
      </c>
      <c r="G116" s="28">
        <v>4.1959525031778604</v>
      </c>
      <c r="H116" s="28">
        <v>2.6299661003964498</v>
      </c>
      <c r="I116" s="47">
        <v>0</v>
      </c>
      <c r="J116" s="47">
        <v>717.49</v>
      </c>
      <c r="K116" s="76">
        <f t="shared" si="0"/>
        <v>717.49</v>
      </c>
      <c r="L116" s="47">
        <f t="shared" si="6"/>
        <v>53740.001000000004</v>
      </c>
      <c r="M116" s="47">
        <f t="shared" si="1"/>
        <v>3.5523555834116788E-2</v>
      </c>
      <c r="N116" s="47">
        <v>52318</v>
      </c>
      <c r="O116" s="47">
        <f t="shared" si="10"/>
        <v>680.13400000000001</v>
      </c>
      <c r="P116" s="47">
        <v>19146</v>
      </c>
      <c r="Q116" s="47">
        <f t="shared" si="9"/>
        <v>2.7325812180089835</v>
      </c>
      <c r="R116" s="47">
        <f t="shared" si="4"/>
        <v>37.355999999999995</v>
      </c>
      <c r="S116" s="47"/>
      <c r="T116" s="47"/>
      <c r="U116" s="47">
        <v>42627.839999999997</v>
      </c>
      <c r="V116" s="47">
        <v>4096.8599999999997</v>
      </c>
      <c r="W116" s="47">
        <v>15159</v>
      </c>
      <c r="X116" s="47">
        <v>1693</v>
      </c>
      <c r="Y116" s="47">
        <f t="shared" si="7"/>
        <v>2.8120482881456557</v>
      </c>
      <c r="Z116" s="47">
        <f t="shared" si="8"/>
        <v>2.4198818665091553</v>
      </c>
      <c r="AA116" s="47">
        <v>0</v>
      </c>
      <c r="AB116" s="47">
        <v>5590.86</v>
      </c>
      <c r="AC116" s="47">
        <v>0</v>
      </c>
      <c r="AD116" s="47">
        <v>2379</v>
      </c>
      <c r="AE116" s="47">
        <v>0</v>
      </c>
      <c r="AF116" s="47">
        <f t="shared" si="11"/>
        <v>2.350088272383354</v>
      </c>
    </row>
    <row r="117" spans="1:32" ht="14.25" customHeight="1">
      <c r="A117" s="46">
        <v>44676</v>
      </c>
      <c r="B117" s="33">
        <v>2698136</v>
      </c>
      <c r="C117" s="33">
        <v>1964483</v>
      </c>
      <c r="D117" s="33">
        <v>188031</v>
      </c>
      <c r="E117" s="33">
        <v>32260</v>
      </c>
      <c r="F117" s="33">
        <v>32882</v>
      </c>
      <c r="G117" s="47"/>
      <c r="H117" s="47"/>
      <c r="I117" s="47">
        <v>0</v>
      </c>
      <c r="J117" s="47">
        <v>805.16</v>
      </c>
      <c r="K117" s="76">
        <f t="shared" si="0"/>
        <v>805.16</v>
      </c>
      <c r="L117" s="47">
        <f t="shared" si="6"/>
        <v>60306.484000000004</v>
      </c>
      <c r="M117" s="47">
        <f t="shared" si="1"/>
        <v>3.5100997187420095E-2</v>
      </c>
      <c r="N117" s="47">
        <v>52800</v>
      </c>
      <c r="O117" s="47">
        <f t="shared" si="10"/>
        <v>686.4</v>
      </c>
      <c r="P117" s="47">
        <v>19555</v>
      </c>
      <c r="Q117" s="47">
        <f t="shared" si="9"/>
        <v>2.700076706724623</v>
      </c>
      <c r="R117" s="47">
        <f t="shared" si="4"/>
        <v>118.75999999999999</v>
      </c>
      <c r="S117" s="47"/>
      <c r="T117" s="47"/>
      <c r="U117" s="47">
        <v>42534.47</v>
      </c>
      <c r="V117" s="47">
        <v>2777.64</v>
      </c>
      <c r="W117" s="47">
        <v>15324</v>
      </c>
      <c r="X117" s="47">
        <v>1180</v>
      </c>
      <c r="Y117" s="47">
        <f t="shared" si="7"/>
        <v>2.7756767162620726</v>
      </c>
      <c r="Z117" s="47">
        <f t="shared" si="8"/>
        <v>2.3539322033898302</v>
      </c>
      <c r="AA117" s="47">
        <v>0</v>
      </c>
      <c r="AB117" s="47">
        <v>5662.8200000000006</v>
      </c>
      <c r="AC117" s="47">
        <v>0</v>
      </c>
      <c r="AD117" s="47">
        <v>2557</v>
      </c>
      <c r="AE117" s="47">
        <v>0</v>
      </c>
      <c r="AF117" s="47">
        <f t="shared" si="11"/>
        <v>2.2146343371138055</v>
      </c>
    </row>
    <row r="118" spans="1:32" ht="14.25" customHeight="1">
      <c r="A118" s="46">
        <v>44677</v>
      </c>
      <c r="B118" s="33">
        <v>2701307</v>
      </c>
      <c r="C118" s="33">
        <v>1972201</v>
      </c>
      <c r="D118" s="33">
        <v>193574</v>
      </c>
      <c r="E118" s="33">
        <v>32391</v>
      </c>
      <c r="F118" s="33">
        <v>35147</v>
      </c>
      <c r="G118" s="47"/>
      <c r="H118" s="47"/>
      <c r="I118" s="47">
        <v>0</v>
      </c>
      <c r="J118" s="47">
        <v>766.35</v>
      </c>
      <c r="K118" s="76">
        <f t="shared" si="0"/>
        <v>766.35</v>
      </c>
      <c r="L118" s="47">
        <f t="shared" si="6"/>
        <v>57399.615000000005</v>
      </c>
      <c r="M118" s="47">
        <f t="shared" si="1"/>
        <v>3.3449278247884517E-2</v>
      </c>
      <c r="N118" s="47">
        <v>51692</v>
      </c>
      <c r="O118" s="47">
        <f t="shared" si="10"/>
        <v>671.99599999999998</v>
      </c>
      <c r="P118" s="47">
        <v>20090</v>
      </c>
      <c r="Q118" s="47">
        <f t="shared" si="9"/>
        <v>2.5730214036834247</v>
      </c>
      <c r="R118" s="47">
        <f t="shared" si="4"/>
        <v>94.354000000000042</v>
      </c>
      <c r="S118" s="47"/>
      <c r="T118" s="47"/>
      <c r="U118" s="47">
        <v>42441.899999999994</v>
      </c>
      <c r="V118" s="47">
        <v>8523.5400000000009</v>
      </c>
      <c r="W118" s="47">
        <v>16063</v>
      </c>
      <c r="X118" s="47">
        <v>3676</v>
      </c>
      <c r="Y118" s="47">
        <f t="shared" si="7"/>
        <v>2.6422150283259662</v>
      </c>
      <c r="Z118" s="47">
        <f t="shared" si="8"/>
        <v>2.3186996735582155</v>
      </c>
      <c r="AA118" s="47">
        <v>0</v>
      </c>
      <c r="AB118" s="47">
        <v>6471.07</v>
      </c>
      <c r="AC118" s="47">
        <v>0</v>
      </c>
      <c r="AD118" s="47">
        <v>2850</v>
      </c>
      <c r="AE118" s="47">
        <v>0</v>
      </c>
      <c r="AF118" s="47">
        <f t="shared" si="11"/>
        <v>2.2705508771929823</v>
      </c>
    </row>
    <row r="119" spans="1:32" ht="14.25" customHeight="1">
      <c r="A119" s="46">
        <v>44678</v>
      </c>
      <c r="B119" s="33">
        <v>2702119</v>
      </c>
      <c r="C119" s="33">
        <v>1970783</v>
      </c>
      <c r="D119" s="33">
        <v>189235</v>
      </c>
      <c r="E119" s="33">
        <v>32356</v>
      </c>
      <c r="F119" s="33">
        <v>32420</v>
      </c>
      <c r="G119" s="47"/>
      <c r="H119" s="47"/>
      <c r="I119" s="47">
        <v>0</v>
      </c>
      <c r="J119" s="47">
        <v>700.57</v>
      </c>
      <c r="K119" s="76">
        <f t="shared" si="0"/>
        <v>700.57</v>
      </c>
      <c r="L119" s="47">
        <f t="shared" si="6"/>
        <v>52472.693000000007</v>
      </c>
      <c r="M119" s="47">
        <f t="shared" si="1"/>
        <v>3.4135222286831947E-2</v>
      </c>
      <c r="N119" s="47">
        <v>49672</v>
      </c>
      <c r="O119" s="47">
        <f t="shared" si="10"/>
        <v>645.73599999999999</v>
      </c>
      <c r="P119" s="47">
        <v>18917</v>
      </c>
      <c r="Q119" s="47">
        <f t="shared" si="9"/>
        <v>2.6257863297563038</v>
      </c>
      <c r="R119" s="47">
        <f t="shared" si="4"/>
        <v>54.83400000000006</v>
      </c>
      <c r="S119" s="47"/>
      <c r="T119" s="47"/>
      <c r="U119" s="47">
        <v>40623.33</v>
      </c>
      <c r="V119" s="47">
        <v>8449.81</v>
      </c>
      <c r="W119" s="47">
        <v>14992</v>
      </c>
      <c r="X119" s="47">
        <v>3654</v>
      </c>
      <c r="Y119" s="47">
        <f t="shared" si="7"/>
        <v>2.7096671558164354</v>
      </c>
      <c r="Z119" s="47">
        <f t="shared" si="8"/>
        <v>2.3124822112753147</v>
      </c>
      <c r="AA119" s="47">
        <v>0</v>
      </c>
      <c r="AB119" s="47">
        <v>6392.57</v>
      </c>
      <c r="AC119" s="47">
        <v>0</v>
      </c>
      <c r="AD119" s="47">
        <v>2800</v>
      </c>
      <c r="AE119" s="47">
        <v>0</v>
      </c>
      <c r="AF119" s="47">
        <f t="shared" si="11"/>
        <v>2.283060714285714</v>
      </c>
    </row>
    <row r="120" spans="1:32" ht="14.25" customHeight="1">
      <c r="A120" s="46">
        <v>44679</v>
      </c>
      <c r="B120" s="33">
        <v>2701322</v>
      </c>
      <c r="C120" s="33">
        <v>1965271</v>
      </c>
      <c r="D120" s="33">
        <v>190142</v>
      </c>
      <c r="E120" s="33">
        <v>33918</v>
      </c>
      <c r="F120" s="33">
        <v>33101</v>
      </c>
      <c r="G120" s="47"/>
      <c r="H120" s="47"/>
      <c r="I120" s="47">
        <v>0</v>
      </c>
      <c r="J120" s="47">
        <v>739.55</v>
      </c>
      <c r="K120" s="76">
        <f t="shared" si="0"/>
        <v>739.55</v>
      </c>
      <c r="L120" s="47">
        <f t="shared" si="6"/>
        <v>55392.294999999998</v>
      </c>
      <c r="M120" s="47">
        <f t="shared" si="1"/>
        <v>3.2618216958223895E-2</v>
      </c>
      <c r="N120" s="47">
        <v>50631</v>
      </c>
      <c r="O120" s="47">
        <f t="shared" si="10"/>
        <v>658.20299999999997</v>
      </c>
      <c r="P120" s="47">
        <v>20179</v>
      </c>
      <c r="Q120" s="47">
        <f t="shared" si="9"/>
        <v>2.509093612171069</v>
      </c>
      <c r="R120" s="47">
        <f t="shared" si="4"/>
        <v>81.34699999999998</v>
      </c>
      <c r="S120" s="47"/>
      <c r="T120" s="47"/>
      <c r="U120" s="47">
        <v>41633.519999999997</v>
      </c>
      <c r="V120" s="47">
        <v>3779.57</v>
      </c>
      <c r="W120" s="47">
        <v>16208</v>
      </c>
      <c r="X120" s="47">
        <v>1432</v>
      </c>
      <c r="Y120" s="47">
        <f t="shared" si="7"/>
        <v>2.5687018756169793</v>
      </c>
      <c r="Z120" s="47">
        <f t="shared" si="8"/>
        <v>2.6393645251396651</v>
      </c>
      <c r="AA120" s="47">
        <v>0</v>
      </c>
      <c r="AB120" s="47">
        <v>5071.8899999999994</v>
      </c>
      <c r="AC120" s="47">
        <v>0</v>
      </c>
      <c r="AD120" s="47">
        <v>2334</v>
      </c>
      <c r="AE120" s="47">
        <v>0</v>
      </c>
      <c r="AF120" s="47">
        <f t="shared" si="11"/>
        <v>2.1730462724935729</v>
      </c>
    </row>
    <row r="121" spans="1:32" ht="14.25" customHeight="1">
      <c r="A121" s="46">
        <v>44680</v>
      </c>
      <c r="B121" s="33">
        <v>2704614</v>
      </c>
      <c r="C121" s="33">
        <v>1962913</v>
      </c>
      <c r="D121" s="33">
        <v>193072</v>
      </c>
      <c r="E121" s="33">
        <v>32010</v>
      </c>
      <c r="F121" s="33">
        <v>34314</v>
      </c>
      <c r="G121" s="47"/>
      <c r="H121" s="47"/>
      <c r="I121" s="47">
        <v>0</v>
      </c>
      <c r="J121" s="47">
        <v>762.58</v>
      </c>
      <c r="K121" s="76">
        <f t="shared" si="0"/>
        <v>762.58</v>
      </c>
      <c r="L121" s="47">
        <f t="shared" si="6"/>
        <v>57117.242000000006</v>
      </c>
      <c r="M121" s="47">
        <f t="shared" si="1"/>
        <v>3.5184663289001473E-2</v>
      </c>
      <c r="N121" s="47">
        <v>51283</v>
      </c>
      <c r="O121" s="47">
        <f t="shared" si="10"/>
        <v>666.67899999999997</v>
      </c>
      <c r="P121" s="47">
        <v>18948</v>
      </c>
      <c r="Q121" s="47">
        <f t="shared" si="9"/>
        <v>2.7065125606924214</v>
      </c>
      <c r="R121" s="47">
        <f t="shared" si="4"/>
        <v>95.901000000000067</v>
      </c>
      <c r="S121" s="47"/>
      <c r="T121" s="47"/>
      <c r="U121" s="47">
        <v>41907.630000000005</v>
      </c>
      <c r="V121" s="47">
        <v>4628.22</v>
      </c>
      <c r="W121" s="47">
        <v>14921</v>
      </c>
      <c r="X121" s="47">
        <v>1829</v>
      </c>
      <c r="Y121" s="47">
        <f t="shared" si="7"/>
        <v>2.8086341398029626</v>
      </c>
      <c r="Z121" s="47">
        <f t="shared" si="8"/>
        <v>2.5304647348277749</v>
      </c>
      <c r="AA121" s="47">
        <v>0</v>
      </c>
      <c r="AB121" s="47">
        <v>6914.8</v>
      </c>
      <c r="AC121" s="47">
        <v>0</v>
      </c>
      <c r="AD121" s="47">
        <v>2959</v>
      </c>
      <c r="AE121" s="47">
        <v>0</v>
      </c>
      <c r="AF121" s="47">
        <f t="shared" si="11"/>
        <v>2.3368705643798582</v>
      </c>
    </row>
    <row r="122" spans="1:32" ht="14.25" customHeight="1">
      <c r="A122" s="46">
        <v>44681</v>
      </c>
      <c r="B122" s="33">
        <v>2705549</v>
      </c>
      <c r="C122" s="33">
        <v>1963038</v>
      </c>
      <c r="D122" s="33">
        <v>182386</v>
      </c>
      <c r="E122" s="33">
        <v>33004</v>
      </c>
      <c r="F122" s="33">
        <v>34056</v>
      </c>
      <c r="G122" s="47"/>
      <c r="H122" s="47"/>
      <c r="I122" s="47">
        <v>0</v>
      </c>
      <c r="J122" s="47">
        <v>720.12</v>
      </c>
      <c r="K122" s="76">
        <f t="shared" si="0"/>
        <v>720.12</v>
      </c>
      <c r="L122" s="47">
        <f t="shared" si="6"/>
        <v>53936.988000000005</v>
      </c>
      <c r="M122" s="47">
        <f t="shared" si="1"/>
        <v>3.3128028716721505E-2</v>
      </c>
      <c r="N122" s="47">
        <v>51114</v>
      </c>
      <c r="O122" s="47">
        <f t="shared" si="10"/>
        <v>664.48199999999997</v>
      </c>
      <c r="P122" s="47">
        <v>20058</v>
      </c>
      <c r="Q122" s="47">
        <f t="shared" si="9"/>
        <v>2.5483099012862698</v>
      </c>
      <c r="R122" s="47">
        <f t="shared" si="4"/>
        <v>55.638000000000034</v>
      </c>
      <c r="S122" s="47"/>
      <c r="T122" s="47"/>
      <c r="U122" s="47">
        <v>42231.31</v>
      </c>
      <c r="V122" s="47">
        <v>2460.87</v>
      </c>
      <c r="W122" s="47">
        <v>16335</v>
      </c>
      <c r="X122" s="47">
        <v>1075</v>
      </c>
      <c r="Y122" s="47">
        <f t="shared" si="7"/>
        <v>2.5853265993265993</v>
      </c>
      <c r="Z122" s="47">
        <f t="shared" si="8"/>
        <v>2.2891813953488369</v>
      </c>
      <c r="AA122" s="47">
        <v>0</v>
      </c>
      <c r="AB122" s="47">
        <v>5102.6099999999997</v>
      </c>
      <c r="AC122" s="47">
        <v>0</v>
      </c>
      <c r="AD122" s="47">
        <v>2300</v>
      </c>
      <c r="AE122" s="47">
        <v>0</v>
      </c>
      <c r="AF122" s="47">
        <f t="shared" si="11"/>
        <v>2.2185260869565218</v>
      </c>
    </row>
    <row r="123" spans="1:32" ht="14.25" customHeight="1">
      <c r="A123" s="46">
        <v>44682</v>
      </c>
      <c r="B123" s="33">
        <v>2708140</v>
      </c>
      <c r="C123" s="33">
        <v>1963723</v>
      </c>
      <c r="D123" s="33">
        <v>177368</v>
      </c>
      <c r="E123" s="33">
        <v>32397</v>
      </c>
      <c r="F123" s="33">
        <v>34029</v>
      </c>
      <c r="G123" s="47"/>
      <c r="H123" s="47"/>
      <c r="I123" s="47">
        <v>0</v>
      </c>
      <c r="J123" s="47">
        <v>693.99</v>
      </c>
      <c r="K123" s="76">
        <f t="shared" si="0"/>
        <v>693.99</v>
      </c>
      <c r="L123" s="47"/>
      <c r="M123" s="47">
        <f t="shared" si="1"/>
        <v>3.168364050921528E-2</v>
      </c>
      <c r="N123" s="47">
        <v>51308</v>
      </c>
      <c r="O123" s="47">
        <f t="shared" si="10"/>
        <v>667.00400000000002</v>
      </c>
      <c r="P123" s="47">
        <v>21052</v>
      </c>
      <c r="Q123" s="47">
        <f t="shared" si="9"/>
        <v>2.4372031160934826</v>
      </c>
      <c r="R123" s="47">
        <f t="shared" si="4"/>
        <v>26.98599999999999</v>
      </c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</row>
    <row r="124" spans="1:32" ht="14.25" customHeight="1">
      <c r="A124" s="46">
        <v>44683</v>
      </c>
      <c r="B124" s="33">
        <v>2711529</v>
      </c>
      <c r="C124" s="33">
        <v>1963879</v>
      </c>
      <c r="D124" s="33">
        <v>181597</v>
      </c>
      <c r="E124" s="33">
        <v>31312</v>
      </c>
      <c r="F124" s="33">
        <v>34413</v>
      </c>
      <c r="G124" s="47"/>
      <c r="H124" s="47"/>
      <c r="I124" s="47">
        <v>0</v>
      </c>
      <c r="J124" s="47">
        <v>703.35</v>
      </c>
      <c r="K124" s="76">
        <f t="shared" si="0"/>
        <v>703.35</v>
      </c>
      <c r="L124" s="47"/>
      <c r="M124" s="47">
        <f t="shared" si="1"/>
        <v>3.1025271777495412E-2</v>
      </c>
      <c r="N124" s="47">
        <v>50712</v>
      </c>
      <c r="O124" s="47">
        <f t="shared" si="10"/>
        <v>659.25599999999997</v>
      </c>
      <c r="P124" s="47">
        <v>21249</v>
      </c>
      <c r="Q124" s="47">
        <f t="shared" si="9"/>
        <v>2.3865593674996473</v>
      </c>
      <c r="R124" s="47">
        <f t="shared" si="4"/>
        <v>44.094000000000051</v>
      </c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</row>
    <row r="125" spans="1:32" ht="14.25" customHeight="1">
      <c r="A125" s="46">
        <v>44684</v>
      </c>
      <c r="B125" s="33">
        <v>2710450</v>
      </c>
      <c r="C125" s="33">
        <v>1959955</v>
      </c>
      <c r="D125" s="33">
        <v>175076</v>
      </c>
      <c r="E125" s="33">
        <v>31372</v>
      </c>
      <c r="F125" s="33">
        <v>29869</v>
      </c>
      <c r="G125" s="47"/>
      <c r="H125" s="47"/>
      <c r="I125" s="47">
        <v>0</v>
      </c>
      <c r="J125" s="47">
        <v>673.51</v>
      </c>
      <c r="K125" s="76">
        <f t="shared" si="0"/>
        <v>673.51</v>
      </c>
      <c r="L125" s="47"/>
      <c r="M125" s="47">
        <f t="shared" si="1"/>
        <v>3.8266588385520765E-2</v>
      </c>
      <c r="N125" s="47">
        <v>53019.83</v>
      </c>
      <c r="O125" s="47">
        <f t="shared" si="10"/>
        <v>689.25779</v>
      </c>
      <c r="P125" s="47">
        <v>18012</v>
      </c>
      <c r="Q125" s="47">
        <f t="shared" si="9"/>
        <v>2.9435837219631358</v>
      </c>
      <c r="R125" s="47">
        <f t="shared" si="4"/>
        <v>-15.747790000000009</v>
      </c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</row>
    <row r="126" spans="1:32" ht="14.25" customHeight="1">
      <c r="A126" s="46">
        <v>44685</v>
      </c>
      <c r="B126" s="33">
        <v>2714442</v>
      </c>
      <c r="C126" s="33">
        <v>1960299</v>
      </c>
      <c r="D126" s="33">
        <v>187733</v>
      </c>
      <c r="E126" s="33">
        <v>32008</v>
      </c>
      <c r="F126" s="33">
        <v>35678</v>
      </c>
      <c r="G126" s="47"/>
      <c r="H126" s="47"/>
      <c r="I126" s="47">
        <v>0</v>
      </c>
      <c r="J126" s="47">
        <v>721.23</v>
      </c>
      <c r="K126" s="76">
        <f t="shared" si="0"/>
        <v>721.23</v>
      </c>
      <c r="L126" s="47"/>
      <c r="M126" s="47">
        <f t="shared" si="1"/>
        <v>3.3062457603165625E-2</v>
      </c>
      <c r="N126" s="47">
        <v>53988.45</v>
      </c>
      <c r="O126" s="47">
        <f t="shared" si="10"/>
        <v>701.84984999999995</v>
      </c>
      <c r="P126" s="47">
        <v>21228</v>
      </c>
      <c r="Q126" s="47">
        <f t="shared" si="9"/>
        <v>2.543265969474279</v>
      </c>
      <c r="R126" s="47">
        <f t="shared" si="4"/>
        <v>19.380150000000071</v>
      </c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</row>
    <row r="127" spans="1:32" ht="14.25" customHeight="1">
      <c r="A127" s="46">
        <v>44686</v>
      </c>
      <c r="B127" s="33">
        <v>2721017</v>
      </c>
      <c r="C127" s="33">
        <v>1964413</v>
      </c>
      <c r="D127" s="33">
        <v>196727</v>
      </c>
      <c r="E127" s="33">
        <v>32878</v>
      </c>
      <c r="F127" s="33">
        <v>38278</v>
      </c>
      <c r="G127" s="47"/>
      <c r="H127" s="47"/>
      <c r="I127" s="47">
        <v>0</v>
      </c>
      <c r="J127" s="47">
        <v>739.37</v>
      </c>
      <c r="K127" s="76">
        <f t="shared" si="0"/>
        <v>739.37</v>
      </c>
      <c r="L127" s="47"/>
      <c r="M127" s="47">
        <f t="shared" si="1"/>
        <v>2.9773412977763054E-2</v>
      </c>
      <c r="N127" s="47">
        <v>55307.55</v>
      </c>
      <c r="O127" s="47">
        <f t="shared" si="10"/>
        <v>718.99815000000001</v>
      </c>
      <c r="P127" s="47">
        <v>24149</v>
      </c>
      <c r="Q127" s="47">
        <f t="shared" si="9"/>
        <v>2.2902625367510043</v>
      </c>
      <c r="R127" s="47">
        <f t="shared" si="4"/>
        <v>20.371849999999995</v>
      </c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</row>
    <row r="128" spans="1:32" ht="14.25" customHeight="1">
      <c r="A128" s="46">
        <v>44687</v>
      </c>
      <c r="B128" s="33">
        <v>2723915</v>
      </c>
      <c r="C128" s="33">
        <v>1966385</v>
      </c>
      <c r="D128" s="33">
        <v>192303</v>
      </c>
      <c r="E128" s="33">
        <v>32122</v>
      </c>
      <c r="F128" s="33">
        <v>34193</v>
      </c>
      <c r="G128" s="47"/>
      <c r="H128" s="47"/>
      <c r="I128" s="47">
        <v>0</v>
      </c>
      <c r="J128" s="47">
        <v>724.1</v>
      </c>
      <c r="K128" s="76">
        <f t="shared" si="0"/>
        <v>724.1</v>
      </c>
      <c r="L128" s="47"/>
      <c r="M128" s="47">
        <f t="shared" si="1"/>
        <v>3.0175766951327638E-2</v>
      </c>
      <c r="N128" s="47">
        <v>49741.27</v>
      </c>
      <c r="O128" s="47">
        <f t="shared" si="10"/>
        <v>646.63650999999993</v>
      </c>
      <c r="P128" s="47">
        <v>21429</v>
      </c>
      <c r="Q128" s="47">
        <f t="shared" si="9"/>
        <v>2.3212128424098184</v>
      </c>
      <c r="R128" s="47">
        <f t="shared" si="4"/>
        <v>77.463490000000093</v>
      </c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</row>
    <row r="129" spans="1:32" ht="14.25" customHeight="1">
      <c r="A129" s="46">
        <v>44688</v>
      </c>
      <c r="B129" s="33">
        <v>2726589</v>
      </c>
      <c r="C129" s="33">
        <v>1969115</v>
      </c>
      <c r="D129" s="33">
        <v>186686</v>
      </c>
      <c r="E129" s="33">
        <v>36298</v>
      </c>
      <c r="F129" s="33">
        <v>32601</v>
      </c>
      <c r="G129" s="47"/>
      <c r="H129" s="47"/>
      <c r="I129" s="47">
        <v>0</v>
      </c>
      <c r="J129" s="47">
        <v>630.5</v>
      </c>
      <c r="K129" s="76">
        <f t="shared" si="0"/>
        <v>630.5</v>
      </c>
      <c r="L129" s="47"/>
      <c r="M129" s="47">
        <f t="shared" si="1"/>
        <v>3.0361601664327251E-2</v>
      </c>
      <c r="N129" s="47">
        <v>46588.71</v>
      </c>
      <c r="O129" s="47">
        <f t="shared" si="10"/>
        <v>605.65323000000001</v>
      </c>
      <c r="P129" s="47">
        <v>19948</v>
      </c>
      <c r="Q129" s="47">
        <f t="shared" si="9"/>
        <v>2.3355078203328654</v>
      </c>
      <c r="R129" s="47">
        <f t="shared" si="4"/>
        <v>24.846769999999992</v>
      </c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</row>
    <row r="130" spans="1:32" ht="14.25" customHeight="1">
      <c r="A130" s="46">
        <v>44689</v>
      </c>
      <c r="B130" s="33">
        <v>2728890</v>
      </c>
      <c r="C130" s="33">
        <v>1971641</v>
      </c>
      <c r="D130" s="33">
        <v>177944</v>
      </c>
      <c r="E130" s="33">
        <v>35890</v>
      </c>
      <c r="F130" s="33">
        <v>32575</v>
      </c>
      <c r="G130" s="47"/>
      <c r="H130" s="47"/>
      <c r="I130" s="47">
        <v>0</v>
      </c>
      <c r="J130" s="47">
        <v>677.37</v>
      </c>
      <c r="K130" s="76">
        <f t="shared" si="0"/>
        <v>677.37</v>
      </c>
      <c r="L130" s="47"/>
      <c r="M130" s="47">
        <f t="shared" si="1"/>
        <v>3.1519580313244464E-2</v>
      </c>
      <c r="N130" s="47">
        <v>47834.6</v>
      </c>
      <c r="O130" s="47">
        <f t="shared" si="10"/>
        <v>621.84979999999996</v>
      </c>
      <c r="P130" s="47">
        <v>19729</v>
      </c>
      <c r="Q130" s="47">
        <f t="shared" si="9"/>
        <v>2.4245831010188046</v>
      </c>
      <c r="R130" s="47">
        <f t="shared" si="4"/>
        <v>55.520200000000045</v>
      </c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</row>
    <row r="131" spans="1:32" ht="14.25" customHeight="1">
      <c r="A131" s="46">
        <v>44690</v>
      </c>
      <c r="B131" s="33">
        <v>2740287</v>
      </c>
      <c r="C131" s="33">
        <v>1972928</v>
      </c>
      <c r="D131" s="33">
        <v>187198</v>
      </c>
      <c r="E131" s="33">
        <v>30992</v>
      </c>
      <c r="F131" s="33">
        <v>33353</v>
      </c>
      <c r="G131" s="47"/>
      <c r="H131" s="47"/>
      <c r="I131" s="47">
        <v>0</v>
      </c>
      <c r="J131" s="47">
        <v>562.72</v>
      </c>
      <c r="K131" s="76">
        <f t="shared" si="0"/>
        <v>562.72</v>
      </c>
      <c r="L131" s="47"/>
      <c r="M131" s="47">
        <f t="shared" si="1"/>
        <v>2.9862377582249425E-2</v>
      </c>
      <c r="N131" s="47">
        <v>48037.08</v>
      </c>
      <c r="O131" s="47">
        <f t="shared" si="10"/>
        <v>624.48203999999998</v>
      </c>
      <c r="P131" s="47">
        <v>20912</v>
      </c>
      <c r="Q131" s="47">
        <f t="shared" si="9"/>
        <v>2.2971059678653405</v>
      </c>
      <c r="R131" s="47">
        <f t="shared" si="4"/>
        <v>-61.762039999999956</v>
      </c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</row>
    <row r="132" spans="1:32" ht="14.25" customHeight="1">
      <c r="A132" s="46">
        <v>44691</v>
      </c>
      <c r="B132" s="33">
        <v>2751209</v>
      </c>
      <c r="C132" s="33">
        <v>1974309</v>
      </c>
      <c r="D132" s="33">
        <v>191624</v>
      </c>
      <c r="E132" s="33">
        <v>31330</v>
      </c>
      <c r="F132" s="33">
        <v>35031</v>
      </c>
      <c r="G132" s="47"/>
      <c r="H132" s="47"/>
      <c r="I132" s="47">
        <v>0</v>
      </c>
      <c r="J132" s="47">
        <v>481.94</v>
      </c>
      <c r="K132" s="76">
        <f t="shared" si="0"/>
        <v>481.94</v>
      </c>
      <c r="L132" s="47"/>
      <c r="M132" s="47">
        <f t="shared" si="1"/>
        <v>2.9981107051867517E-2</v>
      </c>
      <c r="N132" s="47">
        <v>47976.69</v>
      </c>
      <c r="O132" s="47">
        <f t="shared" si="10"/>
        <v>623.69696999999996</v>
      </c>
      <c r="P132" s="47">
        <v>20803</v>
      </c>
      <c r="Q132" s="47">
        <f t="shared" si="9"/>
        <v>2.3062390039898091</v>
      </c>
      <c r="R132" s="47">
        <f t="shared" si="4"/>
        <v>-141.75696999999997</v>
      </c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</row>
    <row r="133" spans="1:32" ht="14.25" customHeight="1">
      <c r="A133" s="46">
        <v>44692</v>
      </c>
      <c r="B133" s="33">
        <v>2759550</v>
      </c>
      <c r="C133" s="33">
        <v>1981405</v>
      </c>
      <c r="D133" s="33">
        <v>202641</v>
      </c>
      <c r="E133" s="33">
        <v>31389</v>
      </c>
      <c r="F133" s="33">
        <v>34491</v>
      </c>
      <c r="G133" s="47"/>
      <c r="H133" s="47"/>
      <c r="I133" s="47">
        <v>0</v>
      </c>
      <c r="J133" s="47">
        <v>562.48</v>
      </c>
      <c r="K133" s="76">
        <f t="shared" si="0"/>
        <v>562.48</v>
      </c>
      <c r="L133" s="47"/>
      <c r="M133" s="47">
        <f t="shared" si="1"/>
        <v>2.9589211424724721E-2</v>
      </c>
      <c r="N133" s="47">
        <v>47335.91</v>
      </c>
      <c r="O133" s="47">
        <f t="shared" si="10"/>
        <v>615.36683000000005</v>
      </c>
      <c r="P133" s="47">
        <v>20797</v>
      </c>
      <c r="Q133" s="47">
        <f t="shared" si="9"/>
        <v>2.2760931865172864</v>
      </c>
      <c r="R133" s="47">
        <f t="shared" si="4"/>
        <v>-52.886830000000032</v>
      </c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</row>
    <row r="134" spans="1:32" ht="14.25" customHeight="1">
      <c r="A134" s="46">
        <v>44693</v>
      </c>
      <c r="B134" s="33">
        <v>2763309</v>
      </c>
      <c r="C134" s="33">
        <v>1987077</v>
      </c>
      <c r="D134" s="33">
        <v>199416</v>
      </c>
      <c r="E134" s="33">
        <v>34391</v>
      </c>
      <c r="F134" s="33">
        <v>34379</v>
      </c>
      <c r="G134" s="47"/>
      <c r="H134" s="47"/>
      <c r="I134" s="47">
        <v>0</v>
      </c>
      <c r="J134" s="47">
        <v>709.4</v>
      </c>
      <c r="K134" s="76">
        <f t="shared" si="0"/>
        <v>709.4</v>
      </c>
      <c r="L134" s="47"/>
      <c r="M134" s="47">
        <f t="shared" si="1"/>
        <v>2.9701209182945956E-2</v>
      </c>
      <c r="N134" s="47">
        <v>48067.98</v>
      </c>
      <c r="O134" s="47">
        <f t="shared" si="10"/>
        <v>624.88373999999999</v>
      </c>
      <c r="P134" s="47">
        <v>21039</v>
      </c>
      <c r="Q134" s="47">
        <f t="shared" si="9"/>
        <v>2.2847083986881507</v>
      </c>
      <c r="R134" s="47">
        <f t="shared" si="4"/>
        <v>84.516259999999988</v>
      </c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</row>
    <row r="135" spans="1:32" ht="14.25" customHeight="1">
      <c r="A135" s="46">
        <v>44694</v>
      </c>
      <c r="B135" s="33">
        <v>2768389</v>
      </c>
      <c r="C135" s="33">
        <v>1993460</v>
      </c>
      <c r="D135" s="33">
        <v>194013</v>
      </c>
      <c r="E135" s="33">
        <v>32634</v>
      </c>
      <c r="F135" s="33">
        <v>34543</v>
      </c>
      <c r="G135" s="47"/>
      <c r="H135" s="47"/>
      <c r="I135" s="47">
        <v>0</v>
      </c>
      <c r="J135" s="47">
        <v>759.35</v>
      </c>
      <c r="K135" s="76">
        <f t="shared" si="0"/>
        <v>759.35</v>
      </c>
      <c r="L135" s="47"/>
      <c r="M135" s="47">
        <f t="shared" si="1"/>
        <v>3.0114800578034676E-2</v>
      </c>
      <c r="N135" s="47">
        <v>48091.02</v>
      </c>
      <c r="O135" s="47">
        <f t="shared" si="10"/>
        <v>625.1832599999999</v>
      </c>
      <c r="P135" s="47">
        <v>20760</v>
      </c>
      <c r="Q135" s="47">
        <f t="shared" si="9"/>
        <v>2.316523121387283</v>
      </c>
      <c r="R135" s="47">
        <f t="shared" si="4"/>
        <v>134.16674000000012</v>
      </c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</row>
    <row r="136" spans="1:32" ht="14.25" customHeight="1">
      <c r="A136" s="46">
        <v>44695</v>
      </c>
      <c r="B136" s="33">
        <v>2769632</v>
      </c>
      <c r="C136" s="33">
        <v>2001984</v>
      </c>
      <c r="D136" s="33">
        <v>183207</v>
      </c>
      <c r="E136" s="33">
        <v>35244</v>
      </c>
      <c r="F136" s="33">
        <v>34292</v>
      </c>
      <c r="G136" s="47"/>
      <c r="H136" s="47"/>
      <c r="I136" s="47">
        <v>0</v>
      </c>
      <c r="J136" s="47">
        <v>834.58</v>
      </c>
      <c r="K136" s="76">
        <f t="shared" si="0"/>
        <v>834.58</v>
      </c>
      <c r="L136" s="47"/>
      <c r="M136" s="47">
        <f t="shared" si="1"/>
        <v>3.0323035791083294E-2</v>
      </c>
      <c r="N136" s="47">
        <v>48813.090000000004</v>
      </c>
      <c r="O136" s="47">
        <f t="shared" si="10"/>
        <v>634.57017000000008</v>
      </c>
      <c r="P136" s="47">
        <v>20927</v>
      </c>
      <c r="Q136" s="47">
        <f t="shared" si="9"/>
        <v>2.3325412146987148</v>
      </c>
      <c r="R136" s="47">
        <f t="shared" si="4"/>
        <v>200.00982999999997</v>
      </c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</row>
    <row r="137" spans="1:32" ht="14.25" customHeight="1">
      <c r="A137" s="46">
        <v>44696</v>
      </c>
      <c r="B137" s="33">
        <v>2768690</v>
      </c>
      <c r="C137" s="33">
        <v>2009772</v>
      </c>
      <c r="D137" s="33">
        <v>177553</v>
      </c>
      <c r="E137" s="33">
        <v>35243</v>
      </c>
      <c r="F137" s="33">
        <v>32920</v>
      </c>
      <c r="G137" s="47"/>
      <c r="H137" s="47"/>
      <c r="I137" s="47">
        <v>0</v>
      </c>
      <c r="J137" s="47">
        <v>784.84</v>
      </c>
      <c r="K137" s="76">
        <f t="shared" si="0"/>
        <v>784.84</v>
      </c>
      <c r="L137" s="47"/>
      <c r="M137" s="47">
        <f t="shared" si="1"/>
        <v>3.158243218143604E-2</v>
      </c>
      <c r="N137" s="47">
        <v>49703.46</v>
      </c>
      <c r="O137" s="47">
        <f t="shared" si="10"/>
        <v>646.14497999999992</v>
      </c>
      <c r="P137" s="47">
        <v>20459</v>
      </c>
      <c r="Q137" s="47">
        <f t="shared" si="9"/>
        <v>2.429417860110465</v>
      </c>
      <c r="R137" s="47">
        <f t="shared" si="4"/>
        <v>138.69502000000011</v>
      </c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</row>
    <row r="138" spans="1:32" ht="14.25" customHeight="1">
      <c r="A138" s="46">
        <v>44697</v>
      </c>
      <c r="B138" s="33">
        <v>2772996</v>
      </c>
      <c r="C138" s="33">
        <v>2019087</v>
      </c>
      <c r="D138" s="33">
        <v>185430</v>
      </c>
      <c r="E138" s="33">
        <v>32992</v>
      </c>
      <c r="F138" s="33">
        <v>35886</v>
      </c>
      <c r="G138" s="47"/>
      <c r="H138" s="47"/>
      <c r="I138" s="47">
        <v>0</v>
      </c>
      <c r="J138" s="47">
        <v>820.96</v>
      </c>
      <c r="K138" s="76">
        <f t="shared" si="0"/>
        <v>820.96</v>
      </c>
      <c r="L138" s="47"/>
      <c r="M138" s="47">
        <f t="shared" si="1"/>
        <v>3.1603391210471864E-2</v>
      </c>
      <c r="N138" s="47">
        <v>54044.23</v>
      </c>
      <c r="O138" s="47">
        <f t="shared" si="10"/>
        <v>702.57498999999996</v>
      </c>
      <c r="P138" s="47">
        <v>22231</v>
      </c>
      <c r="Q138" s="47">
        <f t="shared" si="9"/>
        <v>2.4310300931132205</v>
      </c>
      <c r="R138" s="47">
        <f t="shared" si="4"/>
        <v>118.38501000000008</v>
      </c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</row>
    <row r="139" spans="1:32" ht="14.25" customHeight="1">
      <c r="A139" s="46">
        <v>44698</v>
      </c>
      <c r="B139" s="33">
        <v>2778518</v>
      </c>
      <c r="C139" s="33">
        <v>2028725</v>
      </c>
      <c r="D139" s="33">
        <v>194180</v>
      </c>
      <c r="E139" s="33">
        <v>33980</v>
      </c>
      <c r="F139" s="33">
        <v>37968</v>
      </c>
      <c r="G139" s="47"/>
      <c r="H139" s="47"/>
      <c r="I139" s="47">
        <v>0</v>
      </c>
      <c r="J139" s="47">
        <v>879.53</v>
      </c>
      <c r="K139" s="76">
        <f t="shared" si="0"/>
        <v>879.53</v>
      </c>
      <c r="L139" s="47"/>
      <c r="M139" s="47"/>
      <c r="N139" s="47">
        <v>57566.19</v>
      </c>
      <c r="O139" s="47">
        <f t="shared" si="10"/>
        <v>748.36046999999996</v>
      </c>
      <c r="P139" s="47">
        <v>23768</v>
      </c>
      <c r="Q139" s="47">
        <f t="shared" si="9"/>
        <v>2.4220039548973409</v>
      </c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</row>
    <row r="140" spans="1:32" ht="14.25" customHeight="1">
      <c r="A140" s="46">
        <v>44699</v>
      </c>
      <c r="B140" s="33">
        <v>2781518</v>
      </c>
      <c r="C140" s="33">
        <v>2034931</v>
      </c>
      <c r="D140" s="33">
        <v>192651</v>
      </c>
      <c r="E140" s="33">
        <v>34230</v>
      </c>
      <c r="F140" s="33">
        <v>35990</v>
      </c>
      <c r="G140" s="47"/>
      <c r="H140" s="47"/>
      <c r="I140" s="47">
        <v>0</v>
      </c>
      <c r="J140" s="47">
        <v>855.23</v>
      </c>
      <c r="K140" s="76">
        <f t="shared" si="0"/>
        <v>855.23</v>
      </c>
      <c r="L140" s="47"/>
      <c r="M140" s="47"/>
      <c r="N140" s="47">
        <v>51024.93</v>
      </c>
      <c r="O140" s="47">
        <f t="shared" si="10"/>
        <v>663.32408999999996</v>
      </c>
      <c r="P140" s="47">
        <v>21942</v>
      </c>
      <c r="Q140" s="47">
        <f t="shared" si="9"/>
        <v>2.3254457205359587</v>
      </c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</row>
    <row r="141" spans="1:32" ht="14.25" customHeight="1">
      <c r="A141" s="46">
        <v>44700</v>
      </c>
      <c r="B141" s="33">
        <v>2781698</v>
      </c>
      <c r="C141" s="47"/>
      <c r="D141" s="47"/>
      <c r="E141" s="33">
        <v>33895</v>
      </c>
      <c r="F141" s="33">
        <v>32944</v>
      </c>
      <c r="G141" s="47"/>
      <c r="H141" s="47"/>
      <c r="I141" s="47">
        <v>0</v>
      </c>
      <c r="J141" s="47">
        <v>756.47</v>
      </c>
      <c r="K141" s="76">
        <f t="shared" si="0"/>
        <v>756.47</v>
      </c>
      <c r="L141" s="47"/>
      <c r="M141" s="47"/>
      <c r="N141" s="47">
        <v>55508.53</v>
      </c>
      <c r="O141" s="47">
        <f t="shared" si="10"/>
        <v>721.61088999999993</v>
      </c>
      <c r="P141" s="47">
        <v>22096</v>
      </c>
      <c r="Q141" s="47">
        <f t="shared" si="9"/>
        <v>2.5121528783490223</v>
      </c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</row>
    <row r="142" spans="1:32" ht="14.25" customHeight="1">
      <c r="A142" s="46">
        <v>44701</v>
      </c>
      <c r="B142" s="33">
        <v>2782576</v>
      </c>
      <c r="C142" s="47"/>
      <c r="D142" s="47"/>
      <c r="E142" s="33">
        <v>30923</v>
      </c>
      <c r="F142" s="33">
        <v>31788</v>
      </c>
      <c r="G142" s="47"/>
      <c r="H142" s="47"/>
      <c r="I142" s="47">
        <v>0</v>
      </c>
      <c r="J142" s="47">
        <v>716.17</v>
      </c>
      <c r="K142" s="76">
        <f t="shared" si="0"/>
        <v>716.17</v>
      </c>
      <c r="L142" s="47"/>
      <c r="M142" s="47"/>
      <c r="N142" s="47">
        <v>46615.98</v>
      </c>
      <c r="O142" s="47">
        <f t="shared" si="10"/>
        <v>606.00774000000001</v>
      </c>
      <c r="P142" s="47">
        <v>18890</v>
      </c>
      <c r="Q142" s="47">
        <f t="shared" si="9"/>
        <v>2.4677596611964003</v>
      </c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</row>
    <row r="143" spans="1:32" ht="14.25" customHeight="1">
      <c r="A143" s="46">
        <v>44702</v>
      </c>
      <c r="B143" s="33">
        <v>2783966</v>
      </c>
      <c r="C143" s="47"/>
      <c r="D143" s="47"/>
      <c r="E143" s="33">
        <v>30868</v>
      </c>
      <c r="F143" s="33">
        <v>30868</v>
      </c>
      <c r="G143" s="47"/>
      <c r="H143" s="47"/>
      <c r="I143" s="47"/>
      <c r="J143" s="47">
        <v>738.49</v>
      </c>
      <c r="K143" s="76">
        <f t="shared" si="0"/>
        <v>738.49</v>
      </c>
      <c r="L143" s="47"/>
      <c r="M143" s="47"/>
      <c r="N143" s="47">
        <v>47449.11</v>
      </c>
      <c r="O143" s="47">
        <f t="shared" si="10"/>
        <v>616.83843000000002</v>
      </c>
      <c r="P143" s="47">
        <v>18886</v>
      </c>
      <c r="Q143" s="47">
        <f t="shared" si="9"/>
        <v>2.5123959546754211</v>
      </c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</row>
    <row r="144" spans="1:32" ht="14.25" customHeight="1">
      <c r="A144" s="46">
        <v>44703</v>
      </c>
      <c r="B144" s="33">
        <v>2782551</v>
      </c>
      <c r="C144" s="47"/>
      <c r="D144" s="47"/>
      <c r="E144" s="33">
        <v>30617</v>
      </c>
      <c r="F144" s="33">
        <v>29853</v>
      </c>
      <c r="G144" s="47"/>
      <c r="H144" s="47"/>
      <c r="I144" s="47"/>
      <c r="J144" s="47">
        <v>679.86</v>
      </c>
      <c r="K144" s="76">
        <f t="shared" si="0"/>
        <v>679.86</v>
      </c>
      <c r="L144" s="47"/>
      <c r="M144" s="47"/>
      <c r="N144" s="47">
        <v>47355.360000000001</v>
      </c>
      <c r="O144" s="47">
        <f t="shared" si="10"/>
        <v>615.61968000000002</v>
      </c>
      <c r="P144" s="47">
        <v>17652</v>
      </c>
      <c r="Q144" s="47">
        <f t="shared" si="9"/>
        <v>2.6827192386131884</v>
      </c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</row>
    <row r="145" spans="1:32" ht="14.25" customHeight="1">
      <c r="A145" s="46">
        <v>44704</v>
      </c>
      <c r="B145" s="33">
        <v>2784986</v>
      </c>
      <c r="C145" s="47"/>
      <c r="D145" s="47"/>
      <c r="E145" s="33">
        <v>29573</v>
      </c>
      <c r="F145" s="33">
        <v>31615</v>
      </c>
      <c r="G145" s="47"/>
      <c r="H145" s="47"/>
      <c r="I145" s="47"/>
      <c r="J145" s="47">
        <v>735.35</v>
      </c>
      <c r="K145" s="76">
        <f t="shared" si="0"/>
        <v>735.35</v>
      </c>
      <c r="L145" s="47"/>
      <c r="M145" s="47"/>
      <c r="N145" s="47">
        <v>49280.63</v>
      </c>
      <c r="O145" s="47">
        <f t="shared" si="10"/>
        <v>640.64818999999989</v>
      </c>
      <c r="P145" s="47">
        <v>18543</v>
      </c>
      <c r="Q145" s="47">
        <f t="shared" si="9"/>
        <v>2.6576406191015476</v>
      </c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</row>
    <row r="146" spans="1:32" ht="14.25" customHeight="1">
      <c r="A146" s="46">
        <v>44705</v>
      </c>
      <c r="B146" s="47"/>
      <c r="C146" s="47"/>
      <c r="D146" s="47"/>
      <c r="E146" s="33">
        <v>22156</v>
      </c>
      <c r="F146" s="33">
        <v>24304</v>
      </c>
      <c r="G146" s="47"/>
      <c r="H146" s="47"/>
      <c r="I146" s="47"/>
      <c r="J146" s="47"/>
      <c r="K146" s="76">
        <f t="shared" si="0"/>
        <v>0</v>
      </c>
      <c r="L146" s="47"/>
      <c r="M146" s="47"/>
      <c r="N146" s="47">
        <v>51251.37</v>
      </c>
      <c r="O146" s="47">
        <f t="shared" si="10"/>
        <v>666.26781000000005</v>
      </c>
      <c r="P146" s="47">
        <v>20537</v>
      </c>
      <c r="Q146" s="47">
        <f t="shared" si="9"/>
        <v>2.495562643034523</v>
      </c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</row>
    <row r="147" spans="1:32" ht="14.25" customHeight="1">
      <c r="A147" s="46">
        <v>44706</v>
      </c>
      <c r="B147" s="47"/>
      <c r="C147" s="47"/>
      <c r="D147" s="47"/>
      <c r="E147" s="47"/>
      <c r="F147" s="47"/>
      <c r="G147" s="47"/>
      <c r="H147" s="47"/>
      <c r="I147" s="47"/>
      <c r="J147" s="47"/>
      <c r="K147" s="76">
        <f t="shared" si="0"/>
        <v>0</v>
      </c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</row>
    <row r="148" spans="1:32" ht="14.25" customHeight="1">
      <c r="A148" s="46">
        <v>44707</v>
      </c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</row>
    <row r="149" spans="1:32" ht="14.25" customHeight="1">
      <c r="A149" s="46">
        <v>44708</v>
      </c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</row>
    <row r="150" spans="1:32" ht="14.25" customHeight="1">
      <c r="A150" s="46">
        <v>44709</v>
      </c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</row>
    <row r="151" spans="1:32" ht="14.25" customHeight="1">
      <c r="A151" s="46">
        <v>44710</v>
      </c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</row>
    <row r="152" spans="1:32" ht="14.25" customHeight="1">
      <c r="A152" s="46">
        <v>44711</v>
      </c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</row>
    <row r="153" spans="1:32" ht="14.25" customHeight="1">
      <c r="A153" s="46">
        <v>44712</v>
      </c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</row>
    <row r="154" spans="1:32" ht="14.25" customHeight="1">
      <c r="A154" s="46">
        <v>44713</v>
      </c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</row>
    <row r="155" spans="1:32" ht="14.25" customHeight="1">
      <c r="A155" s="46">
        <v>44714</v>
      </c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</row>
    <row r="156" spans="1:32" ht="14.25" customHeight="1">
      <c r="A156" s="46">
        <v>44715</v>
      </c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</row>
    <row r="157" spans="1:32" ht="14.25" customHeight="1">
      <c r="A157" s="46">
        <v>44716</v>
      </c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</row>
    <row r="158" spans="1:32" ht="14.25" customHeight="1">
      <c r="A158" s="46">
        <v>44717</v>
      </c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</row>
    <row r="159" spans="1:32" ht="14.25" customHeight="1">
      <c r="A159" s="46">
        <v>44718</v>
      </c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</row>
    <row r="160" spans="1:32" ht="14.25" customHeight="1">
      <c r="A160" s="46">
        <v>44719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</row>
    <row r="161" spans="1:32" ht="14.25" customHeight="1">
      <c r="A161" s="46">
        <v>44720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</row>
    <row r="162" spans="1:32" ht="14.25" customHeight="1">
      <c r="A162" s="46">
        <v>44721</v>
      </c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</row>
    <row r="163" spans="1:32" ht="14.25" customHeight="1">
      <c r="A163" s="30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</row>
    <row r="164" spans="1:32" ht="14.25" customHeight="1">
      <c r="A164" s="30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</row>
    <row r="165" spans="1:32" ht="14.25" customHeight="1">
      <c r="A165" s="30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</row>
    <row r="166" spans="1:32" ht="14.25" customHeight="1">
      <c r="A166" s="30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</row>
    <row r="167" spans="1:32" ht="14.25" customHeight="1">
      <c r="A167" s="30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</row>
    <row r="168" spans="1:32" ht="14.25" customHeight="1">
      <c r="A168" s="30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</row>
    <row r="169" spans="1:32" ht="14.25" customHeight="1">
      <c r="A169" s="30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</row>
    <row r="170" spans="1:32" ht="14.25" customHeight="1">
      <c r="A170" s="30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</row>
    <row r="171" spans="1:32" ht="14.25" customHeight="1">
      <c r="A171" s="30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</row>
    <row r="172" spans="1:32" ht="14.25" customHeight="1">
      <c r="A172" s="30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</row>
    <row r="173" spans="1:32" ht="14.25" customHeight="1">
      <c r="A173" s="30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</row>
    <row r="174" spans="1:32" ht="14.25" customHeight="1">
      <c r="A174" s="30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</row>
    <row r="175" spans="1:32" ht="14.25" customHeight="1">
      <c r="A175" s="30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</row>
    <row r="176" spans="1:32" ht="14.25" customHeight="1">
      <c r="A176" s="30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</row>
    <row r="177" spans="1:32" ht="14.25" customHeight="1">
      <c r="A177" s="30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</row>
    <row r="178" spans="1:32" ht="14.25" customHeight="1">
      <c r="A178" s="30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</row>
    <row r="179" spans="1:32" ht="14.25" customHeight="1">
      <c r="A179" s="30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</row>
    <row r="180" spans="1:32" ht="14.25" customHeight="1">
      <c r="A180" s="30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</row>
    <row r="181" spans="1:32" ht="14.25" customHeight="1">
      <c r="A181" s="30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</row>
    <row r="182" spans="1:32" ht="14.25" customHeight="1">
      <c r="A182" s="30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</row>
    <row r="183" spans="1:32" ht="14.25" customHeight="1">
      <c r="A183" s="30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</row>
    <row r="184" spans="1:32" ht="14.25" customHeight="1">
      <c r="A184" s="30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</row>
    <row r="185" spans="1:32" ht="14.25" customHeight="1">
      <c r="A185" s="30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</row>
    <row r="186" spans="1:32" ht="14.25" customHeight="1">
      <c r="A186" s="30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</row>
    <row r="187" spans="1:32" ht="14.25" customHeight="1">
      <c r="A187" s="30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</row>
    <row r="188" spans="1:32" ht="14.25" customHeight="1">
      <c r="A188" s="30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</row>
    <row r="189" spans="1:32" ht="14.25" customHeight="1">
      <c r="A189" s="30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</row>
    <row r="190" spans="1:32" ht="14.25" customHeight="1">
      <c r="A190" s="30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</row>
    <row r="191" spans="1:32" ht="14.25" customHeight="1">
      <c r="A191" s="30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</row>
    <row r="192" spans="1:32" ht="14.25" customHeight="1">
      <c r="A192" s="30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</row>
    <row r="193" spans="1:32" ht="14.25" customHeight="1">
      <c r="A193" s="30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</row>
    <row r="194" spans="1:32" ht="14.25" customHeight="1">
      <c r="A194" s="30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</row>
    <row r="195" spans="1:32" ht="14.25" customHeight="1">
      <c r="A195" s="30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</row>
    <row r="196" spans="1:32" ht="14.25" customHeight="1">
      <c r="A196" s="30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</row>
    <row r="197" spans="1:32" ht="14.25" customHeight="1">
      <c r="A197" s="30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</row>
    <row r="198" spans="1:32" ht="14.25" customHeight="1">
      <c r="A198" s="30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</row>
    <row r="199" spans="1:32" ht="14.25" customHeight="1">
      <c r="A199" s="30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</row>
    <row r="200" spans="1:32" ht="14.25" customHeight="1">
      <c r="A200" s="30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</row>
    <row r="201" spans="1:32" ht="14.25" customHeight="1">
      <c r="A201" s="30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</row>
    <row r="202" spans="1:32" ht="14.25" customHeight="1">
      <c r="A202" s="30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</row>
    <row r="203" spans="1:32" ht="14.25" customHeight="1">
      <c r="A203" s="30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</row>
    <row r="204" spans="1:32" ht="14.25" customHeight="1">
      <c r="A204" s="30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</row>
    <row r="205" spans="1:32" ht="14.25" customHeight="1">
      <c r="A205" s="30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</row>
    <row r="206" spans="1:32" ht="14.25" customHeight="1">
      <c r="A206" s="30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</row>
    <row r="207" spans="1:32" ht="14.25" customHeight="1">
      <c r="A207" s="30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</row>
    <row r="208" spans="1:32" ht="14.25" customHeight="1">
      <c r="A208" s="30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</row>
    <row r="209" spans="1:32" ht="14.25" customHeight="1">
      <c r="A209" s="30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</row>
    <row r="210" spans="1:32" ht="14.25" customHeight="1">
      <c r="A210" s="30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</row>
    <row r="211" spans="1:32" ht="14.25" customHeight="1">
      <c r="A211" s="30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</row>
    <row r="212" spans="1:32" ht="14.25" customHeight="1">
      <c r="A212" s="30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</row>
    <row r="213" spans="1:32" ht="14.25" customHeight="1">
      <c r="A213" s="30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</row>
    <row r="214" spans="1:32" ht="14.25" customHeight="1">
      <c r="A214" s="30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</row>
    <row r="215" spans="1:32" ht="14.25" customHeight="1">
      <c r="A215" s="30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</row>
    <row r="216" spans="1:32" ht="14.25" customHeight="1">
      <c r="A216" s="30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</row>
    <row r="217" spans="1:32" ht="14.25" customHeight="1">
      <c r="A217" s="30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</row>
    <row r="218" spans="1:32" ht="14.25" customHeight="1">
      <c r="A218" s="30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</row>
    <row r="219" spans="1:32" ht="14.25" customHeight="1">
      <c r="A219" s="30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</row>
    <row r="220" spans="1:32" ht="14.25" customHeight="1">
      <c r="A220" s="30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</row>
    <row r="221" spans="1:32" ht="14.25" customHeight="1">
      <c r="A221" s="30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</row>
    <row r="222" spans="1:32" ht="14.25" customHeight="1">
      <c r="A222" s="30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</row>
    <row r="223" spans="1:32" ht="14.25" customHeight="1">
      <c r="A223" s="30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</row>
    <row r="224" spans="1:32" ht="14.25" customHeight="1">
      <c r="A224" s="30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</row>
    <row r="225" spans="1:32" ht="14.25" customHeight="1">
      <c r="A225" s="30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</row>
    <row r="226" spans="1:32" ht="14.25" customHeight="1">
      <c r="A226" s="30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</row>
    <row r="227" spans="1:32" ht="14.25" customHeight="1">
      <c r="A227" s="30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</row>
    <row r="228" spans="1:32" ht="14.25" customHeight="1">
      <c r="A228" s="30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</row>
    <row r="229" spans="1:32" ht="14.25" customHeight="1">
      <c r="A229" s="30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</row>
    <row r="230" spans="1:32" ht="14.25" customHeight="1">
      <c r="A230" s="30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</row>
    <row r="231" spans="1:32" ht="14.25" customHeight="1">
      <c r="A231" s="30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</row>
    <row r="232" spans="1:32" ht="14.25" customHeight="1">
      <c r="A232" s="30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</row>
    <row r="233" spans="1:32" ht="14.25" customHeight="1">
      <c r="A233" s="30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</row>
    <row r="234" spans="1:32" ht="14.25" customHeight="1">
      <c r="A234" s="30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</row>
    <row r="235" spans="1:32" ht="14.25" customHeight="1">
      <c r="A235" s="30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</row>
    <row r="236" spans="1:32" ht="14.25" customHeight="1">
      <c r="A236" s="30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</row>
    <row r="237" spans="1:32" ht="14.25" customHeight="1">
      <c r="A237" s="30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</row>
    <row r="238" spans="1:32" ht="14.25" customHeight="1">
      <c r="A238" s="30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</row>
    <row r="239" spans="1:32" ht="14.25" customHeight="1">
      <c r="A239" s="30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</row>
    <row r="240" spans="1:32" ht="14.25" customHeight="1">
      <c r="A240" s="30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</row>
    <row r="241" spans="1:32" ht="14.25" customHeight="1">
      <c r="A241" s="30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</row>
    <row r="242" spans="1:32" ht="14.25" customHeight="1">
      <c r="A242" s="30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</row>
    <row r="243" spans="1:32" ht="14.25" customHeight="1">
      <c r="A243" s="30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</row>
    <row r="244" spans="1:32" ht="14.25" customHeight="1">
      <c r="A244" s="30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</row>
    <row r="245" spans="1:32" ht="14.25" customHeight="1">
      <c r="A245" s="30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</row>
    <row r="246" spans="1:32" ht="14.25" customHeight="1">
      <c r="A246" s="30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</row>
    <row r="247" spans="1:32" ht="14.25" customHeight="1">
      <c r="A247" s="30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</row>
    <row r="248" spans="1:32" ht="14.25" customHeight="1">
      <c r="A248" s="30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</row>
    <row r="249" spans="1:32" ht="14.25" customHeight="1">
      <c r="A249" s="30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</row>
    <row r="250" spans="1:32" ht="14.25" customHeight="1">
      <c r="A250" s="30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</row>
    <row r="251" spans="1:32" ht="14.25" customHeight="1">
      <c r="A251" s="30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</row>
    <row r="252" spans="1:32" ht="14.25" customHeight="1">
      <c r="A252" s="30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</row>
    <row r="253" spans="1:32" ht="14.25" customHeight="1">
      <c r="A253" s="30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</row>
    <row r="254" spans="1:32" ht="14.25" customHeight="1">
      <c r="A254" s="30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</row>
    <row r="255" spans="1:32" ht="14.25" customHeight="1">
      <c r="A255" s="30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</row>
    <row r="256" spans="1:32" ht="14.25" customHeight="1">
      <c r="A256" s="30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</row>
    <row r="257" spans="1:32" ht="14.25" customHeight="1">
      <c r="A257" s="30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</row>
    <row r="258" spans="1:32" ht="14.25" customHeight="1">
      <c r="A258" s="30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</row>
    <row r="259" spans="1:32" ht="14.25" customHeight="1">
      <c r="A259" s="30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</row>
    <row r="260" spans="1:32" ht="14.25" customHeight="1">
      <c r="A260" s="30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</row>
    <row r="261" spans="1:32" ht="14.25" customHeight="1">
      <c r="A261" s="30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</row>
    <row r="262" spans="1:32" ht="14.25" customHeight="1">
      <c r="A262" s="30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</row>
    <row r="263" spans="1:32" ht="14.25" customHeight="1">
      <c r="A263" s="30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</row>
    <row r="264" spans="1:32" ht="14.25" customHeight="1">
      <c r="A264" s="30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</row>
    <row r="265" spans="1:32" ht="14.25" customHeight="1">
      <c r="A265" s="30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</row>
    <row r="266" spans="1:32" ht="14.25" customHeight="1">
      <c r="A266" s="30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</row>
    <row r="267" spans="1:32" ht="14.25" customHeight="1">
      <c r="A267" s="30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</row>
    <row r="268" spans="1:32" ht="14.25" customHeight="1">
      <c r="A268" s="30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</row>
    <row r="269" spans="1:32" ht="14.25" customHeight="1">
      <c r="A269" s="30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</row>
    <row r="270" spans="1:32" ht="14.25" customHeight="1">
      <c r="A270" s="30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</row>
    <row r="271" spans="1:32" ht="14.25" customHeight="1">
      <c r="A271" s="30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</row>
    <row r="272" spans="1:32" ht="14.25" customHeight="1">
      <c r="A272" s="30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</row>
    <row r="273" spans="1:32" ht="14.25" customHeight="1">
      <c r="A273" s="30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</row>
    <row r="274" spans="1:32" ht="14.25" customHeight="1">
      <c r="A274" s="30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</row>
    <row r="275" spans="1:32" ht="14.25" customHeight="1">
      <c r="A275" s="30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</row>
    <row r="276" spans="1:32" ht="14.25" customHeight="1">
      <c r="A276" s="30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</row>
    <row r="277" spans="1:32" ht="14.25" customHeight="1">
      <c r="A277" s="30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</row>
    <row r="278" spans="1:32" ht="14.25" customHeight="1">
      <c r="A278" s="30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</row>
    <row r="279" spans="1:32" ht="14.25" customHeight="1">
      <c r="A279" s="30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</row>
    <row r="280" spans="1:32" ht="14.25" customHeight="1">
      <c r="A280" s="30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</row>
    <row r="281" spans="1:32" ht="14.25" customHeight="1">
      <c r="A281" s="30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</row>
    <row r="282" spans="1:32" ht="14.25" customHeight="1">
      <c r="A282" s="30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</row>
    <row r="283" spans="1:32" ht="14.25" customHeight="1">
      <c r="A283" s="30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</row>
    <row r="284" spans="1:32" ht="14.25" customHeight="1">
      <c r="A284" s="30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</row>
    <row r="285" spans="1:32" ht="14.25" customHeight="1">
      <c r="A285" s="30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</row>
    <row r="286" spans="1:32" ht="14.25" customHeight="1">
      <c r="A286" s="30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</row>
    <row r="287" spans="1:32" ht="14.25" customHeight="1">
      <c r="A287" s="30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</row>
    <row r="288" spans="1:32" ht="14.25" customHeight="1">
      <c r="A288" s="30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</row>
    <row r="289" spans="1:32" ht="14.25" customHeight="1">
      <c r="A289" s="30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</row>
    <row r="290" spans="1:32" ht="14.25" customHeight="1">
      <c r="A290" s="30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</row>
    <row r="291" spans="1:32" ht="14.25" customHeight="1">
      <c r="A291" s="30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</row>
    <row r="292" spans="1:32" ht="14.25" customHeight="1">
      <c r="A292" s="30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</row>
    <row r="293" spans="1:32" ht="14.25" customHeight="1">
      <c r="A293" s="30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</row>
    <row r="294" spans="1:32" ht="14.25" customHeight="1">
      <c r="A294" s="30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</row>
    <row r="295" spans="1:32" ht="14.25" customHeight="1">
      <c r="A295" s="30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</row>
    <row r="296" spans="1:32" ht="14.25" customHeight="1">
      <c r="A296" s="30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</row>
    <row r="297" spans="1:32" ht="14.25" customHeight="1">
      <c r="A297" s="30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</row>
    <row r="298" spans="1:32" ht="14.25" customHeight="1">
      <c r="A298" s="30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</row>
    <row r="299" spans="1:32" ht="14.25" customHeight="1">
      <c r="A299" s="30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</row>
    <row r="300" spans="1:32" ht="14.25" customHeight="1">
      <c r="A300" s="30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</row>
    <row r="301" spans="1:32" ht="14.25" customHeight="1">
      <c r="A301" s="30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</row>
    <row r="302" spans="1:32" ht="14.25" customHeight="1">
      <c r="A302" s="30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</row>
    <row r="303" spans="1:32" ht="14.25" customHeight="1">
      <c r="A303" s="30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</row>
    <row r="304" spans="1:32" ht="14.25" customHeight="1">
      <c r="A304" s="30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</row>
    <row r="305" spans="1:32" ht="14.25" customHeight="1">
      <c r="A305" s="30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</row>
    <row r="306" spans="1:32" ht="14.25" customHeight="1">
      <c r="A306" s="30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</row>
    <row r="307" spans="1:32" ht="14.25" customHeight="1">
      <c r="A307" s="30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</row>
    <row r="308" spans="1:32" ht="14.25" customHeight="1">
      <c r="A308" s="30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</row>
    <row r="309" spans="1:32" ht="14.25" customHeight="1">
      <c r="A309" s="30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</row>
    <row r="310" spans="1:32" ht="14.25" customHeight="1">
      <c r="A310" s="30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</row>
    <row r="311" spans="1:32" ht="14.25" customHeight="1">
      <c r="A311" s="30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</row>
    <row r="312" spans="1:32" ht="14.25" customHeight="1">
      <c r="A312" s="30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</row>
    <row r="313" spans="1:32" ht="14.25" customHeight="1">
      <c r="A313" s="30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</row>
    <row r="314" spans="1:32" ht="14.25" customHeight="1">
      <c r="A314" s="30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</row>
    <row r="315" spans="1:32" ht="14.25" customHeight="1">
      <c r="A315" s="30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</row>
    <row r="316" spans="1:32" ht="14.25" customHeight="1">
      <c r="A316" s="30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</row>
    <row r="317" spans="1:32" ht="14.25" customHeight="1">
      <c r="A317" s="30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</row>
    <row r="318" spans="1:32" ht="14.25" customHeight="1">
      <c r="A318" s="30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</row>
    <row r="319" spans="1:32" ht="14.25" customHeight="1">
      <c r="A319" s="30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</row>
    <row r="320" spans="1:32" ht="14.25" customHeight="1">
      <c r="A320" s="30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</row>
    <row r="321" spans="1:32" ht="14.25" customHeight="1">
      <c r="A321" s="30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</row>
    <row r="322" spans="1:32" ht="14.25" customHeight="1">
      <c r="A322" s="30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</row>
    <row r="323" spans="1:32" ht="14.25" customHeight="1">
      <c r="A323" s="30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</row>
    <row r="324" spans="1:32" ht="14.25" customHeight="1">
      <c r="A324" s="30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</row>
    <row r="325" spans="1:32" ht="14.25" customHeight="1">
      <c r="A325" s="30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</row>
    <row r="326" spans="1:32" ht="14.25" customHeight="1">
      <c r="A326" s="30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</row>
    <row r="327" spans="1:32" ht="14.25" customHeight="1">
      <c r="A327" s="30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</row>
    <row r="328" spans="1:32" ht="14.25" customHeight="1">
      <c r="A328" s="30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</row>
    <row r="329" spans="1:32" ht="14.25" customHeight="1">
      <c r="A329" s="30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</row>
    <row r="330" spans="1:32" ht="14.25" customHeight="1">
      <c r="A330" s="30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</row>
    <row r="331" spans="1:32" ht="14.25" customHeight="1">
      <c r="A331" s="30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</row>
    <row r="332" spans="1:32" ht="14.25" customHeight="1">
      <c r="A332" s="30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</row>
    <row r="333" spans="1:32" ht="14.25" customHeight="1">
      <c r="A333" s="30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</row>
    <row r="334" spans="1:32" ht="14.25" customHeight="1">
      <c r="A334" s="30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</row>
    <row r="335" spans="1:32" ht="14.25" customHeight="1">
      <c r="A335" s="30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</row>
    <row r="336" spans="1:32" ht="14.25" customHeight="1">
      <c r="A336" s="30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</row>
    <row r="337" spans="1:32" ht="14.25" customHeight="1">
      <c r="A337" s="30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</row>
    <row r="338" spans="1:32" ht="14.25" customHeight="1">
      <c r="A338" s="30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</row>
    <row r="339" spans="1:32" ht="14.25" customHeight="1">
      <c r="A339" s="30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</row>
    <row r="340" spans="1:32" ht="14.25" customHeight="1">
      <c r="A340" s="30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</row>
    <row r="341" spans="1:32" ht="14.25" customHeight="1">
      <c r="A341" s="30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</row>
    <row r="342" spans="1:32" ht="14.25" customHeight="1">
      <c r="A342" s="30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</row>
    <row r="343" spans="1:32" ht="14.25" customHeight="1">
      <c r="A343" s="30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</row>
    <row r="344" spans="1:32" ht="14.25" customHeight="1">
      <c r="A344" s="30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</row>
    <row r="345" spans="1:32" ht="14.25" customHeight="1">
      <c r="A345" s="30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</row>
    <row r="346" spans="1:32" ht="14.25" customHeight="1">
      <c r="A346" s="30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</row>
    <row r="347" spans="1:32" ht="14.25" customHeight="1">
      <c r="A347" s="30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</row>
    <row r="348" spans="1:32" ht="14.25" customHeight="1">
      <c r="A348" s="30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</row>
    <row r="349" spans="1:32" ht="14.25" customHeight="1">
      <c r="A349" s="30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</row>
    <row r="350" spans="1:32" ht="14.25" customHeight="1">
      <c r="A350" s="30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</row>
    <row r="351" spans="1:32" ht="14.25" customHeight="1">
      <c r="A351" s="30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</row>
    <row r="352" spans="1:32" ht="14.25" customHeight="1">
      <c r="A352" s="30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</row>
    <row r="353" spans="1:32" ht="14.25" customHeight="1">
      <c r="A353" s="30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</row>
    <row r="354" spans="1:32" ht="14.25" customHeight="1">
      <c r="A354" s="30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</row>
    <row r="355" spans="1:32" ht="14.25" customHeight="1">
      <c r="A355" s="30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</row>
    <row r="356" spans="1:32" ht="14.25" customHeight="1">
      <c r="A356" s="30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</row>
    <row r="357" spans="1:32" ht="14.25" customHeight="1">
      <c r="A357" s="30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</row>
    <row r="358" spans="1:32" ht="14.25" customHeight="1">
      <c r="A358" s="30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</row>
    <row r="359" spans="1:32" ht="14.25" customHeight="1">
      <c r="A359" s="30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</row>
    <row r="360" spans="1:32" ht="14.25" customHeight="1">
      <c r="A360" s="30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</row>
    <row r="361" spans="1:32" ht="14.25" customHeight="1">
      <c r="A361" s="30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</row>
    <row r="362" spans="1:32" ht="14.25" customHeight="1">
      <c r="A362" s="30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</row>
    <row r="363" spans="1:32" ht="14.25" customHeight="1">
      <c r="A363" s="30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</row>
    <row r="364" spans="1:32" ht="14.25" customHeight="1">
      <c r="A364" s="30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</row>
    <row r="365" spans="1:32" ht="14.25" customHeight="1">
      <c r="A365" s="30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</row>
    <row r="366" spans="1:32" ht="14.25" customHeight="1">
      <c r="A366" s="30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</row>
    <row r="367" spans="1:32" ht="14.25" customHeight="1">
      <c r="A367" s="30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</row>
    <row r="368" spans="1:32" ht="14.25" customHeight="1">
      <c r="A368" s="30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</row>
    <row r="369" spans="1:32" ht="14.25" customHeight="1">
      <c r="A369" s="30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</row>
    <row r="370" spans="1:32" ht="14.25" customHeight="1">
      <c r="A370" s="30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</row>
    <row r="371" spans="1:32" ht="14.25" customHeight="1">
      <c r="A371" s="30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</row>
    <row r="372" spans="1:32" ht="14.25" customHeight="1">
      <c r="A372" s="30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</row>
    <row r="373" spans="1:32" ht="14.25" customHeight="1">
      <c r="A373" s="30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</row>
    <row r="374" spans="1:32" ht="14.25" customHeight="1">
      <c r="A374" s="30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</row>
    <row r="375" spans="1:32" ht="14.25" customHeight="1">
      <c r="A375" s="30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</row>
    <row r="376" spans="1:32" ht="14.25" customHeight="1">
      <c r="A376" s="30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</row>
    <row r="377" spans="1:32" ht="14.25" customHeight="1">
      <c r="A377" s="30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</row>
    <row r="378" spans="1:32" ht="14.25" customHeight="1">
      <c r="A378" s="30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</row>
    <row r="379" spans="1:32" ht="14.25" customHeight="1">
      <c r="A379" s="30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</row>
    <row r="380" spans="1:32" ht="14.25" customHeight="1">
      <c r="A380" s="30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</row>
    <row r="381" spans="1:32" ht="14.25" customHeight="1">
      <c r="A381" s="30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</row>
    <row r="382" spans="1:32" ht="14.25" customHeight="1">
      <c r="A382" s="30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</row>
    <row r="383" spans="1:32" ht="14.25" customHeight="1">
      <c r="A383" s="30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</row>
    <row r="384" spans="1:32" ht="14.25" customHeight="1">
      <c r="A384" s="30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</row>
    <row r="385" spans="1:32" ht="14.25" customHeight="1">
      <c r="A385" s="30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</row>
    <row r="386" spans="1:32" ht="14.25" customHeight="1">
      <c r="A386" s="30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</row>
    <row r="387" spans="1:32" ht="14.25" customHeight="1">
      <c r="A387" s="30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</row>
    <row r="388" spans="1:32" ht="14.25" customHeight="1">
      <c r="A388" s="30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</row>
    <row r="389" spans="1:32" ht="14.25" customHeight="1">
      <c r="A389" s="30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</row>
    <row r="390" spans="1:32" ht="14.25" customHeight="1">
      <c r="A390" s="30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</row>
    <row r="391" spans="1:32" ht="14.25" customHeight="1">
      <c r="A391" s="30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</row>
    <row r="392" spans="1:32" ht="14.25" customHeight="1">
      <c r="A392" s="30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</row>
    <row r="393" spans="1:32" ht="14.25" customHeight="1">
      <c r="A393" s="30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</row>
    <row r="394" spans="1:32" ht="14.25" customHeight="1">
      <c r="A394" s="30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</row>
    <row r="395" spans="1:32" ht="14.25" customHeight="1">
      <c r="A395" s="30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</row>
    <row r="396" spans="1:32" ht="14.25" customHeight="1">
      <c r="A396" s="30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</row>
    <row r="397" spans="1:32" ht="14.25" customHeight="1">
      <c r="A397" s="30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</row>
    <row r="398" spans="1:32" ht="14.25" customHeight="1">
      <c r="A398" s="30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</row>
    <row r="399" spans="1:32" ht="14.25" customHeight="1">
      <c r="A399" s="30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</row>
    <row r="400" spans="1:32" ht="14.25" customHeight="1">
      <c r="A400" s="30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</row>
    <row r="401" spans="1:32" ht="14.25" customHeight="1">
      <c r="A401" s="30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</row>
    <row r="402" spans="1:32" ht="14.25" customHeight="1">
      <c r="A402" s="30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</row>
    <row r="403" spans="1:32" ht="14.25" customHeight="1">
      <c r="A403" s="30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</row>
    <row r="404" spans="1:32" ht="14.25" customHeight="1">
      <c r="A404" s="30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</row>
    <row r="405" spans="1:32" ht="14.25" customHeight="1">
      <c r="A405" s="30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</row>
    <row r="406" spans="1:32" ht="14.25" customHeight="1">
      <c r="A406" s="30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</row>
    <row r="407" spans="1:32" ht="14.25" customHeight="1">
      <c r="A407" s="30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</row>
    <row r="408" spans="1:32" ht="14.25" customHeight="1">
      <c r="A408" s="30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</row>
    <row r="409" spans="1:32" ht="14.25" customHeight="1">
      <c r="A409" s="30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</row>
    <row r="410" spans="1:32" ht="14.25" customHeight="1">
      <c r="A410" s="30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</row>
    <row r="411" spans="1:32" ht="14.25" customHeight="1">
      <c r="A411" s="30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</row>
    <row r="412" spans="1:32" ht="14.25" customHeight="1">
      <c r="A412" s="30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</row>
    <row r="413" spans="1:32" ht="14.25" customHeight="1">
      <c r="A413" s="30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</row>
    <row r="414" spans="1:32" ht="14.25" customHeight="1">
      <c r="A414" s="30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</row>
    <row r="415" spans="1:32" ht="14.25" customHeight="1">
      <c r="A415" s="30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</row>
    <row r="416" spans="1:32" ht="14.25" customHeight="1">
      <c r="A416" s="30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</row>
    <row r="417" spans="1:32" ht="14.25" customHeight="1">
      <c r="A417" s="30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</row>
    <row r="418" spans="1:32" ht="14.25" customHeight="1">
      <c r="A418" s="30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</row>
    <row r="419" spans="1:32" ht="14.25" customHeight="1">
      <c r="A419" s="30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</row>
    <row r="420" spans="1:32" ht="14.25" customHeight="1">
      <c r="A420" s="30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</row>
    <row r="421" spans="1:32" ht="14.25" customHeight="1">
      <c r="A421" s="30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</row>
    <row r="422" spans="1:32" ht="14.25" customHeight="1">
      <c r="A422" s="30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</row>
    <row r="423" spans="1:32" ht="14.25" customHeight="1">
      <c r="A423" s="30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</row>
    <row r="424" spans="1:32" ht="14.25" customHeight="1">
      <c r="A424" s="30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</row>
    <row r="425" spans="1:32" ht="14.25" customHeight="1">
      <c r="A425" s="30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</row>
    <row r="426" spans="1:32" ht="14.25" customHeight="1">
      <c r="A426" s="30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</row>
    <row r="427" spans="1:32" ht="14.25" customHeight="1">
      <c r="A427" s="30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</row>
    <row r="428" spans="1:32" ht="14.25" customHeight="1">
      <c r="A428" s="30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</row>
    <row r="429" spans="1:32" ht="14.25" customHeight="1">
      <c r="A429" s="30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</row>
    <row r="430" spans="1:32" ht="14.25" customHeight="1">
      <c r="A430" s="30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</row>
    <row r="431" spans="1:32" ht="14.25" customHeight="1">
      <c r="A431" s="30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</row>
    <row r="432" spans="1:32" ht="14.25" customHeight="1">
      <c r="A432" s="30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</row>
    <row r="433" spans="1:32" ht="14.25" customHeight="1">
      <c r="A433" s="30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</row>
    <row r="434" spans="1:32" ht="14.25" customHeight="1">
      <c r="A434" s="30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</row>
    <row r="435" spans="1:32" ht="14.25" customHeight="1">
      <c r="A435" s="30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</row>
    <row r="436" spans="1:32" ht="14.25" customHeight="1">
      <c r="A436" s="30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</row>
    <row r="437" spans="1:32" ht="14.25" customHeight="1">
      <c r="A437" s="30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</row>
    <row r="438" spans="1:32" ht="14.25" customHeight="1">
      <c r="A438" s="30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</row>
    <row r="439" spans="1:32" ht="14.25" customHeight="1">
      <c r="A439" s="30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</row>
    <row r="440" spans="1:32" ht="14.25" customHeight="1">
      <c r="A440" s="30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</row>
    <row r="441" spans="1:32" ht="14.25" customHeight="1">
      <c r="A441" s="30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</row>
    <row r="442" spans="1:32" ht="14.25" customHeight="1">
      <c r="A442" s="30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</row>
    <row r="443" spans="1:32" ht="14.25" customHeight="1">
      <c r="A443" s="30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</row>
    <row r="444" spans="1:32" ht="14.25" customHeight="1">
      <c r="A444" s="30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</row>
    <row r="445" spans="1:32" ht="14.25" customHeight="1">
      <c r="A445" s="30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</row>
    <row r="446" spans="1:32" ht="14.25" customHeight="1">
      <c r="A446" s="30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</row>
    <row r="447" spans="1:32" ht="14.25" customHeight="1">
      <c r="A447" s="30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</row>
    <row r="448" spans="1:32" ht="14.25" customHeight="1">
      <c r="A448" s="30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</row>
    <row r="449" spans="1:32" ht="14.25" customHeight="1">
      <c r="A449" s="30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</row>
    <row r="450" spans="1:32" ht="14.25" customHeight="1">
      <c r="A450" s="30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</row>
    <row r="451" spans="1:32" ht="14.25" customHeight="1">
      <c r="A451" s="30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</row>
    <row r="452" spans="1:32" ht="14.25" customHeight="1">
      <c r="A452" s="30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</row>
    <row r="453" spans="1:32" ht="14.25" customHeight="1">
      <c r="A453" s="30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</row>
    <row r="454" spans="1:32" ht="14.25" customHeight="1">
      <c r="A454" s="30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</row>
    <row r="455" spans="1:32" ht="14.25" customHeight="1">
      <c r="A455" s="30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</row>
    <row r="456" spans="1:32" ht="14.25" customHeight="1">
      <c r="A456" s="30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</row>
    <row r="457" spans="1:32" ht="14.25" customHeight="1">
      <c r="A457" s="30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</row>
    <row r="458" spans="1:32" ht="14.25" customHeight="1">
      <c r="A458" s="30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</row>
    <row r="459" spans="1:32" ht="14.25" customHeight="1">
      <c r="A459" s="30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</row>
    <row r="460" spans="1:32" ht="14.25" customHeight="1">
      <c r="A460" s="30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</row>
    <row r="461" spans="1:32" ht="14.25" customHeight="1">
      <c r="A461" s="30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</row>
    <row r="462" spans="1:32" ht="14.25" customHeight="1">
      <c r="A462" s="30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</row>
    <row r="463" spans="1:32" ht="14.25" customHeight="1">
      <c r="A463" s="30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</row>
    <row r="464" spans="1:32" ht="14.25" customHeight="1">
      <c r="A464" s="30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</row>
    <row r="465" spans="1:32" ht="14.25" customHeight="1">
      <c r="A465" s="30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</row>
    <row r="466" spans="1:32" ht="14.25" customHeight="1">
      <c r="A466" s="30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</row>
    <row r="467" spans="1:32" ht="14.25" customHeight="1">
      <c r="A467" s="30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</row>
    <row r="468" spans="1:32" ht="14.25" customHeight="1">
      <c r="A468" s="30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</row>
    <row r="469" spans="1:32" ht="14.25" customHeight="1">
      <c r="A469" s="30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</row>
    <row r="470" spans="1:32" ht="14.25" customHeight="1">
      <c r="A470" s="30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</row>
    <row r="471" spans="1:32" ht="14.25" customHeight="1">
      <c r="A471" s="30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</row>
    <row r="472" spans="1:32" ht="14.25" customHeight="1">
      <c r="A472" s="30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</row>
    <row r="473" spans="1:32" ht="14.25" customHeight="1">
      <c r="A473" s="30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</row>
    <row r="474" spans="1:32" ht="14.25" customHeight="1">
      <c r="A474" s="30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</row>
    <row r="475" spans="1:32" ht="14.25" customHeight="1">
      <c r="A475" s="30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</row>
    <row r="476" spans="1:32" ht="14.25" customHeight="1">
      <c r="A476" s="30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</row>
    <row r="477" spans="1:32" ht="14.25" customHeight="1">
      <c r="A477" s="30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</row>
    <row r="478" spans="1:32" ht="14.25" customHeight="1">
      <c r="A478" s="30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</row>
    <row r="479" spans="1:32" ht="14.25" customHeight="1">
      <c r="A479" s="30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</row>
    <row r="480" spans="1:32" ht="14.25" customHeight="1">
      <c r="A480" s="30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</row>
    <row r="481" spans="1:32" ht="14.25" customHeight="1">
      <c r="A481" s="30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</row>
    <row r="482" spans="1:32" ht="14.25" customHeight="1">
      <c r="A482" s="30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</row>
    <row r="483" spans="1:32" ht="14.25" customHeight="1">
      <c r="A483" s="30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</row>
    <row r="484" spans="1:32" ht="14.25" customHeight="1">
      <c r="A484" s="30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</row>
    <row r="485" spans="1:32" ht="14.25" customHeight="1">
      <c r="A485" s="30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</row>
    <row r="486" spans="1:32" ht="14.25" customHeight="1">
      <c r="A486" s="30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</row>
    <row r="487" spans="1:32" ht="14.25" customHeight="1">
      <c r="A487" s="30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</row>
    <row r="488" spans="1:32" ht="14.25" customHeight="1">
      <c r="A488" s="30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</row>
    <row r="489" spans="1:32" ht="14.25" customHeight="1">
      <c r="A489" s="30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</row>
    <row r="490" spans="1:32" ht="14.25" customHeight="1">
      <c r="A490" s="30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</row>
    <row r="491" spans="1:32" ht="14.25" customHeight="1">
      <c r="A491" s="30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</row>
    <row r="492" spans="1:32" ht="14.25" customHeight="1">
      <c r="A492" s="30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</row>
    <row r="493" spans="1:32" ht="14.25" customHeight="1">
      <c r="A493" s="30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</row>
    <row r="494" spans="1:32" ht="14.25" customHeight="1">
      <c r="A494" s="30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</row>
    <row r="495" spans="1:32" ht="14.25" customHeight="1">
      <c r="A495" s="30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</row>
    <row r="496" spans="1:32" ht="14.25" customHeight="1">
      <c r="A496" s="30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</row>
    <row r="497" spans="1:32" ht="14.25" customHeight="1">
      <c r="A497" s="30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</row>
    <row r="498" spans="1:32" ht="14.25" customHeight="1">
      <c r="A498" s="30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</row>
    <row r="499" spans="1:32" ht="14.25" customHeight="1">
      <c r="A499" s="30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</row>
    <row r="500" spans="1:32" ht="14.25" customHeight="1">
      <c r="A500" s="30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</row>
    <row r="501" spans="1:32" ht="14.25" customHeight="1">
      <c r="A501" s="30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</row>
    <row r="502" spans="1:32" ht="14.25" customHeight="1">
      <c r="A502" s="30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</row>
    <row r="503" spans="1:32" ht="14.25" customHeight="1">
      <c r="A503" s="30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</row>
    <row r="504" spans="1:32" ht="14.25" customHeight="1">
      <c r="A504" s="30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</row>
    <row r="505" spans="1:32" ht="14.25" customHeight="1">
      <c r="A505" s="30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</row>
    <row r="506" spans="1:32" ht="14.25" customHeight="1">
      <c r="A506" s="30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</row>
    <row r="507" spans="1:32" ht="14.25" customHeight="1">
      <c r="A507" s="30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</row>
    <row r="508" spans="1:32" ht="14.25" customHeight="1">
      <c r="A508" s="30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</row>
    <row r="509" spans="1:32" ht="14.25" customHeight="1">
      <c r="A509" s="30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</row>
    <row r="510" spans="1:32" ht="14.25" customHeight="1">
      <c r="A510" s="30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</row>
    <row r="511" spans="1:32" ht="14.25" customHeight="1">
      <c r="A511" s="30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</row>
    <row r="512" spans="1:32" ht="14.25" customHeight="1">
      <c r="A512" s="30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</row>
    <row r="513" spans="1:32" ht="14.25" customHeight="1">
      <c r="A513" s="30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</row>
    <row r="514" spans="1:32" ht="14.25" customHeight="1">
      <c r="A514" s="30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</row>
    <row r="515" spans="1:32" ht="14.25" customHeight="1">
      <c r="A515" s="30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</row>
    <row r="516" spans="1:32" ht="14.25" customHeight="1">
      <c r="A516" s="30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</row>
    <row r="517" spans="1:32" ht="14.25" customHeight="1">
      <c r="A517" s="30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</row>
    <row r="518" spans="1:32" ht="14.25" customHeight="1">
      <c r="A518" s="30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</row>
    <row r="519" spans="1:32" ht="14.25" customHeight="1">
      <c r="A519" s="30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</row>
    <row r="520" spans="1:32" ht="14.25" customHeight="1">
      <c r="A520" s="30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</row>
    <row r="521" spans="1:32" ht="14.25" customHeight="1">
      <c r="A521" s="30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</row>
    <row r="522" spans="1:32" ht="14.25" customHeight="1">
      <c r="A522" s="30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</row>
    <row r="523" spans="1:32" ht="14.25" customHeight="1">
      <c r="A523" s="30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</row>
    <row r="524" spans="1:32" ht="14.25" customHeight="1">
      <c r="A524" s="30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</row>
    <row r="525" spans="1:32" ht="14.25" customHeight="1">
      <c r="A525" s="30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</row>
    <row r="526" spans="1:32" ht="14.25" customHeight="1">
      <c r="A526" s="30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</row>
    <row r="527" spans="1:32" ht="14.25" customHeight="1">
      <c r="A527" s="30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</row>
    <row r="528" spans="1:32" ht="14.25" customHeight="1">
      <c r="A528" s="30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</row>
    <row r="529" spans="1:32" ht="14.25" customHeight="1">
      <c r="A529" s="30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</row>
    <row r="530" spans="1:32" ht="14.25" customHeight="1">
      <c r="A530" s="30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</row>
    <row r="531" spans="1:32" ht="14.25" customHeight="1">
      <c r="A531" s="30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</row>
    <row r="532" spans="1:32" ht="14.25" customHeight="1">
      <c r="A532" s="30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</row>
    <row r="533" spans="1:32" ht="14.25" customHeight="1">
      <c r="A533" s="30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</row>
    <row r="534" spans="1:32" ht="14.25" customHeight="1">
      <c r="A534" s="30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</row>
    <row r="535" spans="1:32" ht="14.25" customHeight="1">
      <c r="A535" s="30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</row>
    <row r="536" spans="1:32" ht="14.25" customHeight="1">
      <c r="A536" s="30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</row>
    <row r="537" spans="1:32" ht="14.25" customHeight="1">
      <c r="A537" s="30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</row>
    <row r="538" spans="1:32" ht="14.25" customHeight="1">
      <c r="A538" s="30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</row>
    <row r="539" spans="1:32" ht="14.25" customHeight="1">
      <c r="A539" s="30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</row>
    <row r="540" spans="1:32" ht="14.25" customHeight="1">
      <c r="A540" s="30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</row>
    <row r="541" spans="1:32" ht="14.25" customHeight="1">
      <c r="A541" s="30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</row>
    <row r="542" spans="1:32" ht="14.25" customHeight="1">
      <c r="A542" s="30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</row>
    <row r="543" spans="1:32" ht="14.25" customHeight="1">
      <c r="A543" s="30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</row>
    <row r="544" spans="1:32" ht="14.25" customHeight="1">
      <c r="A544" s="30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</row>
    <row r="545" spans="1:32" ht="14.25" customHeight="1">
      <c r="A545" s="30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</row>
    <row r="546" spans="1:32" ht="14.25" customHeight="1">
      <c r="A546" s="30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</row>
    <row r="547" spans="1:32" ht="14.25" customHeight="1">
      <c r="A547" s="30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</row>
    <row r="548" spans="1:32" ht="14.25" customHeight="1">
      <c r="A548" s="30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</row>
    <row r="549" spans="1:32" ht="14.25" customHeight="1">
      <c r="A549" s="30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</row>
    <row r="550" spans="1:32" ht="14.25" customHeight="1">
      <c r="A550" s="30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</row>
    <row r="551" spans="1:32" ht="14.25" customHeight="1">
      <c r="A551" s="30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</row>
    <row r="552" spans="1:32" ht="14.25" customHeight="1">
      <c r="A552" s="30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</row>
    <row r="553" spans="1:32" ht="14.25" customHeight="1">
      <c r="A553" s="30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</row>
    <row r="554" spans="1:32" ht="14.25" customHeight="1">
      <c r="A554" s="30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</row>
    <row r="555" spans="1:32" ht="14.25" customHeight="1">
      <c r="A555" s="30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</row>
    <row r="556" spans="1:32" ht="14.25" customHeight="1">
      <c r="A556" s="30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</row>
    <row r="557" spans="1:32" ht="14.25" customHeight="1">
      <c r="A557" s="30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</row>
    <row r="558" spans="1:32" ht="14.25" customHeight="1">
      <c r="A558" s="30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</row>
    <row r="559" spans="1:32" ht="14.25" customHeight="1">
      <c r="A559" s="30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</row>
    <row r="560" spans="1:32" ht="14.25" customHeight="1">
      <c r="A560" s="30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</row>
    <row r="561" spans="1:32" ht="14.25" customHeight="1">
      <c r="A561" s="30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</row>
    <row r="562" spans="1:32" ht="14.25" customHeight="1">
      <c r="A562" s="30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</row>
    <row r="563" spans="1:32" ht="14.25" customHeight="1">
      <c r="A563" s="30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</row>
    <row r="564" spans="1:32" ht="14.25" customHeight="1">
      <c r="A564" s="30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</row>
    <row r="565" spans="1:32" ht="14.25" customHeight="1">
      <c r="A565" s="30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</row>
    <row r="566" spans="1:32" ht="14.25" customHeight="1">
      <c r="A566" s="30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</row>
    <row r="567" spans="1:32" ht="14.25" customHeight="1">
      <c r="A567" s="30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</row>
    <row r="568" spans="1:32" ht="14.25" customHeight="1">
      <c r="A568" s="30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</row>
    <row r="569" spans="1:32" ht="14.25" customHeight="1">
      <c r="A569" s="30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</row>
    <row r="570" spans="1:32" ht="14.25" customHeight="1">
      <c r="A570" s="30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</row>
    <row r="571" spans="1:32" ht="14.25" customHeight="1">
      <c r="A571" s="30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</row>
    <row r="572" spans="1:32" ht="14.25" customHeight="1">
      <c r="A572" s="30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</row>
    <row r="573" spans="1:32" ht="14.25" customHeight="1">
      <c r="A573" s="30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</row>
    <row r="574" spans="1:32" ht="14.25" customHeight="1">
      <c r="A574" s="30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</row>
    <row r="575" spans="1:32" ht="14.25" customHeight="1">
      <c r="A575" s="30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</row>
    <row r="576" spans="1:32" ht="14.25" customHeight="1">
      <c r="A576" s="30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</row>
    <row r="577" spans="1:32" ht="14.25" customHeight="1">
      <c r="A577" s="30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</row>
    <row r="578" spans="1:32" ht="14.25" customHeight="1">
      <c r="A578" s="30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</row>
    <row r="579" spans="1:32" ht="14.25" customHeight="1">
      <c r="A579" s="30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</row>
    <row r="580" spans="1:32" ht="14.25" customHeight="1">
      <c r="A580" s="30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</row>
    <row r="581" spans="1:32" ht="14.25" customHeight="1">
      <c r="A581" s="30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</row>
    <row r="582" spans="1:32" ht="14.25" customHeight="1">
      <c r="A582" s="30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</row>
    <row r="583" spans="1:32" ht="14.25" customHeight="1">
      <c r="A583" s="30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</row>
    <row r="584" spans="1:32" ht="14.25" customHeight="1">
      <c r="A584" s="30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</row>
    <row r="585" spans="1:32" ht="14.25" customHeight="1">
      <c r="A585" s="30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</row>
    <row r="586" spans="1:32" ht="14.25" customHeight="1">
      <c r="A586" s="30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</row>
    <row r="587" spans="1:32" ht="14.25" customHeight="1">
      <c r="A587" s="30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</row>
    <row r="588" spans="1:32" ht="14.25" customHeight="1">
      <c r="A588" s="30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</row>
    <row r="589" spans="1:32" ht="14.25" customHeight="1">
      <c r="A589" s="30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</row>
    <row r="590" spans="1:32" ht="14.25" customHeight="1">
      <c r="A590" s="30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</row>
    <row r="591" spans="1:32" ht="14.25" customHeight="1">
      <c r="A591" s="30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</row>
    <row r="592" spans="1:32" ht="14.25" customHeight="1">
      <c r="A592" s="30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</row>
    <row r="593" spans="1:32" ht="14.25" customHeight="1">
      <c r="A593" s="30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</row>
    <row r="594" spans="1:32" ht="14.25" customHeight="1">
      <c r="A594" s="30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</row>
    <row r="595" spans="1:32" ht="14.25" customHeight="1">
      <c r="A595" s="30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</row>
    <row r="596" spans="1:32" ht="14.25" customHeight="1">
      <c r="A596" s="30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</row>
    <row r="597" spans="1:32" ht="14.25" customHeight="1">
      <c r="A597" s="30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</row>
    <row r="598" spans="1:32" ht="14.25" customHeight="1">
      <c r="A598" s="30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</row>
    <row r="599" spans="1:32" ht="14.25" customHeight="1">
      <c r="A599" s="30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</row>
    <row r="600" spans="1:32" ht="14.25" customHeight="1">
      <c r="A600" s="30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</row>
    <row r="601" spans="1:32" ht="14.25" customHeight="1">
      <c r="A601" s="30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</row>
    <row r="602" spans="1:32" ht="14.25" customHeight="1">
      <c r="A602" s="30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</row>
    <row r="603" spans="1:32" ht="14.25" customHeight="1">
      <c r="A603" s="30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</row>
    <row r="604" spans="1:32" ht="14.25" customHeight="1">
      <c r="A604" s="30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</row>
    <row r="605" spans="1:32" ht="14.25" customHeight="1">
      <c r="A605" s="30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</row>
    <row r="606" spans="1:32" ht="14.25" customHeight="1">
      <c r="A606" s="30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</row>
    <row r="607" spans="1:32" ht="14.25" customHeight="1">
      <c r="A607" s="30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</row>
    <row r="608" spans="1:32" ht="14.25" customHeight="1">
      <c r="A608" s="30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</row>
    <row r="609" spans="1:32" ht="14.25" customHeight="1">
      <c r="A609" s="30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</row>
    <row r="610" spans="1:32" ht="14.25" customHeight="1">
      <c r="A610" s="30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</row>
    <row r="611" spans="1:32" ht="14.25" customHeight="1">
      <c r="A611" s="30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</row>
    <row r="612" spans="1:32" ht="14.25" customHeight="1">
      <c r="A612" s="30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</row>
    <row r="613" spans="1:32" ht="14.25" customHeight="1">
      <c r="A613" s="30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</row>
    <row r="614" spans="1:32" ht="14.25" customHeight="1">
      <c r="A614" s="30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</row>
    <row r="615" spans="1:32" ht="14.25" customHeight="1">
      <c r="A615" s="30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</row>
    <row r="616" spans="1:32" ht="14.25" customHeight="1">
      <c r="A616" s="30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</row>
    <row r="617" spans="1:32" ht="14.25" customHeight="1">
      <c r="A617" s="30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</row>
    <row r="618" spans="1:32" ht="14.25" customHeight="1">
      <c r="A618" s="30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</row>
    <row r="619" spans="1:32" ht="14.25" customHeight="1">
      <c r="A619" s="30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</row>
    <row r="620" spans="1:32" ht="14.25" customHeight="1">
      <c r="A620" s="30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</row>
    <row r="621" spans="1:32" ht="14.25" customHeight="1">
      <c r="A621" s="30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</row>
    <row r="622" spans="1:32" ht="14.25" customHeight="1">
      <c r="A622" s="30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</row>
    <row r="623" spans="1:32" ht="14.25" customHeight="1">
      <c r="A623" s="30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</row>
    <row r="624" spans="1:32" ht="14.25" customHeight="1">
      <c r="A624" s="30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</row>
    <row r="625" spans="1:32" ht="14.25" customHeight="1">
      <c r="A625" s="30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</row>
    <row r="626" spans="1:32" ht="14.25" customHeight="1">
      <c r="A626" s="30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  <c r="AC626" s="47"/>
      <c r="AD626" s="47"/>
      <c r="AE626" s="47"/>
      <c r="AF626" s="47"/>
    </row>
    <row r="627" spans="1:32" ht="14.25" customHeight="1">
      <c r="A627" s="30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  <c r="AC627" s="47"/>
      <c r="AD627" s="47"/>
      <c r="AE627" s="47"/>
      <c r="AF627" s="47"/>
    </row>
    <row r="628" spans="1:32" ht="14.25" customHeight="1">
      <c r="A628" s="30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  <c r="AC628" s="47"/>
      <c r="AD628" s="47"/>
      <c r="AE628" s="47"/>
      <c r="AF628" s="47"/>
    </row>
    <row r="629" spans="1:32" ht="14.25" customHeight="1">
      <c r="A629" s="30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  <c r="AC629" s="47"/>
      <c r="AD629" s="47"/>
      <c r="AE629" s="47"/>
      <c r="AF629" s="47"/>
    </row>
    <row r="630" spans="1:32" ht="14.25" customHeight="1">
      <c r="A630" s="30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  <c r="AC630" s="47"/>
      <c r="AD630" s="47"/>
      <c r="AE630" s="47"/>
      <c r="AF630" s="47"/>
    </row>
    <row r="631" spans="1:32" ht="14.25" customHeight="1">
      <c r="A631" s="30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  <c r="AC631" s="47"/>
      <c r="AD631" s="47"/>
      <c r="AE631" s="47"/>
      <c r="AF631" s="47"/>
    </row>
    <row r="632" spans="1:32" ht="14.25" customHeight="1">
      <c r="A632" s="30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</row>
    <row r="633" spans="1:32" ht="14.25" customHeight="1">
      <c r="A633" s="30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  <c r="AC633" s="47"/>
      <c r="AD633" s="47"/>
      <c r="AE633" s="47"/>
      <c r="AF633" s="47"/>
    </row>
    <row r="634" spans="1:32" ht="14.25" customHeight="1">
      <c r="A634" s="30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  <c r="AC634" s="47"/>
      <c r="AD634" s="47"/>
      <c r="AE634" s="47"/>
      <c r="AF634" s="47"/>
    </row>
    <row r="635" spans="1:32" ht="14.25" customHeight="1">
      <c r="A635" s="30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  <c r="AC635" s="47"/>
      <c r="AD635" s="47"/>
      <c r="AE635" s="47"/>
      <c r="AF635" s="47"/>
    </row>
    <row r="636" spans="1:32" ht="14.25" customHeight="1">
      <c r="A636" s="30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  <c r="AC636" s="47"/>
      <c r="AD636" s="47"/>
      <c r="AE636" s="47"/>
      <c r="AF636" s="47"/>
    </row>
    <row r="637" spans="1:32" ht="14.25" customHeight="1">
      <c r="A637" s="30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  <c r="AC637" s="47"/>
      <c r="AD637" s="47"/>
      <c r="AE637" s="47"/>
      <c r="AF637" s="47"/>
    </row>
    <row r="638" spans="1:32" ht="14.25" customHeight="1">
      <c r="A638" s="30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</row>
    <row r="639" spans="1:32" ht="14.25" customHeight="1">
      <c r="A639" s="30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  <c r="AC639" s="47"/>
      <c r="AD639" s="47"/>
      <c r="AE639" s="47"/>
      <c r="AF639" s="47"/>
    </row>
    <row r="640" spans="1:32" ht="14.25" customHeight="1">
      <c r="A640" s="30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  <c r="AC640" s="47"/>
      <c r="AD640" s="47"/>
      <c r="AE640" s="47"/>
      <c r="AF640" s="47"/>
    </row>
    <row r="641" spans="1:32" ht="14.25" customHeight="1">
      <c r="A641" s="30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  <c r="AC641" s="47"/>
      <c r="AD641" s="47"/>
      <c r="AE641" s="47"/>
      <c r="AF641" s="47"/>
    </row>
    <row r="642" spans="1:32" ht="14.25" customHeight="1">
      <c r="A642" s="30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  <c r="AC642" s="47"/>
      <c r="AD642" s="47"/>
      <c r="AE642" s="47"/>
      <c r="AF642" s="47"/>
    </row>
    <row r="643" spans="1:32" ht="14.25" customHeight="1">
      <c r="A643" s="30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  <c r="AC643" s="47"/>
      <c r="AD643" s="47"/>
      <c r="AE643" s="47"/>
      <c r="AF643" s="47"/>
    </row>
    <row r="644" spans="1:32" ht="14.25" customHeight="1">
      <c r="A644" s="30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</row>
    <row r="645" spans="1:32" ht="14.25" customHeight="1">
      <c r="A645" s="30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  <c r="AC645" s="47"/>
      <c r="AD645" s="47"/>
      <c r="AE645" s="47"/>
      <c r="AF645" s="47"/>
    </row>
    <row r="646" spans="1:32" ht="14.25" customHeight="1">
      <c r="A646" s="30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  <c r="AC646" s="47"/>
      <c r="AD646" s="47"/>
      <c r="AE646" s="47"/>
      <c r="AF646" s="47"/>
    </row>
    <row r="647" spans="1:32" ht="14.25" customHeight="1">
      <c r="A647" s="30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  <c r="AC647" s="47"/>
      <c r="AD647" s="47"/>
      <c r="AE647" s="47"/>
      <c r="AF647" s="47"/>
    </row>
    <row r="648" spans="1:32" ht="14.25" customHeight="1">
      <c r="A648" s="30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  <c r="AC648" s="47"/>
      <c r="AD648" s="47"/>
      <c r="AE648" s="47"/>
      <c r="AF648" s="47"/>
    </row>
    <row r="649" spans="1:32" ht="14.25" customHeight="1">
      <c r="A649" s="30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  <c r="AC649" s="47"/>
      <c r="AD649" s="47"/>
      <c r="AE649" s="47"/>
      <c r="AF649" s="47"/>
    </row>
    <row r="650" spans="1:32" ht="14.25" customHeight="1">
      <c r="A650" s="30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  <c r="AC650" s="47"/>
      <c r="AD650" s="47"/>
      <c r="AE650" s="47"/>
      <c r="AF650" s="47"/>
    </row>
    <row r="651" spans="1:32" ht="14.25" customHeight="1">
      <c r="A651" s="30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  <c r="AC651" s="47"/>
      <c r="AD651" s="47"/>
      <c r="AE651" s="47"/>
      <c r="AF651" s="47"/>
    </row>
    <row r="652" spans="1:32" ht="14.25" customHeight="1">
      <c r="A652" s="30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  <c r="AC652" s="47"/>
      <c r="AD652" s="47"/>
      <c r="AE652" s="47"/>
      <c r="AF652" s="47"/>
    </row>
    <row r="653" spans="1:32" ht="14.25" customHeight="1">
      <c r="A653" s="30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  <c r="AC653" s="47"/>
      <c r="AD653" s="47"/>
      <c r="AE653" s="47"/>
      <c r="AF653" s="47"/>
    </row>
    <row r="654" spans="1:32" ht="14.25" customHeight="1">
      <c r="A654" s="30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  <c r="AC654" s="47"/>
      <c r="AD654" s="47"/>
      <c r="AE654" s="47"/>
      <c r="AF654" s="47"/>
    </row>
    <row r="655" spans="1:32" ht="14.25" customHeight="1">
      <c r="A655" s="30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  <c r="AC655" s="47"/>
      <c r="AD655" s="47"/>
      <c r="AE655" s="47"/>
      <c r="AF655" s="47"/>
    </row>
    <row r="656" spans="1:32" ht="14.25" customHeight="1">
      <c r="A656" s="30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  <c r="AC656" s="47"/>
      <c r="AD656" s="47"/>
      <c r="AE656" s="47"/>
      <c r="AF656" s="47"/>
    </row>
    <row r="657" spans="1:32" ht="14.25" customHeight="1">
      <c r="A657" s="30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  <c r="AC657" s="47"/>
      <c r="AD657" s="47"/>
      <c r="AE657" s="47"/>
      <c r="AF657" s="47"/>
    </row>
    <row r="658" spans="1:32" ht="14.25" customHeight="1">
      <c r="A658" s="30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  <c r="AC658" s="47"/>
      <c r="AD658" s="47"/>
      <c r="AE658" s="47"/>
      <c r="AF658" s="47"/>
    </row>
    <row r="659" spans="1:32" ht="14.25" customHeight="1">
      <c r="A659" s="30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  <c r="AC659" s="47"/>
      <c r="AD659" s="47"/>
      <c r="AE659" s="47"/>
      <c r="AF659" s="47"/>
    </row>
    <row r="660" spans="1:32" ht="14.25" customHeight="1">
      <c r="A660" s="30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  <c r="AC660" s="47"/>
      <c r="AD660" s="47"/>
      <c r="AE660" s="47"/>
      <c r="AF660" s="47"/>
    </row>
    <row r="661" spans="1:32" ht="14.25" customHeight="1">
      <c r="A661" s="30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  <c r="AC661" s="47"/>
      <c r="AD661" s="47"/>
      <c r="AE661" s="47"/>
      <c r="AF661" s="47"/>
    </row>
    <row r="662" spans="1:32" ht="14.25" customHeight="1">
      <c r="A662" s="30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  <c r="AC662" s="47"/>
      <c r="AD662" s="47"/>
      <c r="AE662" s="47"/>
      <c r="AF662" s="47"/>
    </row>
    <row r="663" spans="1:32" ht="14.25" customHeight="1">
      <c r="A663" s="30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  <c r="AC663" s="47"/>
      <c r="AD663" s="47"/>
      <c r="AE663" s="47"/>
      <c r="AF663" s="47"/>
    </row>
    <row r="664" spans="1:32" ht="14.25" customHeight="1">
      <c r="A664" s="30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  <c r="AC664" s="47"/>
      <c r="AD664" s="47"/>
      <c r="AE664" s="47"/>
      <c r="AF664" s="47"/>
    </row>
    <row r="665" spans="1:32" ht="14.25" customHeight="1">
      <c r="A665" s="30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  <c r="AC665" s="47"/>
      <c r="AD665" s="47"/>
      <c r="AE665" s="47"/>
      <c r="AF665" s="47"/>
    </row>
    <row r="666" spans="1:32" ht="14.25" customHeight="1">
      <c r="A666" s="30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  <c r="AC666" s="47"/>
      <c r="AD666" s="47"/>
      <c r="AE666" s="47"/>
      <c r="AF666" s="47"/>
    </row>
    <row r="667" spans="1:32" ht="14.25" customHeight="1">
      <c r="A667" s="30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  <c r="AC667" s="47"/>
      <c r="AD667" s="47"/>
      <c r="AE667" s="47"/>
      <c r="AF667" s="47"/>
    </row>
    <row r="668" spans="1:32" ht="14.25" customHeight="1">
      <c r="A668" s="30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  <c r="AC668" s="47"/>
      <c r="AD668" s="47"/>
      <c r="AE668" s="47"/>
      <c r="AF668" s="47"/>
    </row>
    <row r="669" spans="1:32" ht="14.25" customHeight="1">
      <c r="A669" s="30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  <c r="AC669" s="47"/>
      <c r="AD669" s="47"/>
      <c r="AE669" s="47"/>
      <c r="AF669" s="47"/>
    </row>
    <row r="670" spans="1:32" ht="14.25" customHeight="1">
      <c r="A670" s="30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  <c r="AC670" s="47"/>
      <c r="AD670" s="47"/>
      <c r="AE670" s="47"/>
      <c r="AF670" s="47"/>
    </row>
    <row r="671" spans="1:32" ht="14.25" customHeight="1">
      <c r="A671" s="30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  <c r="AC671" s="47"/>
      <c r="AD671" s="47"/>
      <c r="AE671" s="47"/>
      <c r="AF671" s="47"/>
    </row>
    <row r="672" spans="1:32" ht="14.25" customHeight="1">
      <c r="A672" s="30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  <c r="AC672" s="47"/>
      <c r="AD672" s="47"/>
      <c r="AE672" s="47"/>
      <c r="AF672" s="47"/>
    </row>
    <row r="673" spans="1:32" ht="14.25" customHeight="1">
      <c r="A673" s="30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  <c r="AC673" s="47"/>
      <c r="AD673" s="47"/>
      <c r="AE673" s="47"/>
      <c r="AF673" s="47"/>
    </row>
    <row r="674" spans="1:32" ht="14.25" customHeight="1">
      <c r="A674" s="30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  <c r="AC674" s="47"/>
      <c r="AD674" s="47"/>
      <c r="AE674" s="47"/>
      <c r="AF674" s="47"/>
    </row>
    <row r="675" spans="1:32" ht="14.25" customHeight="1">
      <c r="A675" s="30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  <c r="AC675" s="47"/>
      <c r="AD675" s="47"/>
      <c r="AE675" s="47"/>
      <c r="AF675" s="47"/>
    </row>
    <row r="676" spans="1:32" ht="14.25" customHeight="1">
      <c r="A676" s="30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  <c r="AC676" s="47"/>
      <c r="AD676" s="47"/>
      <c r="AE676" s="47"/>
      <c r="AF676" s="47"/>
    </row>
    <row r="677" spans="1:32" ht="14.25" customHeight="1">
      <c r="A677" s="30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  <c r="AC677" s="47"/>
      <c r="AD677" s="47"/>
      <c r="AE677" s="47"/>
      <c r="AF677" s="47"/>
    </row>
    <row r="678" spans="1:32" ht="14.25" customHeight="1">
      <c r="A678" s="30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  <c r="AC678" s="47"/>
      <c r="AD678" s="47"/>
      <c r="AE678" s="47"/>
      <c r="AF678" s="47"/>
    </row>
    <row r="679" spans="1:32" ht="14.25" customHeight="1">
      <c r="A679" s="30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  <c r="AC679" s="47"/>
      <c r="AD679" s="47"/>
      <c r="AE679" s="47"/>
      <c r="AF679" s="47"/>
    </row>
    <row r="680" spans="1:32" ht="14.25" customHeight="1">
      <c r="A680" s="30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  <c r="AC680" s="47"/>
      <c r="AD680" s="47"/>
      <c r="AE680" s="47"/>
      <c r="AF680" s="47"/>
    </row>
    <row r="681" spans="1:32" ht="14.25" customHeight="1">
      <c r="A681" s="30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  <c r="AC681" s="47"/>
      <c r="AD681" s="47"/>
      <c r="AE681" s="47"/>
      <c r="AF681" s="47"/>
    </row>
    <row r="682" spans="1:32" ht="14.25" customHeight="1">
      <c r="A682" s="30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  <c r="AC682" s="47"/>
      <c r="AD682" s="47"/>
      <c r="AE682" s="47"/>
      <c r="AF682" s="47"/>
    </row>
    <row r="683" spans="1:32" ht="14.25" customHeight="1">
      <c r="A683" s="30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  <c r="AC683" s="47"/>
      <c r="AD683" s="47"/>
      <c r="AE683" s="47"/>
      <c r="AF683" s="47"/>
    </row>
    <row r="684" spans="1:32" ht="14.25" customHeight="1">
      <c r="A684" s="30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  <c r="AC684" s="47"/>
      <c r="AD684" s="47"/>
      <c r="AE684" s="47"/>
      <c r="AF684" s="47"/>
    </row>
    <row r="685" spans="1:32" ht="14.25" customHeight="1">
      <c r="A685" s="30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  <c r="AC685" s="47"/>
      <c r="AD685" s="47"/>
      <c r="AE685" s="47"/>
      <c r="AF685" s="47"/>
    </row>
    <row r="686" spans="1:32" ht="14.25" customHeight="1">
      <c r="A686" s="30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  <c r="AC686" s="47"/>
      <c r="AD686" s="47"/>
      <c r="AE686" s="47"/>
      <c r="AF686" s="47"/>
    </row>
    <row r="687" spans="1:32" ht="14.25" customHeight="1">
      <c r="A687" s="30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  <c r="AC687" s="47"/>
      <c r="AD687" s="47"/>
      <c r="AE687" s="47"/>
      <c r="AF687" s="47"/>
    </row>
    <row r="688" spans="1:32" ht="14.25" customHeight="1">
      <c r="A688" s="30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  <c r="AC688" s="47"/>
      <c r="AD688" s="47"/>
      <c r="AE688" s="47"/>
      <c r="AF688" s="47"/>
    </row>
    <row r="689" spans="1:32" ht="14.25" customHeight="1">
      <c r="A689" s="30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  <c r="AC689" s="47"/>
      <c r="AD689" s="47"/>
      <c r="AE689" s="47"/>
      <c r="AF689" s="47"/>
    </row>
    <row r="690" spans="1:32" ht="14.25" customHeight="1">
      <c r="A690" s="30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  <c r="AC690" s="47"/>
      <c r="AD690" s="47"/>
      <c r="AE690" s="47"/>
      <c r="AF690" s="47"/>
    </row>
    <row r="691" spans="1:32" ht="14.25" customHeight="1">
      <c r="A691" s="30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  <c r="AC691" s="47"/>
      <c r="AD691" s="47"/>
      <c r="AE691" s="47"/>
      <c r="AF691" s="47"/>
    </row>
    <row r="692" spans="1:32" ht="14.25" customHeight="1">
      <c r="A692" s="30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  <c r="AC692" s="47"/>
      <c r="AD692" s="47"/>
      <c r="AE692" s="47"/>
      <c r="AF692" s="47"/>
    </row>
    <row r="693" spans="1:32" ht="14.25" customHeight="1">
      <c r="A693" s="30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  <c r="AC693" s="47"/>
      <c r="AD693" s="47"/>
      <c r="AE693" s="47"/>
      <c r="AF693" s="47"/>
    </row>
    <row r="694" spans="1:32" ht="14.25" customHeight="1">
      <c r="A694" s="30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  <c r="AC694" s="47"/>
      <c r="AD694" s="47"/>
      <c r="AE694" s="47"/>
      <c r="AF694" s="47"/>
    </row>
    <row r="695" spans="1:32" ht="14.25" customHeight="1">
      <c r="A695" s="30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  <c r="AC695" s="47"/>
      <c r="AD695" s="47"/>
      <c r="AE695" s="47"/>
      <c r="AF695" s="47"/>
    </row>
    <row r="696" spans="1:32" ht="14.25" customHeight="1">
      <c r="A696" s="30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  <c r="AC696" s="47"/>
      <c r="AD696" s="47"/>
      <c r="AE696" s="47"/>
      <c r="AF696" s="47"/>
    </row>
    <row r="697" spans="1:32" ht="14.25" customHeight="1">
      <c r="A697" s="30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  <c r="AC697" s="47"/>
      <c r="AD697" s="47"/>
      <c r="AE697" s="47"/>
      <c r="AF697" s="47"/>
    </row>
    <row r="698" spans="1:32" ht="14.25" customHeight="1">
      <c r="A698" s="30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  <c r="AC698" s="47"/>
      <c r="AD698" s="47"/>
      <c r="AE698" s="47"/>
      <c r="AF698" s="47"/>
    </row>
    <row r="699" spans="1:32" ht="14.25" customHeight="1">
      <c r="A699" s="30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  <c r="AC699" s="47"/>
      <c r="AD699" s="47"/>
      <c r="AE699" s="47"/>
      <c r="AF699" s="47"/>
    </row>
    <row r="700" spans="1:32" ht="14.25" customHeight="1">
      <c r="A700" s="30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  <c r="AC700" s="47"/>
      <c r="AD700" s="47"/>
      <c r="AE700" s="47"/>
      <c r="AF700" s="47"/>
    </row>
    <row r="701" spans="1:32" ht="14.25" customHeight="1">
      <c r="A701" s="30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  <c r="AC701" s="47"/>
      <c r="AD701" s="47"/>
      <c r="AE701" s="47"/>
      <c r="AF701" s="47"/>
    </row>
    <row r="702" spans="1:32" ht="14.25" customHeight="1">
      <c r="A702" s="30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  <c r="AC702" s="47"/>
      <c r="AD702" s="47"/>
      <c r="AE702" s="47"/>
      <c r="AF702" s="47"/>
    </row>
    <row r="703" spans="1:32" ht="14.25" customHeight="1">
      <c r="A703" s="30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  <c r="AC703" s="47"/>
      <c r="AD703" s="47"/>
      <c r="AE703" s="47"/>
      <c r="AF703" s="47"/>
    </row>
    <row r="704" spans="1:32" ht="14.25" customHeight="1">
      <c r="A704" s="30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  <c r="AC704" s="47"/>
      <c r="AD704" s="47"/>
      <c r="AE704" s="47"/>
      <c r="AF704" s="47"/>
    </row>
    <row r="705" spans="1:32" ht="14.25" customHeight="1">
      <c r="A705" s="30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  <c r="AC705" s="47"/>
      <c r="AD705" s="47"/>
      <c r="AE705" s="47"/>
      <c r="AF705" s="47"/>
    </row>
    <row r="706" spans="1:32" ht="14.25" customHeight="1">
      <c r="A706" s="30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  <c r="AC706" s="47"/>
      <c r="AD706" s="47"/>
      <c r="AE706" s="47"/>
      <c r="AF706" s="47"/>
    </row>
    <row r="707" spans="1:32" ht="14.25" customHeight="1">
      <c r="A707" s="30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  <c r="AC707" s="47"/>
      <c r="AD707" s="47"/>
      <c r="AE707" s="47"/>
      <c r="AF707" s="47"/>
    </row>
    <row r="708" spans="1:32" ht="14.25" customHeight="1">
      <c r="A708" s="30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  <c r="AC708" s="47"/>
      <c r="AD708" s="47"/>
      <c r="AE708" s="47"/>
      <c r="AF708" s="47"/>
    </row>
    <row r="709" spans="1:32" ht="14.25" customHeight="1">
      <c r="A709" s="30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  <c r="AC709" s="47"/>
      <c r="AD709" s="47"/>
      <c r="AE709" s="47"/>
      <c r="AF709" s="47"/>
    </row>
    <row r="710" spans="1:32" ht="14.25" customHeight="1">
      <c r="A710" s="30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  <c r="AC710" s="47"/>
      <c r="AD710" s="47"/>
      <c r="AE710" s="47"/>
      <c r="AF710" s="47"/>
    </row>
    <row r="711" spans="1:32" ht="14.25" customHeight="1">
      <c r="A711" s="30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  <c r="AC711" s="47"/>
      <c r="AD711" s="47"/>
      <c r="AE711" s="47"/>
      <c r="AF711" s="47"/>
    </row>
    <row r="712" spans="1:32" ht="14.25" customHeight="1">
      <c r="A712" s="30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  <c r="AC712" s="47"/>
      <c r="AD712" s="47"/>
      <c r="AE712" s="47"/>
      <c r="AF712" s="47"/>
    </row>
    <row r="713" spans="1:32" ht="14.25" customHeight="1">
      <c r="A713" s="30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  <c r="AC713" s="47"/>
      <c r="AD713" s="47"/>
      <c r="AE713" s="47"/>
      <c r="AF713" s="47"/>
    </row>
    <row r="714" spans="1:32" ht="14.25" customHeight="1">
      <c r="A714" s="30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  <c r="AC714" s="47"/>
      <c r="AD714" s="47"/>
      <c r="AE714" s="47"/>
      <c r="AF714" s="47"/>
    </row>
    <row r="715" spans="1:32" ht="14.25" customHeight="1">
      <c r="A715" s="30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  <c r="AC715" s="47"/>
      <c r="AD715" s="47"/>
      <c r="AE715" s="47"/>
      <c r="AF715" s="47"/>
    </row>
    <row r="716" spans="1:32" ht="14.25" customHeight="1">
      <c r="A716" s="30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  <c r="AC716" s="47"/>
      <c r="AD716" s="47"/>
      <c r="AE716" s="47"/>
      <c r="AF716" s="47"/>
    </row>
    <row r="717" spans="1:32" ht="14.25" customHeight="1">
      <c r="A717" s="30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  <c r="AC717" s="47"/>
      <c r="AD717" s="47"/>
      <c r="AE717" s="47"/>
      <c r="AF717" s="47"/>
    </row>
    <row r="718" spans="1:32" ht="14.25" customHeight="1">
      <c r="A718" s="30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  <c r="AC718" s="47"/>
      <c r="AD718" s="47"/>
      <c r="AE718" s="47"/>
      <c r="AF718" s="47"/>
    </row>
    <row r="719" spans="1:32" ht="14.25" customHeight="1">
      <c r="A719" s="30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  <c r="AC719" s="47"/>
      <c r="AD719" s="47"/>
      <c r="AE719" s="47"/>
      <c r="AF719" s="47"/>
    </row>
    <row r="720" spans="1:32" ht="14.25" customHeight="1">
      <c r="A720" s="30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  <c r="AC720" s="47"/>
      <c r="AD720" s="47"/>
      <c r="AE720" s="47"/>
      <c r="AF720" s="47"/>
    </row>
    <row r="721" spans="1:32" ht="14.25" customHeight="1">
      <c r="A721" s="30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  <c r="AC721" s="47"/>
      <c r="AD721" s="47"/>
      <c r="AE721" s="47"/>
      <c r="AF721" s="47"/>
    </row>
    <row r="722" spans="1:32" ht="14.25" customHeight="1">
      <c r="A722" s="30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  <c r="AC722" s="47"/>
      <c r="AD722" s="47"/>
      <c r="AE722" s="47"/>
      <c r="AF722" s="47"/>
    </row>
    <row r="723" spans="1:32" ht="14.25" customHeight="1">
      <c r="A723" s="30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  <c r="AC723" s="47"/>
      <c r="AD723" s="47"/>
      <c r="AE723" s="47"/>
      <c r="AF723" s="47"/>
    </row>
    <row r="724" spans="1:32" ht="14.25" customHeight="1">
      <c r="A724" s="30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  <c r="AC724" s="47"/>
      <c r="AD724" s="47"/>
      <c r="AE724" s="47"/>
      <c r="AF724" s="47"/>
    </row>
    <row r="725" spans="1:32" ht="14.25" customHeight="1">
      <c r="A725" s="30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  <c r="AC725" s="47"/>
      <c r="AD725" s="47"/>
      <c r="AE725" s="47"/>
      <c r="AF725" s="47"/>
    </row>
    <row r="726" spans="1:32" ht="14.25" customHeight="1">
      <c r="A726" s="30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  <c r="AC726" s="47"/>
      <c r="AD726" s="47"/>
      <c r="AE726" s="47"/>
      <c r="AF726" s="47"/>
    </row>
    <row r="727" spans="1:32" ht="14.25" customHeight="1">
      <c r="A727" s="30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  <c r="AC727" s="47"/>
      <c r="AD727" s="47"/>
      <c r="AE727" s="47"/>
      <c r="AF727" s="47"/>
    </row>
    <row r="728" spans="1:32" ht="14.25" customHeight="1">
      <c r="A728" s="30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  <c r="AC728" s="47"/>
      <c r="AD728" s="47"/>
      <c r="AE728" s="47"/>
      <c r="AF728" s="47"/>
    </row>
    <row r="729" spans="1:32" ht="14.25" customHeight="1">
      <c r="A729" s="30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  <c r="AC729" s="47"/>
      <c r="AD729" s="47"/>
      <c r="AE729" s="47"/>
      <c r="AF729" s="47"/>
    </row>
    <row r="730" spans="1:32" ht="14.25" customHeight="1">
      <c r="A730" s="30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  <c r="AC730" s="47"/>
      <c r="AD730" s="47"/>
      <c r="AE730" s="47"/>
      <c r="AF730" s="47"/>
    </row>
    <row r="731" spans="1:32" ht="14.25" customHeight="1">
      <c r="A731" s="30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  <c r="AC731" s="47"/>
      <c r="AD731" s="47"/>
      <c r="AE731" s="47"/>
      <c r="AF731" s="47"/>
    </row>
    <row r="732" spans="1:32" ht="14.25" customHeight="1">
      <c r="A732" s="30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  <c r="AC732" s="47"/>
      <c r="AD732" s="47"/>
      <c r="AE732" s="47"/>
      <c r="AF732" s="47"/>
    </row>
    <row r="733" spans="1:32" ht="14.25" customHeight="1">
      <c r="A733" s="30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  <c r="AC733" s="47"/>
      <c r="AD733" s="47"/>
      <c r="AE733" s="47"/>
      <c r="AF733" s="47"/>
    </row>
    <row r="734" spans="1:32" ht="14.25" customHeight="1">
      <c r="A734" s="30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  <c r="AC734" s="47"/>
      <c r="AD734" s="47"/>
      <c r="AE734" s="47"/>
      <c r="AF734" s="47"/>
    </row>
    <row r="735" spans="1:32" ht="14.25" customHeight="1">
      <c r="A735" s="30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  <c r="AC735" s="47"/>
      <c r="AD735" s="47"/>
      <c r="AE735" s="47"/>
      <c r="AF735" s="47"/>
    </row>
    <row r="736" spans="1:32" ht="14.25" customHeight="1">
      <c r="A736" s="30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  <c r="AC736" s="47"/>
      <c r="AD736" s="47"/>
      <c r="AE736" s="47"/>
      <c r="AF736" s="47"/>
    </row>
    <row r="737" spans="1:32" ht="14.25" customHeight="1">
      <c r="A737" s="30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  <c r="AC737" s="47"/>
      <c r="AD737" s="47"/>
      <c r="AE737" s="47"/>
      <c r="AF737" s="47"/>
    </row>
    <row r="738" spans="1:32" ht="14.25" customHeight="1">
      <c r="A738" s="30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  <c r="AC738" s="47"/>
      <c r="AD738" s="47"/>
      <c r="AE738" s="47"/>
      <c r="AF738" s="47"/>
    </row>
    <row r="739" spans="1:32" ht="14.25" customHeight="1">
      <c r="A739" s="30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  <c r="AC739" s="47"/>
      <c r="AD739" s="47"/>
      <c r="AE739" s="47"/>
      <c r="AF739" s="47"/>
    </row>
    <row r="740" spans="1:32" ht="14.25" customHeight="1">
      <c r="A740" s="30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  <c r="AC740" s="47"/>
      <c r="AD740" s="47"/>
      <c r="AE740" s="47"/>
      <c r="AF740" s="47"/>
    </row>
    <row r="741" spans="1:32" ht="14.25" customHeight="1">
      <c r="A741" s="30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  <c r="AC741" s="47"/>
      <c r="AD741" s="47"/>
      <c r="AE741" s="47"/>
      <c r="AF741" s="47"/>
    </row>
    <row r="742" spans="1:32" ht="14.25" customHeight="1">
      <c r="A742" s="30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  <c r="AC742" s="47"/>
      <c r="AD742" s="47"/>
      <c r="AE742" s="47"/>
      <c r="AF742" s="47"/>
    </row>
    <row r="743" spans="1:32" ht="14.25" customHeight="1">
      <c r="A743" s="30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  <c r="AC743" s="47"/>
      <c r="AD743" s="47"/>
      <c r="AE743" s="47"/>
      <c r="AF743" s="47"/>
    </row>
    <row r="744" spans="1:32" ht="14.25" customHeight="1">
      <c r="A744" s="30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  <c r="AC744" s="47"/>
      <c r="AD744" s="47"/>
      <c r="AE744" s="47"/>
      <c r="AF744" s="47"/>
    </row>
    <row r="745" spans="1:32" ht="14.25" customHeight="1">
      <c r="A745" s="30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  <c r="AC745" s="47"/>
      <c r="AD745" s="47"/>
      <c r="AE745" s="47"/>
      <c r="AF745" s="47"/>
    </row>
    <row r="746" spans="1:32" ht="14.25" customHeight="1">
      <c r="A746" s="30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  <c r="AC746" s="47"/>
      <c r="AD746" s="47"/>
      <c r="AE746" s="47"/>
      <c r="AF746" s="47"/>
    </row>
    <row r="747" spans="1:32" ht="14.25" customHeight="1">
      <c r="A747" s="30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  <c r="AC747" s="47"/>
      <c r="AD747" s="47"/>
      <c r="AE747" s="47"/>
      <c r="AF747" s="47"/>
    </row>
    <row r="748" spans="1:32" ht="14.25" customHeight="1">
      <c r="A748" s="30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  <c r="AC748" s="47"/>
      <c r="AD748" s="47"/>
      <c r="AE748" s="47"/>
      <c r="AF748" s="47"/>
    </row>
    <row r="749" spans="1:32" ht="14.25" customHeight="1">
      <c r="A749" s="30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  <c r="AC749" s="47"/>
      <c r="AD749" s="47"/>
      <c r="AE749" s="47"/>
      <c r="AF749" s="47"/>
    </row>
    <row r="750" spans="1:32" ht="14.25" customHeight="1">
      <c r="A750" s="30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  <c r="AC750" s="47"/>
      <c r="AD750" s="47"/>
      <c r="AE750" s="47"/>
      <c r="AF750" s="47"/>
    </row>
    <row r="751" spans="1:32" ht="14.25" customHeight="1">
      <c r="A751" s="30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  <c r="AC751" s="47"/>
      <c r="AD751" s="47"/>
      <c r="AE751" s="47"/>
      <c r="AF751" s="47"/>
    </row>
    <row r="752" spans="1:32" ht="14.25" customHeight="1">
      <c r="A752" s="30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  <c r="AC752" s="47"/>
      <c r="AD752" s="47"/>
      <c r="AE752" s="47"/>
      <c r="AF752" s="47"/>
    </row>
    <row r="753" spans="1:32" ht="14.25" customHeight="1">
      <c r="A753" s="30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  <c r="AC753" s="47"/>
      <c r="AD753" s="47"/>
      <c r="AE753" s="47"/>
      <c r="AF753" s="47"/>
    </row>
    <row r="754" spans="1:32" ht="14.25" customHeight="1">
      <c r="A754" s="30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  <c r="AC754" s="47"/>
      <c r="AD754" s="47"/>
      <c r="AE754" s="47"/>
      <c r="AF754" s="47"/>
    </row>
    <row r="755" spans="1:32" ht="14.25" customHeight="1">
      <c r="A755" s="30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  <c r="AC755" s="47"/>
      <c r="AD755" s="47"/>
      <c r="AE755" s="47"/>
      <c r="AF755" s="47"/>
    </row>
    <row r="756" spans="1:32" ht="14.25" customHeight="1">
      <c r="A756" s="30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  <c r="AC756" s="47"/>
      <c r="AD756" s="47"/>
      <c r="AE756" s="47"/>
      <c r="AF756" s="47"/>
    </row>
    <row r="757" spans="1:32" ht="14.25" customHeight="1">
      <c r="A757" s="30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  <c r="AC757" s="47"/>
      <c r="AD757" s="47"/>
      <c r="AE757" s="47"/>
      <c r="AF757" s="47"/>
    </row>
    <row r="758" spans="1:32" ht="14.25" customHeight="1">
      <c r="A758" s="30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  <c r="AC758" s="47"/>
      <c r="AD758" s="47"/>
      <c r="AE758" s="47"/>
      <c r="AF758" s="47"/>
    </row>
    <row r="759" spans="1:32" ht="14.25" customHeight="1">
      <c r="A759" s="30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  <c r="AC759" s="47"/>
      <c r="AD759" s="47"/>
      <c r="AE759" s="47"/>
      <c r="AF759" s="47"/>
    </row>
    <row r="760" spans="1:32" ht="14.25" customHeight="1">
      <c r="A760" s="30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  <c r="AC760" s="47"/>
      <c r="AD760" s="47"/>
      <c r="AE760" s="47"/>
      <c r="AF760" s="47"/>
    </row>
    <row r="761" spans="1:32" ht="14.25" customHeight="1">
      <c r="A761" s="30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  <c r="AC761" s="47"/>
      <c r="AD761" s="47"/>
      <c r="AE761" s="47"/>
      <c r="AF761" s="47"/>
    </row>
    <row r="762" spans="1:32" ht="14.25" customHeight="1">
      <c r="A762" s="30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  <c r="AC762" s="47"/>
      <c r="AD762" s="47"/>
      <c r="AE762" s="47"/>
      <c r="AF762" s="47"/>
    </row>
    <row r="763" spans="1:32" ht="14.25" customHeight="1">
      <c r="A763" s="30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  <c r="AC763" s="47"/>
      <c r="AD763" s="47"/>
      <c r="AE763" s="47"/>
      <c r="AF763" s="47"/>
    </row>
    <row r="764" spans="1:32" ht="14.25" customHeight="1">
      <c r="A764" s="30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  <c r="AC764" s="47"/>
      <c r="AD764" s="47"/>
      <c r="AE764" s="47"/>
      <c r="AF764" s="47"/>
    </row>
    <row r="765" spans="1:32" ht="14.25" customHeight="1">
      <c r="A765" s="30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  <c r="AC765" s="47"/>
      <c r="AD765" s="47"/>
      <c r="AE765" s="47"/>
      <c r="AF765" s="47"/>
    </row>
    <row r="766" spans="1:32" ht="14.25" customHeight="1">
      <c r="A766" s="30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  <c r="AC766" s="47"/>
      <c r="AD766" s="47"/>
      <c r="AE766" s="47"/>
      <c r="AF766" s="47"/>
    </row>
    <row r="767" spans="1:32" ht="14.25" customHeight="1">
      <c r="A767" s="30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  <c r="AC767" s="47"/>
      <c r="AD767" s="47"/>
      <c r="AE767" s="47"/>
      <c r="AF767" s="47"/>
    </row>
    <row r="768" spans="1:32" ht="14.25" customHeight="1">
      <c r="A768" s="30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  <c r="AC768" s="47"/>
      <c r="AD768" s="47"/>
      <c r="AE768" s="47"/>
      <c r="AF768" s="47"/>
    </row>
    <row r="769" spans="1:32" ht="14.25" customHeight="1">
      <c r="A769" s="30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  <c r="AC769" s="47"/>
      <c r="AD769" s="47"/>
      <c r="AE769" s="47"/>
      <c r="AF769" s="47"/>
    </row>
    <row r="770" spans="1:32" ht="14.25" customHeight="1">
      <c r="A770" s="30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  <c r="AC770" s="47"/>
      <c r="AD770" s="47"/>
      <c r="AE770" s="47"/>
      <c r="AF770" s="47"/>
    </row>
    <row r="771" spans="1:32" ht="14.25" customHeight="1">
      <c r="A771" s="30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  <c r="AC771" s="47"/>
      <c r="AD771" s="47"/>
      <c r="AE771" s="47"/>
      <c r="AF771" s="47"/>
    </row>
    <row r="772" spans="1:32" ht="14.25" customHeight="1">
      <c r="A772" s="30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  <c r="AC772" s="47"/>
      <c r="AD772" s="47"/>
      <c r="AE772" s="47"/>
      <c r="AF772" s="47"/>
    </row>
    <row r="773" spans="1:32" ht="14.25" customHeight="1">
      <c r="A773" s="30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  <c r="AC773" s="47"/>
      <c r="AD773" s="47"/>
      <c r="AE773" s="47"/>
      <c r="AF773" s="47"/>
    </row>
    <row r="774" spans="1:32" ht="14.25" customHeight="1">
      <c r="A774" s="30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  <c r="AC774" s="47"/>
      <c r="AD774" s="47"/>
      <c r="AE774" s="47"/>
      <c r="AF774" s="47"/>
    </row>
    <row r="775" spans="1:32" ht="14.25" customHeight="1">
      <c r="A775" s="30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  <c r="AC775" s="47"/>
      <c r="AD775" s="47"/>
      <c r="AE775" s="47"/>
      <c r="AF775" s="47"/>
    </row>
    <row r="776" spans="1:32" ht="14.25" customHeight="1">
      <c r="A776" s="30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  <c r="AC776" s="47"/>
      <c r="AD776" s="47"/>
      <c r="AE776" s="47"/>
      <c r="AF776" s="47"/>
    </row>
    <row r="777" spans="1:32" ht="14.25" customHeight="1">
      <c r="A777" s="30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  <c r="AC777" s="47"/>
      <c r="AD777" s="47"/>
      <c r="AE777" s="47"/>
      <c r="AF777" s="47"/>
    </row>
    <row r="778" spans="1:32" ht="14.25" customHeight="1">
      <c r="A778" s="30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  <c r="AC778" s="47"/>
      <c r="AD778" s="47"/>
      <c r="AE778" s="47"/>
      <c r="AF778" s="47"/>
    </row>
    <row r="779" spans="1:32" ht="14.25" customHeight="1">
      <c r="A779" s="30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  <c r="AC779" s="47"/>
      <c r="AD779" s="47"/>
      <c r="AE779" s="47"/>
      <c r="AF779" s="47"/>
    </row>
    <row r="780" spans="1:32" ht="14.25" customHeight="1">
      <c r="A780" s="30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  <c r="AC780" s="47"/>
      <c r="AD780" s="47"/>
      <c r="AE780" s="47"/>
      <c r="AF780" s="47"/>
    </row>
    <row r="781" spans="1:32" ht="14.25" customHeight="1">
      <c r="A781" s="30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  <c r="AC781" s="47"/>
      <c r="AD781" s="47"/>
      <c r="AE781" s="47"/>
      <c r="AF781" s="47"/>
    </row>
    <row r="782" spans="1:32" ht="14.25" customHeight="1">
      <c r="A782" s="30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  <c r="AC782" s="47"/>
      <c r="AD782" s="47"/>
      <c r="AE782" s="47"/>
      <c r="AF782" s="47"/>
    </row>
    <row r="783" spans="1:32" ht="14.25" customHeight="1">
      <c r="A783" s="30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  <c r="AC783" s="47"/>
      <c r="AD783" s="47"/>
      <c r="AE783" s="47"/>
      <c r="AF783" s="47"/>
    </row>
    <row r="784" spans="1:32" ht="14.25" customHeight="1">
      <c r="A784" s="30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  <c r="AC784" s="47"/>
      <c r="AD784" s="47"/>
      <c r="AE784" s="47"/>
      <c r="AF784" s="47"/>
    </row>
    <row r="785" spans="1:32" ht="14.25" customHeight="1">
      <c r="A785" s="30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  <c r="AC785" s="47"/>
      <c r="AD785" s="47"/>
      <c r="AE785" s="47"/>
      <c r="AF785" s="47"/>
    </row>
    <row r="786" spans="1:32" ht="14.25" customHeight="1">
      <c r="A786" s="30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  <c r="AC786" s="47"/>
      <c r="AD786" s="47"/>
      <c r="AE786" s="47"/>
      <c r="AF786" s="47"/>
    </row>
    <row r="787" spans="1:32" ht="14.25" customHeight="1">
      <c r="A787" s="30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  <c r="AC787" s="47"/>
      <c r="AD787" s="47"/>
      <c r="AE787" s="47"/>
      <c r="AF787" s="47"/>
    </row>
    <row r="788" spans="1:32" ht="14.25" customHeight="1">
      <c r="A788" s="30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  <c r="AC788" s="47"/>
      <c r="AD788" s="47"/>
      <c r="AE788" s="47"/>
      <c r="AF788" s="47"/>
    </row>
    <row r="789" spans="1:32" ht="14.25" customHeight="1">
      <c r="A789" s="30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  <c r="AC789" s="47"/>
      <c r="AD789" s="47"/>
      <c r="AE789" s="47"/>
      <c r="AF789" s="47"/>
    </row>
    <row r="790" spans="1:32" ht="14.25" customHeight="1">
      <c r="A790" s="30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  <c r="AC790" s="47"/>
      <c r="AD790" s="47"/>
      <c r="AE790" s="47"/>
      <c r="AF790" s="47"/>
    </row>
    <row r="791" spans="1:32" ht="14.25" customHeight="1">
      <c r="A791" s="30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  <c r="AC791" s="47"/>
      <c r="AD791" s="47"/>
      <c r="AE791" s="47"/>
      <c r="AF791" s="47"/>
    </row>
    <row r="792" spans="1:32" ht="14.25" customHeight="1">
      <c r="A792" s="30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  <c r="AC792" s="47"/>
      <c r="AD792" s="47"/>
      <c r="AE792" s="47"/>
      <c r="AF792" s="47"/>
    </row>
    <row r="793" spans="1:32" ht="14.25" customHeight="1">
      <c r="A793" s="30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  <c r="AC793" s="47"/>
      <c r="AD793" s="47"/>
      <c r="AE793" s="47"/>
      <c r="AF793" s="47"/>
    </row>
    <row r="794" spans="1:32" ht="14.25" customHeight="1">
      <c r="A794" s="30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  <c r="AC794" s="47"/>
      <c r="AD794" s="47"/>
      <c r="AE794" s="47"/>
      <c r="AF794" s="47"/>
    </row>
    <row r="795" spans="1:32" ht="14.25" customHeight="1">
      <c r="A795" s="30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  <c r="AC795" s="47"/>
      <c r="AD795" s="47"/>
      <c r="AE795" s="47"/>
      <c r="AF795" s="47"/>
    </row>
    <row r="796" spans="1:32" ht="14.25" customHeight="1">
      <c r="A796" s="30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  <c r="AC796" s="47"/>
      <c r="AD796" s="47"/>
      <c r="AE796" s="47"/>
      <c r="AF796" s="47"/>
    </row>
    <row r="797" spans="1:32" ht="14.25" customHeight="1">
      <c r="A797" s="30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  <c r="AC797" s="47"/>
      <c r="AD797" s="47"/>
      <c r="AE797" s="47"/>
      <c r="AF797" s="47"/>
    </row>
    <row r="798" spans="1:32" ht="14.25" customHeight="1">
      <c r="A798" s="30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  <c r="AC798" s="47"/>
      <c r="AD798" s="47"/>
      <c r="AE798" s="47"/>
      <c r="AF798" s="47"/>
    </row>
    <row r="799" spans="1:32" ht="14.25" customHeight="1">
      <c r="A799" s="30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  <c r="AC799" s="47"/>
      <c r="AD799" s="47"/>
      <c r="AE799" s="47"/>
      <c r="AF799" s="47"/>
    </row>
    <row r="800" spans="1:32" ht="14.25" customHeight="1">
      <c r="A800" s="30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  <c r="AC800" s="47"/>
      <c r="AD800" s="47"/>
      <c r="AE800" s="47"/>
      <c r="AF800" s="47"/>
    </row>
    <row r="801" spans="1:32" ht="14.25" customHeight="1">
      <c r="A801" s="30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  <c r="AC801" s="47"/>
      <c r="AD801" s="47"/>
      <c r="AE801" s="47"/>
      <c r="AF801" s="47"/>
    </row>
    <row r="802" spans="1:32" ht="14.25" customHeight="1">
      <c r="A802" s="30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  <c r="AC802" s="47"/>
      <c r="AD802" s="47"/>
      <c r="AE802" s="47"/>
      <c r="AF802" s="47"/>
    </row>
    <row r="803" spans="1:32" ht="14.25" customHeight="1">
      <c r="A803" s="30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  <c r="AC803" s="47"/>
      <c r="AD803" s="47"/>
      <c r="AE803" s="47"/>
      <c r="AF803" s="47"/>
    </row>
    <row r="804" spans="1:32" ht="14.25" customHeight="1">
      <c r="A804" s="30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  <c r="AC804" s="47"/>
      <c r="AD804" s="47"/>
      <c r="AE804" s="47"/>
      <c r="AF804" s="47"/>
    </row>
    <row r="805" spans="1:32" ht="14.25" customHeight="1">
      <c r="A805" s="30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  <c r="AC805" s="47"/>
      <c r="AD805" s="47"/>
      <c r="AE805" s="47"/>
      <c r="AF805" s="47"/>
    </row>
    <row r="806" spans="1:32" ht="14.25" customHeight="1">
      <c r="A806" s="30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  <c r="AC806" s="47"/>
      <c r="AD806" s="47"/>
      <c r="AE806" s="47"/>
      <c r="AF806" s="47"/>
    </row>
    <row r="807" spans="1:32" ht="14.25" customHeight="1">
      <c r="A807" s="30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  <c r="AC807" s="47"/>
      <c r="AD807" s="47"/>
      <c r="AE807" s="47"/>
      <c r="AF807" s="47"/>
    </row>
    <row r="808" spans="1:32" ht="14.25" customHeight="1">
      <c r="A808" s="30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  <c r="AC808" s="47"/>
      <c r="AD808" s="47"/>
      <c r="AE808" s="47"/>
      <c r="AF808" s="47"/>
    </row>
    <row r="809" spans="1:32" ht="14.25" customHeight="1">
      <c r="A809" s="30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  <c r="AC809" s="47"/>
      <c r="AD809" s="47"/>
      <c r="AE809" s="47"/>
      <c r="AF809" s="47"/>
    </row>
    <row r="810" spans="1:32" ht="14.25" customHeight="1">
      <c r="A810" s="30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  <c r="AC810" s="47"/>
      <c r="AD810" s="47"/>
      <c r="AE810" s="47"/>
      <c r="AF810" s="47"/>
    </row>
    <row r="811" spans="1:32" ht="14.25" customHeight="1">
      <c r="A811" s="30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  <c r="AC811" s="47"/>
      <c r="AD811" s="47"/>
      <c r="AE811" s="47"/>
      <c r="AF811" s="47"/>
    </row>
    <row r="812" spans="1:32" ht="14.25" customHeight="1">
      <c r="A812" s="30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  <c r="AC812" s="47"/>
      <c r="AD812" s="47"/>
      <c r="AE812" s="47"/>
      <c r="AF812" s="47"/>
    </row>
    <row r="813" spans="1:32" ht="14.25" customHeight="1">
      <c r="A813" s="30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  <c r="AC813" s="47"/>
      <c r="AD813" s="47"/>
      <c r="AE813" s="47"/>
      <c r="AF813" s="47"/>
    </row>
    <row r="814" spans="1:32" ht="14.25" customHeight="1">
      <c r="A814" s="30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  <c r="AC814" s="47"/>
      <c r="AD814" s="47"/>
      <c r="AE814" s="47"/>
      <c r="AF814" s="47"/>
    </row>
    <row r="815" spans="1:32" ht="14.25" customHeight="1">
      <c r="A815" s="30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  <c r="AC815" s="47"/>
      <c r="AD815" s="47"/>
      <c r="AE815" s="47"/>
      <c r="AF815" s="47"/>
    </row>
    <row r="816" spans="1:32" ht="14.25" customHeight="1">
      <c r="A816" s="30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  <c r="AC816" s="47"/>
      <c r="AD816" s="47"/>
      <c r="AE816" s="47"/>
      <c r="AF816" s="47"/>
    </row>
    <row r="817" spans="1:32" ht="14.25" customHeight="1">
      <c r="A817" s="30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  <c r="AC817" s="47"/>
      <c r="AD817" s="47"/>
      <c r="AE817" s="47"/>
      <c r="AF817" s="47"/>
    </row>
    <row r="818" spans="1:32" ht="14.25" customHeight="1">
      <c r="A818" s="30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  <c r="AC818" s="47"/>
      <c r="AD818" s="47"/>
      <c r="AE818" s="47"/>
      <c r="AF818" s="47"/>
    </row>
    <row r="819" spans="1:32" ht="14.25" customHeight="1">
      <c r="A819" s="30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  <c r="AC819" s="47"/>
      <c r="AD819" s="47"/>
      <c r="AE819" s="47"/>
      <c r="AF819" s="47"/>
    </row>
    <row r="820" spans="1:32" ht="14.25" customHeight="1">
      <c r="A820" s="30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  <c r="AC820" s="47"/>
      <c r="AD820" s="47"/>
      <c r="AE820" s="47"/>
      <c r="AF820" s="47"/>
    </row>
    <row r="821" spans="1:32" ht="14.25" customHeight="1">
      <c r="A821" s="30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  <c r="AC821" s="47"/>
      <c r="AD821" s="47"/>
      <c r="AE821" s="47"/>
      <c r="AF821" s="47"/>
    </row>
    <row r="822" spans="1:32" ht="14.25" customHeight="1">
      <c r="A822" s="30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  <c r="AC822" s="47"/>
      <c r="AD822" s="47"/>
      <c r="AE822" s="47"/>
      <c r="AF822" s="47"/>
    </row>
    <row r="823" spans="1:32" ht="14.25" customHeight="1">
      <c r="A823" s="30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  <c r="AC823" s="47"/>
      <c r="AD823" s="47"/>
      <c r="AE823" s="47"/>
      <c r="AF823" s="47"/>
    </row>
    <row r="824" spans="1:32" ht="14.25" customHeight="1">
      <c r="A824" s="30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  <c r="AC824" s="47"/>
      <c r="AD824" s="47"/>
      <c r="AE824" s="47"/>
      <c r="AF824" s="47"/>
    </row>
    <row r="825" spans="1:32" ht="14.25" customHeight="1">
      <c r="A825" s="30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  <c r="AC825" s="47"/>
      <c r="AD825" s="47"/>
      <c r="AE825" s="47"/>
      <c r="AF825" s="47"/>
    </row>
    <row r="826" spans="1:32" ht="14.25" customHeight="1">
      <c r="A826" s="30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  <c r="AC826" s="47"/>
      <c r="AD826" s="47"/>
      <c r="AE826" s="47"/>
      <c r="AF826" s="47"/>
    </row>
    <row r="827" spans="1:32" ht="14.25" customHeight="1">
      <c r="A827" s="30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  <c r="AC827" s="47"/>
      <c r="AD827" s="47"/>
      <c r="AE827" s="47"/>
      <c r="AF827" s="47"/>
    </row>
    <row r="828" spans="1:32" ht="14.25" customHeight="1">
      <c r="A828" s="30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  <c r="AC828" s="47"/>
      <c r="AD828" s="47"/>
      <c r="AE828" s="47"/>
      <c r="AF828" s="47"/>
    </row>
    <row r="829" spans="1:32" ht="14.25" customHeight="1">
      <c r="A829" s="30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  <c r="AC829" s="47"/>
      <c r="AD829" s="47"/>
      <c r="AE829" s="47"/>
      <c r="AF829" s="47"/>
    </row>
    <row r="830" spans="1:32" ht="14.25" customHeight="1">
      <c r="A830" s="30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  <c r="AC830" s="47"/>
      <c r="AD830" s="47"/>
      <c r="AE830" s="47"/>
      <c r="AF830" s="47"/>
    </row>
    <row r="831" spans="1:32" ht="14.25" customHeight="1">
      <c r="A831" s="30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  <c r="AC831" s="47"/>
      <c r="AD831" s="47"/>
      <c r="AE831" s="47"/>
      <c r="AF831" s="47"/>
    </row>
    <row r="832" spans="1:32" ht="14.25" customHeight="1">
      <c r="A832" s="30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  <c r="AC832" s="47"/>
      <c r="AD832" s="47"/>
      <c r="AE832" s="47"/>
      <c r="AF832" s="47"/>
    </row>
    <row r="833" spans="1:32" ht="14.25" customHeight="1">
      <c r="A833" s="30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  <c r="AC833" s="47"/>
      <c r="AD833" s="47"/>
      <c r="AE833" s="47"/>
      <c r="AF833" s="47"/>
    </row>
    <row r="834" spans="1:32" ht="14.25" customHeight="1">
      <c r="A834" s="30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  <c r="AC834" s="47"/>
      <c r="AD834" s="47"/>
      <c r="AE834" s="47"/>
      <c r="AF834" s="47"/>
    </row>
    <row r="835" spans="1:32" ht="14.25" customHeight="1">
      <c r="A835" s="30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  <c r="AC835" s="47"/>
      <c r="AD835" s="47"/>
      <c r="AE835" s="47"/>
      <c r="AF835" s="47"/>
    </row>
    <row r="836" spans="1:32" ht="14.25" customHeight="1">
      <c r="A836" s="30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  <c r="AC836" s="47"/>
      <c r="AD836" s="47"/>
      <c r="AE836" s="47"/>
      <c r="AF836" s="47"/>
    </row>
    <row r="837" spans="1:32" ht="14.25" customHeight="1">
      <c r="A837" s="30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  <c r="AC837" s="47"/>
      <c r="AD837" s="47"/>
      <c r="AE837" s="47"/>
      <c r="AF837" s="47"/>
    </row>
    <row r="838" spans="1:32" ht="14.25" customHeight="1">
      <c r="A838" s="30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  <c r="AC838" s="47"/>
      <c r="AD838" s="47"/>
      <c r="AE838" s="47"/>
      <c r="AF838" s="47"/>
    </row>
    <row r="839" spans="1:32" ht="14.25" customHeight="1">
      <c r="A839" s="30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  <c r="AC839" s="47"/>
      <c r="AD839" s="47"/>
      <c r="AE839" s="47"/>
      <c r="AF839" s="47"/>
    </row>
    <row r="840" spans="1:32" ht="14.25" customHeight="1">
      <c r="A840" s="30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  <c r="AC840" s="47"/>
      <c r="AD840" s="47"/>
      <c r="AE840" s="47"/>
      <c r="AF840" s="47"/>
    </row>
    <row r="841" spans="1:32" ht="14.25" customHeight="1">
      <c r="A841" s="30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  <c r="AC841" s="47"/>
      <c r="AD841" s="47"/>
      <c r="AE841" s="47"/>
      <c r="AF841" s="47"/>
    </row>
    <row r="842" spans="1:32" ht="14.25" customHeight="1">
      <c r="A842" s="30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  <c r="AC842" s="47"/>
      <c r="AD842" s="47"/>
      <c r="AE842" s="47"/>
      <c r="AF842" s="47"/>
    </row>
    <row r="843" spans="1:32" ht="14.25" customHeight="1">
      <c r="A843" s="30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</row>
    <row r="844" spans="1:32" ht="14.25" customHeight="1">
      <c r="A844" s="30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  <c r="AC844" s="47"/>
      <c r="AD844" s="47"/>
      <c r="AE844" s="47"/>
      <c r="AF844" s="47"/>
    </row>
    <row r="845" spans="1:32" ht="14.25" customHeight="1">
      <c r="A845" s="30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  <c r="AC845" s="47"/>
      <c r="AD845" s="47"/>
      <c r="AE845" s="47"/>
      <c r="AF845" s="47"/>
    </row>
    <row r="846" spans="1:32" ht="14.25" customHeight="1">
      <c r="A846" s="30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  <c r="AC846" s="47"/>
      <c r="AD846" s="47"/>
      <c r="AE846" s="47"/>
      <c r="AF846" s="47"/>
    </row>
    <row r="847" spans="1:32" ht="14.25" customHeight="1">
      <c r="A847" s="30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  <c r="AC847" s="47"/>
      <c r="AD847" s="47"/>
      <c r="AE847" s="47"/>
      <c r="AF847" s="47"/>
    </row>
    <row r="848" spans="1:32" ht="14.25" customHeight="1">
      <c r="A848" s="30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  <c r="AC848" s="47"/>
      <c r="AD848" s="47"/>
      <c r="AE848" s="47"/>
      <c r="AF848" s="47"/>
    </row>
    <row r="849" spans="1:32" ht="14.25" customHeight="1">
      <c r="A849" s="30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  <c r="AC849" s="47"/>
      <c r="AD849" s="47"/>
      <c r="AE849" s="47"/>
      <c r="AF849" s="47"/>
    </row>
    <row r="850" spans="1:32" ht="14.25" customHeight="1">
      <c r="A850" s="30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  <c r="AC850" s="47"/>
      <c r="AD850" s="47"/>
      <c r="AE850" s="47"/>
      <c r="AF850" s="47"/>
    </row>
    <row r="851" spans="1:32" ht="14.25" customHeight="1">
      <c r="A851" s="30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  <c r="AC851" s="47"/>
      <c r="AD851" s="47"/>
      <c r="AE851" s="47"/>
      <c r="AF851" s="47"/>
    </row>
    <row r="852" spans="1:32" ht="14.25" customHeight="1">
      <c r="A852" s="30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  <c r="AC852" s="47"/>
      <c r="AD852" s="47"/>
      <c r="AE852" s="47"/>
      <c r="AF852" s="47"/>
    </row>
    <row r="853" spans="1:32" ht="14.25" customHeight="1">
      <c r="A853" s="30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  <c r="AC853" s="47"/>
      <c r="AD853" s="47"/>
      <c r="AE853" s="47"/>
      <c r="AF853" s="47"/>
    </row>
    <row r="854" spans="1:32" ht="14.25" customHeight="1">
      <c r="A854" s="30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  <c r="AC854" s="47"/>
      <c r="AD854" s="47"/>
      <c r="AE854" s="47"/>
      <c r="AF854" s="47"/>
    </row>
    <row r="855" spans="1:32" ht="14.25" customHeight="1">
      <c r="A855" s="30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  <c r="AC855" s="47"/>
      <c r="AD855" s="47"/>
      <c r="AE855" s="47"/>
      <c r="AF855" s="47"/>
    </row>
    <row r="856" spans="1:32" ht="14.25" customHeight="1">
      <c r="A856" s="30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  <c r="AC856" s="47"/>
      <c r="AD856" s="47"/>
      <c r="AE856" s="47"/>
      <c r="AF856" s="47"/>
    </row>
    <row r="857" spans="1:32" ht="14.25" customHeight="1">
      <c r="A857" s="30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  <c r="AC857" s="47"/>
      <c r="AD857" s="47"/>
      <c r="AE857" s="47"/>
      <c r="AF857" s="47"/>
    </row>
    <row r="858" spans="1:32" ht="14.25" customHeight="1">
      <c r="A858" s="30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  <c r="AC858" s="47"/>
      <c r="AD858" s="47"/>
      <c r="AE858" s="47"/>
      <c r="AF858" s="47"/>
    </row>
    <row r="859" spans="1:32" ht="14.25" customHeight="1">
      <c r="A859" s="30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  <c r="AC859" s="47"/>
      <c r="AD859" s="47"/>
      <c r="AE859" s="47"/>
      <c r="AF859" s="47"/>
    </row>
    <row r="860" spans="1:32" ht="14.25" customHeight="1">
      <c r="A860" s="30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  <c r="AC860" s="47"/>
      <c r="AD860" s="47"/>
      <c r="AE860" s="47"/>
      <c r="AF860" s="47"/>
    </row>
    <row r="861" spans="1:32" ht="14.25" customHeight="1">
      <c r="A861" s="30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  <c r="AC861" s="47"/>
      <c r="AD861" s="47"/>
      <c r="AE861" s="47"/>
      <c r="AF861" s="47"/>
    </row>
    <row r="862" spans="1:32" ht="14.25" customHeight="1">
      <c r="A862" s="30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  <c r="AC862" s="47"/>
      <c r="AD862" s="47"/>
      <c r="AE862" s="47"/>
      <c r="AF862" s="47"/>
    </row>
    <row r="863" spans="1:32" ht="14.25" customHeight="1">
      <c r="A863" s="30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  <c r="AC863" s="47"/>
      <c r="AD863" s="47"/>
      <c r="AE863" s="47"/>
      <c r="AF863" s="47"/>
    </row>
    <row r="864" spans="1:32" ht="14.25" customHeight="1">
      <c r="A864" s="30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</row>
    <row r="865" spans="1:32" ht="14.25" customHeight="1">
      <c r="A865" s="30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</row>
    <row r="866" spans="1:32" ht="14.25" customHeight="1">
      <c r="A866" s="30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</row>
    <row r="867" spans="1:32" ht="14.25" customHeight="1">
      <c r="A867" s="30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</row>
    <row r="868" spans="1:32" ht="14.25" customHeight="1">
      <c r="A868" s="30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</row>
    <row r="869" spans="1:32" ht="14.25" customHeight="1">
      <c r="A869" s="30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</row>
    <row r="870" spans="1:32" ht="14.25" customHeight="1">
      <c r="A870" s="30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</row>
    <row r="871" spans="1:32" ht="14.25" customHeight="1">
      <c r="A871" s="30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</row>
    <row r="872" spans="1:32" ht="14.25" customHeight="1">
      <c r="A872" s="30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</row>
    <row r="873" spans="1:32" ht="14.25" customHeight="1">
      <c r="A873" s="30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</row>
    <row r="874" spans="1:32" ht="14.25" customHeight="1">
      <c r="A874" s="30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</row>
    <row r="875" spans="1:32" ht="14.25" customHeight="1">
      <c r="A875" s="30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</row>
    <row r="876" spans="1:32" ht="14.25" customHeight="1">
      <c r="A876" s="30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</row>
    <row r="877" spans="1:32" ht="14.25" customHeight="1">
      <c r="A877" s="30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</row>
    <row r="878" spans="1:32" ht="14.25" customHeight="1">
      <c r="A878" s="30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  <c r="AC878" s="47"/>
      <c r="AD878" s="47"/>
      <c r="AE878" s="47"/>
      <c r="AF878" s="47"/>
    </row>
    <row r="879" spans="1:32" ht="14.25" customHeight="1">
      <c r="A879" s="30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  <c r="AC879" s="47"/>
      <c r="AD879" s="47"/>
      <c r="AE879" s="47"/>
      <c r="AF879" s="47"/>
    </row>
    <row r="880" spans="1:32" ht="14.25" customHeight="1">
      <c r="A880" s="30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  <c r="AC880" s="47"/>
      <c r="AD880" s="47"/>
      <c r="AE880" s="47"/>
      <c r="AF880" s="47"/>
    </row>
    <row r="881" spans="1:32" ht="14.25" customHeight="1">
      <c r="A881" s="30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  <c r="AC881" s="47"/>
      <c r="AD881" s="47"/>
      <c r="AE881" s="47"/>
      <c r="AF881" s="47"/>
    </row>
    <row r="882" spans="1:32" ht="14.25" customHeight="1">
      <c r="A882" s="30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  <c r="AC882" s="47"/>
      <c r="AD882" s="47"/>
      <c r="AE882" s="47"/>
      <c r="AF882" s="47"/>
    </row>
    <row r="883" spans="1:32" ht="14.25" customHeight="1">
      <c r="A883" s="30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  <c r="AC883" s="47"/>
      <c r="AD883" s="47"/>
      <c r="AE883" s="47"/>
      <c r="AF883" s="47"/>
    </row>
    <row r="884" spans="1:32" ht="14.25" customHeight="1">
      <c r="A884" s="30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  <c r="AC884" s="47"/>
      <c r="AD884" s="47"/>
      <c r="AE884" s="47"/>
      <c r="AF884" s="47"/>
    </row>
    <row r="885" spans="1:32" ht="14.25" customHeight="1">
      <c r="A885" s="30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  <c r="AC885" s="47"/>
      <c r="AD885" s="47"/>
      <c r="AE885" s="47"/>
      <c r="AF885" s="47"/>
    </row>
    <row r="886" spans="1:32" ht="14.25" customHeight="1">
      <c r="A886" s="30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  <c r="AC886" s="47"/>
      <c r="AD886" s="47"/>
      <c r="AE886" s="47"/>
      <c r="AF886" s="47"/>
    </row>
    <row r="887" spans="1:32" ht="14.25" customHeight="1">
      <c r="A887" s="30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  <c r="AC887" s="47"/>
      <c r="AD887" s="47"/>
      <c r="AE887" s="47"/>
      <c r="AF887" s="47"/>
    </row>
    <row r="888" spans="1:32" ht="14.25" customHeight="1">
      <c r="A888" s="30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  <c r="AC888" s="47"/>
      <c r="AD888" s="47"/>
      <c r="AE888" s="47"/>
      <c r="AF888" s="47"/>
    </row>
    <row r="889" spans="1:32" ht="14.25" customHeight="1">
      <c r="A889" s="30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  <c r="AC889" s="47"/>
      <c r="AD889" s="47"/>
      <c r="AE889" s="47"/>
      <c r="AF889" s="47"/>
    </row>
    <row r="890" spans="1:32" ht="14.25" customHeight="1">
      <c r="A890" s="30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  <c r="AC890" s="47"/>
      <c r="AD890" s="47"/>
      <c r="AE890" s="47"/>
      <c r="AF890" s="47"/>
    </row>
    <row r="891" spans="1:32" ht="14.25" customHeight="1">
      <c r="A891" s="30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  <c r="AC891" s="47"/>
      <c r="AD891" s="47"/>
      <c r="AE891" s="47"/>
      <c r="AF891" s="47"/>
    </row>
    <row r="892" spans="1:32" ht="14.25" customHeight="1">
      <c r="A892" s="30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  <c r="AC892" s="47"/>
      <c r="AD892" s="47"/>
      <c r="AE892" s="47"/>
      <c r="AF892" s="47"/>
    </row>
    <row r="893" spans="1:32" ht="14.25" customHeight="1">
      <c r="A893" s="30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  <c r="AC893" s="47"/>
      <c r="AD893" s="47"/>
      <c r="AE893" s="47"/>
      <c r="AF893" s="47"/>
    </row>
    <row r="894" spans="1:32" ht="14.25" customHeight="1">
      <c r="A894" s="30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  <c r="AC894" s="47"/>
      <c r="AD894" s="47"/>
      <c r="AE894" s="47"/>
      <c r="AF894" s="47"/>
    </row>
    <row r="895" spans="1:32" ht="14.25" customHeight="1">
      <c r="A895" s="30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  <c r="AC895" s="47"/>
      <c r="AD895" s="47"/>
      <c r="AE895" s="47"/>
      <c r="AF895" s="47"/>
    </row>
    <row r="896" spans="1:32" ht="14.25" customHeight="1">
      <c r="A896" s="30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  <c r="AC896" s="47"/>
      <c r="AD896" s="47"/>
      <c r="AE896" s="47"/>
      <c r="AF896" s="47"/>
    </row>
    <row r="897" spans="1:32" ht="14.25" customHeight="1">
      <c r="A897" s="30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  <c r="AC897" s="47"/>
      <c r="AD897" s="47"/>
      <c r="AE897" s="47"/>
      <c r="AF897" s="47"/>
    </row>
    <row r="898" spans="1:32" ht="14.25" customHeight="1">
      <c r="A898" s="30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  <c r="AC898" s="47"/>
      <c r="AD898" s="47"/>
      <c r="AE898" s="47"/>
      <c r="AF898" s="47"/>
    </row>
    <row r="899" spans="1:32" ht="14.25" customHeight="1">
      <c r="A899" s="30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  <c r="AC899" s="47"/>
      <c r="AD899" s="47"/>
      <c r="AE899" s="47"/>
      <c r="AF899" s="47"/>
    </row>
    <row r="900" spans="1:32" ht="14.25" customHeight="1">
      <c r="A900" s="30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  <c r="AC900" s="47"/>
      <c r="AD900" s="47"/>
      <c r="AE900" s="47"/>
      <c r="AF900" s="47"/>
    </row>
    <row r="901" spans="1:32" ht="14.25" customHeight="1">
      <c r="A901" s="30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  <c r="AC901" s="47"/>
      <c r="AD901" s="47"/>
      <c r="AE901" s="47"/>
      <c r="AF901" s="47"/>
    </row>
    <row r="902" spans="1:32" ht="14.25" customHeight="1">
      <c r="A902" s="30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  <c r="AC902" s="47"/>
      <c r="AD902" s="47"/>
      <c r="AE902" s="47"/>
      <c r="AF902" s="47"/>
    </row>
    <row r="903" spans="1:32" ht="14.25" customHeight="1">
      <c r="A903" s="30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  <c r="AC903" s="47"/>
      <c r="AD903" s="47"/>
      <c r="AE903" s="47"/>
      <c r="AF903" s="47"/>
    </row>
    <row r="904" spans="1:32" ht="14.25" customHeight="1">
      <c r="A904" s="30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  <c r="AC904" s="47"/>
      <c r="AD904" s="47"/>
      <c r="AE904" s="47"/>
      <c r="AF904" s="47"/>
    </row>
    <row r="905" spans="1:32" ht="14.25" customHeight="1">
      <c r="A905" s="30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  <c r="AC905" s="47"/>
      <c r="AD905" s="47"/>
      <c r="AE905" s="47"/>
      <c r="AF905" s="47"/>
    </row>
    <row r="906" spans="1:32" ht="14.25" customHeight="1">
      <c r="A906" s="30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  <c r="AC906" s="47"/>
      <c r="AD906" s="47"/>
      <c r="AE906" s="47"/>
      <c r="AF906" s="47"/>
    </row>
    <row r="907" spans="1:32" ht="14.25" customHeight="1">
      <c r="A907" s="30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  <c r="AC907" s="47"/>
      <c r="AD907" s="47"/>
      <c r="AE907" s="47"/>
      <c r="AF907" s="47"/>
    </row>
    <row r="908" spans="1:32" ht="14.25" customHeight="1">
      <c r="A908" s="30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  <c r="AC908" s="47"/>
      <c r="AD908" s="47"/>
      <c r="AE908" s="47"/>
      <c r="AF908" s="47"/>
    </row>
    <row r="909" spans="1:32" ht="14.25" customHeight="1">
      <c r="A909" s="30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  <c r="AC909" s="47"/>
      <c r="AD909" s="47"/>
      <c r="AE909" s="47"/>
      <c r="AF909" s="47"/>
    </row>
    <row r="910" spans="1:32" ht="14.25" customHeight="1">
      <c r="A910" s="30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  <c r="AC910" s="47"/>
      <c r="AD910" s="47"/>
      <c r="AE910" s="47"/>
      <c r="AF910" s="47"/>
    </row>
    <row r="911" spans="1:32" ht="14.25" customHeight="1">
      <c r="A911" s="30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  <c r="AC911" s="47"/>
      <c r="AD911" s="47"/>
      <c r="AE911" s="47"/>
      <c r="AF911" s="47"/>
    </row>
    <row r="912" spans="1:32" ht="14.25" customHeight="1">
      <c r="A912" s="30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  <c r="AC912" s="47"/>
      <c r="AD912" s="47"/>
      <c r="AE912" s="47"/>
      <c r="AF912" s="47"/>
    </row>
    <row r="913" spans="1:32" ht="14.25" customHeight="1">
      <c r="A913" s="30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  <c r="AC913" s="47"/>
      <c r="AD913" s="47"/>
      <c r="AE913" s="47"/>
      <c r="AF913" s="47"/>
    </row>
    <row r="914" spans="1:32" ht="14.25" customHeight="1">
      <c r="A914" s="30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  <c r="AC914" s="47"/>
      <c r="AD914" s="47"/>
      <c r="AE914" s="47"/>
      <c r="AF914" s="47"/>
    </row>
    <row r="915" spans="1:32" ht="14.25" customHeight="1">
      <c r="A915" s="30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  <c r="AC915" s="47"/>
      <c r="AD915" s="47"/>
      <c r="AE915" s="47"/>
      <c r="AF915" s="47"/>
    </row>
    <row r="916" spans="1:32" ht="14.25" customHeight="1">
      <c r="A916" s="30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  <c r="AC916" s="47"/>
      <c r="AD916" s="47"/>
      <c r="AE916" s="47"/>
      <c r="AF916" s="47"/>
    </row>
    <row r="917" spans="1:32" ht="14.25" customHeight="1">
      <c r="A917" s="30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  <c r="AC917" s="47"/>
      <c r="AD917" s="47"/>
      <c r="AE917" s="47"/>
      <c r="AF917" s="47"/>
    </row>
    <row r="918" spans="1:32" ht="14.25" customHeight="1">
      <c r="A918" s="30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  <c r="AC918" s="47"/>
      <c r="AD918" s="47"/>
      <c r="AE918" s="47"/>
      <c r="AF918" s="47"/>
    </row>
    <row r="919" spans="1:32" ht="14.25" customHeight="1">
      <c r="A919" s="30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  <c r="AC919" s="47"/>
      <c r="AD919" s="47"/>
      <c r="AE919" s="47"/>
      <c r="AF919" s="47"/>
    </row>
    <row r="920" spans="1:32" ht="14.25" customHeight="1">
      <c r="A920" s="30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  <c r="AC920" s="47"/>
      <c r="AD920" s="47"/>
      <c r="AE920" s="47"/>
      <c r="AF920" s="47"/>
    </row>
    <row r="921" spans="1:32" ht="14.25" customHeight="1">
      <c r="A921" s="30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  <c r="AC921" s="47"/>
      <c r="AD921" s="47"/>
      <c r="AE921" s="47"/>
      <c r="AF921" s="47"/>
    </row>
    <row r="922" spans="1:32" ht="14.25" customHeight="1">
      <c r="A922" s="30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  <c r="AC922" s="47"/>
      <c r="AD922" s="47"/>
      <c r="AE922" s="47"/>
      <c r="AF922" s="47"/>
    </row>
    <row r="923" spans="1:32" ht="14.25" customHeight="1">
      <c r="A923" s="30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  <c r="AC923" s="47"/>
      <c r="AD923" s="47"/>
      <c r="AE923" s="47"/>
      <c r="AF923" s="47"/>
    </row>
    <row r="924" spans="1:32" ht="14.25" customHeight="1">
      <c r="A924" s="30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  <c r="AC924" s="47"/>
      <c r="AD924" s="47"/>
      <c r="AE924" s="47"/>
      <c r="AF924" s="47"/>
    </row>
    <row r="925" spans="1:32" ht="14.25" customHeight="1">
      <c r="A925" s="30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  <c r="AC925" s="47"/>
      <c r="AD925" s="47"/>
      <c r="AE925" s="47"/>
      <c r="AF925" s="47"/>
    </row>
    <row r="926" spans="1:32" ht="14.25" customHeight="1">
      <c r="A926" s="30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  <c r="AC926" s="47"/>
      <c r="AD926" s="47"/>
      <c r="AE926" s="47"/>
      <c r="AF926" s="47"/>
    </row>
    <row r="927" spans="1:32" ht="14.25" customHeight="1">
      <c r="A927" s="30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  <c r="AC927" s="47"/>
      <c r="AD927" s="47"/>
      <c r="AE927" s="47"/>
      <c r="AF927" s="47"/>
    </row>
    <row r="928" spans="1:32" ht="14.25" customHeight="1">
      <c r="A928" s="30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  <c r="AC928" s="47"/>
      <c r="AD928" s="47"/>
      <c r="AE928" s="47"/>
      <c r="AF928" s="47"/>
    </row>
    <row r="929" spans="1:32" ht="14.25" customHeight="1">
      <c r="A929" s="30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  <c r="AC929" s="47"/>
      <c r="AD929" s="47"/>
      <c r="AE929" s="47"/>
      <c r="AF929" s="47"/>
    </row>
    <row r="930" spans="1:32" ht="14.25" customHeight="1">
      <c r="A930" s="30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  <c r="AC930" s="47"/>
      <c r="AD930" s="47"/>
      <c r="AE930" s="47"/>
      <c r="AF930" s="47"/>
    </row>
    <row r="931" spans="1:32" ht="14.25" customHeight="1">
      <c r="A931" s="30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  <c r="AC931" s="47"/>
      <c r="AD931" s="47"/>
      <c r="AE931" s="47"/>
      <c r="AF931" s="47"/>
    </row>
    <row r="932" spans="1:32" ht="14.25" customHeight="1">
      <c r="A932" s="30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  <c r="AC932" s="47"/>
      <c r="AD932" s="47"/>
      <c r="AE932" s="47"/>
      <c r="AF932" s="47"/>
    </row>
    <row r="933" spans="1:32" ht="14.25" customHeight="1">
      <c r="A933" s="30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  <c r="AC933" s="47"/>
      <c r="AD933" s="47"/>
      <c r="AE933" s="47"/>
      <c r="AF933" s="47"/>
    </row>
    <row r="934" spans="1:32" ht="14.25" customHeight="1">
      <c r="A934" s="30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  <c r="AC934" s="47"/>
      <c r="AD934" s="47"/>
      <c r="AE934" s="47"/>
      <c r="AF934" s="47"/>
    </row>
    <row r="935" spans="1:32" ht="14.25" customHeight="1">
      <c r="A935" s="30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  <c r="AC935" s="47"/>
      <c r="AD935" s="47"/>
      <c r="AE935" s="47"/>
      <c r="AF935" s="47"/>
    </row>
    <row r="936" spans="1:32" ht="14.25" customHeight="1">
      <c r="A936" s="30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  <c r="AC936" s="47"/>
      <c r="AD936" s="47"/>
      <c r="AE936" s="47"/>
      <c r="AF936" s="47"/>
    </row>
    <row r="937" spans="1:32" ht="14.25" customHeight="1">
      <c r="A937" s="30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  <c r="AC937" s="47"/>
      <c r="AD937" s="47"/>
      <c r="AE937" s="47"/>
      <c r="AF937" s="47"/>
    </row>
    <row r="938" spans="1:32" ht="14.25" customHeight="1">
      <c r="A938" s="30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</row>
    <row r="939" spans="1:32" ht="14.25" customHeight="1">
      <c r="A939" s="30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</row>
    <row r="940" spans="1:32" ht="14.25" customHeight="1">
      <c r="A940" s="30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</row>
    <row r="941" spans="1:32" ht="14.25" customHeight="1">
      <c r="A941" s="30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</row>
    <row r="942" spans="1:32" ht="14.25" customHeight="1">
      <c r="A942" s="30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</row>
    <row r="943" spans="1:32" ht="14.25" customHeight="1">
      <c r="A943" s="30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</row>
    <row r="944" spans="1:32" ht="14.25" customHeight="1">
      <c r="A944" s="30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</row>
    <row r="945" spans="1:32" ht="14.25" customHeight="1">
      <c r="A945" s="30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  <c r="AC945" s="47"/>
      <c r="AD945" s="47"/>
      <c r="AE945" s="47"/>
      <c r="AF945" s="47"/>
    </row>
    <row r="946" spans="1:32" ht="14.25" customHeight="1">
      <c r="A946" s="30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</row>
    <row r="947" spans="1:32" ht="14.25" customHeight="1">
      <c r="A947" s="30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</row>
    <row r="948" spans="1:32" ht="14.25" customHeight="1">
      <c r="A948" s="30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</row>
    <row r="949" spans="1:32" ht="14.25" customHeight="1">
      <c r="A949" s="30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</row>
    <row r="950" spans="1:32" ht="14.25" customHeight="1">
      <c r="A950" s="30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</row>
    <row r="951" spans="1:32" ht="14.25" customHeight="1">
      <c r="A951" s="30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</row>
    <row r="952" spans="1:32" ht="14.25" customHeight="1">
      <c r="A952" s="30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  <c r="AC952" s="47"/>
      <c r="AD952" s="47"/>
      <c r="AE952" s="47"/>
      <c r="AF952" s="47"/>
    </row>
    <row r="953" spans="1:32" ht="14.25" customHeight="1">
      <c r="A953" s="30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</row>
    <row r="954" spans="1:32" ht="14.25" customHeight="1">
      <c r="A954" s="30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  <c r="AC954" s="47"/>
      <c r="AD954" s="47"/>
      <c r="AE954" s="47"/>
      <c r="AF954" s="47"/>
    </row>
    <row r="955" spans="1:32" ht="14.25" customHeight="1">
      <c r="A955" s="30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</row>
    <row r="956" spans="1:32" ht="14.25" customHeight="1">
      <c r="A956" s="30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</row>
    <row r="957" spans="1:32" ht="14.25" customHeight="1">
      <c r="A957" s="30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</row>
    <row r="958" spans="1:32" ht="14.25" customHeight="1">
      <c r="A958" s="30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  <c r="AC958" s="47"/>
      <c r="AD958" s="47"/>
      <c r="AE958" s="47"/>
      <c r="AF958" s="47"/>
    </row>
    <row r="959" spans="1:32" ht="14.25" customHeight="1">
      <c r="A959" s="30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</row>
    <row r="960" spans="1:32" ht="14.25" customHeight="1">
      <c r="A960" s="30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</row>
    <row r="961" spans="1:32" ht="14.25" customHeight="1">
      <c r="A961" s="30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</row>
    <row r="962" spans="1:32" ht="14.25" customHeight="1">
      <c r="A962" s="30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</row>
    <row r="963" spans="1:32" ht="14.25" customHeight="1">
      <c r="A963" s="30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</row>
    <row r="964" spans="1:32" ht="14.25" customHeight="1">
      <c r="A964" s="30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</row>
    <row r="965" spans="1:32" ht="14.25" customHeight="1">
      <c r="A965" s="30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</row>
    <row r="966" spans="1:32" ht="14.25" customHeight="1">
      <c r="A966" s="30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</row>
    <row r="967" spans="1:32" ht="14.25" customHeight="1">
      <c r="A967" s="30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</row>
    <row r="968" spans="1:32" ht="14.25" customHeight="1">
      <c r="A968" s="30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</row>
    <row r="969" spans="1:32" ht="14.25" customHeight="1">
      <c r="A969" s="30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</row>
    <row r="970" spans="1:32" ht="14.25" customHeight="1">
      <c r="A970" s="30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</row>
    <row r="971" spans="1:32" ht="14.25" customHeight="1">
      <c r="A971" s="30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</row>
    <row r="972" spans="1:32" ht="14.25" customHeight="1">
      <c r="A972" s="30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  <c r="AC972" s="47"/>
      <c r="AD972" s="47"/>
      <c r="AE972" s="47"/>
      <c r="AF972" s="47"/>
    </row>
    <row r="973" spans="1:32" ht="14.25" customHeight="1">
      <c r="A973" s="30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</row>
    <row r="974" spans="1:32" ht="14.25" customHeight="1">
      <c r="A974" s="30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  <c r="AC974" s="47"/>
      <c r="AD974" s="47"/>
      <c r="AE974" s="47"/>
      <c r="AF974" s="47"/>
    </row>
    <row r="975" spans="1:32" ht="14.25" customHeight="1">
      <c r="A975" s="30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</row>
    <row r="976" spans="1:32" ht="14.25" customHeight="1">
      <c r="A976" s="30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</row>
    <row r="977" spans="1:32" ht="14.25" customHeight="1">
      <c r="A977" s="30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</row>
    <row r="978" spans="1:32" ht="14.25" customHeight="1">
      <c r="A978" s="30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</row>
    <row r="979" spans="1:32" ht="14.25" customHeight="1">
      <c r="A979" s="30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</row>
    <row r="980" spans="1:32" ht="14.25" customHeight="1">
      <c r="A980" s="30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</row>
    <row r="981" spans="1:32" ht="14.25" customHeight="1">
      <c r="A981" s="30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</row>
    <row r="982" spans="1:32" ht="14.25" customHeight="1">
      <c r="A982" s="30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</row>
    <row r="983" spans="1:32" ht="14.25" customHeight="1">
      <c r="A983" s="30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</row>
    <row r="984" spans="1:32" ht="14.25" customHeight="1">
      <c r="A984" s="30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</row>
    <row r="985" spans="1:32" ht="14.25" customHeight="1">
      <c r="A985" s="30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</row>
    <row r="986" spans="1:32" ht="14.25" customHeight="1">
      <c r="A986" s="30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</row>
    <row r="987" spans="1:32" ht="14.25" customHeight="1">
      <c r="A987" s="30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</row>
    <row r="988" spans="1:32" ht="14.25" customHeight="1">
      <c r="A988" s="30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</row>
    <row r="989" spans="1:32" ht="14.25" customHeight="1">
      <c r="A989" s="30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</row>
    <row r="990" spans="1:32" ht="14.25" customHeight="1">
      <c r="A990" s="30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</row>
    <row r="991" spans="1:32" ht="14.25" customHeight="1">
      <c r="A991" s="30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</row>
    <row r="992" spans="1:32" ht="14.25" customHeight="1">
      <c r="A992" s="30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</row>
    <row r="993" spans="1:32" ht="14.25" customHeight="1">
      <c r="A993" s="30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</row>
    <row r="994" spans="1:32" ht="14.25" customHeight="1">
      <c r="A994" s="30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</row>
    <row r="995" spans="1:32" ht="14.25" customHeight="1">
      <c r="A995" s="30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</row>
    <row r="996" spans="1:32" ht="14.25" customHeight="1">
      <c r="A996" s="30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  <c r="AC996" s="47"/>
      <c r="AD996" s="47"/>
      <c r="AE996" s="47"/>
      <c r="AF996" s="47"/>
    </row>
    <row r="997" spans="1:32" ht="14.25" customHeight="1">
      <c r="A997" s="30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</row>
    <row r="998" spans="1:32" ht="14.25" customHeight="1">
      <c r="A998" s="30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</row>
    <row r="999" spans="1:32" ht="14.25" customHeight="1">
      <c r="A999" s="30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</row>
    <row r="1000" spans="1:32" ht="14.25" customHeight="1">
      <c r="A1000" s="30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</row>
    <row r="1001" spans="1:32" ht="14.25" customHeight="1">
      <c r="A1001" s="30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7"/>
      <c r="V1001" s="47"/>
      <c r="W1001" s="47"/>
      <c r="X1001" s="47"/>
      <c r="Y1001" s="47"/>
      <c r="Z1001" s="47"/>
      <c r="AA1001" s="47"/>
      <c r="AB1001" s="47"/>
      <c r="AC1001" s="47"/>
      <c r="AD1001" s="47"/>
      <c r="AE1001" s="47"/>
      <c r="AF1001" s="47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  <outlinePr summaryBelow="0" summaryRight="0"/>
  </sheetPr>
  <dimension ref="A1:AF1001"/>
  <sheetViews>
    <sheetView zoomScaleNormal="100" workbookViewId="0">
      <pane xSplit="1" ySplit="1" topLeftCell="J2" activePane="bottomRight" state="frozen"/>
      <selection activeCell="B3" sqref="B3"/>
      <selection pane="topRight" activeCell="B3" sqref="B3"/>
      <selection pane="bottomLeft" activeCell="B3" sqref="B3"/>
      <selection pane="bottomRight" activeCell="M1" sqref="M1"/>
    </sheetView>
  </sheetViews>
  <sheetFormatPr defaultColWidth="14.44140625" defaultRowHeight="15" customHeight="1"/>
  <cols>
    <col min="1" max="1" width="12.6640625" style="70" customWidth="1"/>
    <col min="2" max="5" width="14.5546875" style="71" customWidth="1"/>
    <col min="6" max="6" width="17.109375" style="71" customWidth="1"/>
    <col min="7" max="8" width="20" style="71" customWidth="1"/>
    <col min="9" max="11" width="15.88671875" style="71" customWidth="1"/>
    <col min="12" max="13" width="22.33203125" style="71" customWidth="1"/>
    <col min="14" max="14" width="31" style="71" customWidth="1"/>
    <col min="15" max="15" width="31.5546875" style="71" customWidth="1"/>
    <col min="16" max="16" width="26.109375" style="71" customWidth="1"/>
    <col min="17" max="17" width="8.5546875" style="71" customWidth="1"/>
    <col min="18" max="18" width="21.21875" style="71" customWidth="1"/>
    <col min="19" max="19" width="15.5546875" style="71" customWidth="1"/>
    <col min="20" max="20" width="14" style="71" customWidth="1"/>
    <col min="21" max="21" width="17.44140625" style="70" customWidth="1"/>
    <col min="22" max="22" width="17.5546875" style="70" customWidth="1"/>
    <col min="23" max="23" width="14.44140625" style="70"/>
    <col min="24" max="24" width="15.88671875" style="70" customWidth="1"/>
    <col min="25" max="25" width="19.109375" style="70" customWidth="1"/>
    <col min="26" max="26" width="15.5546875" style="70" customWidth="1"/>
    <col min="27" max="27" width="15.88671875" style="70" customWidth="1"/>
    <col min="28" max="28" width="14" style="70" customWidth="1"/>
    <col min="29" max="29" width="15.33203125" style="70" customWidth="1"/>
    <col min="30" max="30" width="19.44140625" style="70" customWidth="1"/>
    <col min="31" max="31" width="13.5546875" style="70" customWidth="1"/>
    <col min="32" max="32" width="19.33203125" style="71" customWidth="1"/>
    <col min="33" max="16384" width="14.44140625" style="70"/>
  </cols>
  <sheetData>
    <row r="1" spans="1:32" ht="14.25" customHeight="1">
      <c r="A1" s="3" t="s">
        <v>4</v>
      </c>
      <c r="B1" s="44" t="s">
        <v>47</v>
      </c>
      <c r="C1" s="44" t="s">
        <v>14</v>
      </c>
      <c r="D1" s="44" t="s">
        <v>15</v>
      </c>
      <c r="E1" s="44" t="s">
        <v>48</v>
      </c>
      <c r="F1" s="77" t="s">
        <v>49</v>
      </c>
      <c r="G1" s="44" t="s">
        <v>50</v>
      </c>
      <c r="H1" s="44" t="s">
        <v>51</v>
      </c>
      <c r="I1" s="44" t="s">
        <v>52</v>
      </c>
      <c r="J1" s="44" t="s">
        <v>52</v>
      </c>
      <c r="K1" s="44" t="s">
        <v>52</v>
      </c>
      <c r="L1" s="44" t="s">
        <v>52</v>
      </c>
      <c r="M1" s="44" t="s">
        <v>53</v>
      </c>
      <c r="N1" s="44" t="s">
        <v>54</v>
      </c>
      <c r="O1" s="44" t="s">
        <v>55</v>
      </c>
      <c r="P1" s="44" t="s">
        <v>56</v>
      </c>
      <c r="Q1" s="44" t="s">
        <v>57</v>
      </c>
      <c r="R1" s="44" t="s">
        <v>58</v>
      </c>
      <c r="S1" s="78" t="s">
        <v>59</v>
      </c>
      <c r="T1" s="78" t="s">
        <v>28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44"/>
    </row>
    <row r="2" spans="1:32" ht="14.25" customHeight="1">
      <c r="A2" s="21"/>
      <c r="B2" s="47"/>
      <c r="C2" s="47"/>
      <c r="D2" s="47"/>
      <c r="E2" s="47"/>
      <c r="F2" s="47"/>
      <c r="G2" s="28"/>
      <c r="H2" s="28"/>
      <c r="I2" s="79" t="s">
        <v>72</v>
      </c>
      <c r="J2" s="79" t="s">
        <v>73</v>
      </c>
      <c r="K2" s="76" t="s">
        <v>74</v>
      </c>
      <c r="L2" s="47" t="s">
        <v>75</v>
      </c>
      <c r="M2" s="47" t="s">
        <v>32</v>
      </c>
      <c r="N2" s="47"/>
      <c r="O2" s="47"/>
      <c r="P2" s="47"/>
      <c r="Q2" s="47"/>
      <c r="R2" s="47"/>
      <c r="S2" s="47"/>
      <c r="T2" s="47"/>
      <c r="U2" s="48"/>
      <c r="V2" s="45"/>
      <c r="W2" s="48"/>
      <c r="X2" s="48"/>
      <c r="Y2" s="48"/>
      <c r="Z2" s="48"/>
      <c r="AA2" s="48"/>
      <c r="AB2" s="48"/>
      <c r="AC2" s="48"/>
      <c r="AD2" s="48"/>
      <c r="AE2" s="48"/>
      <c r="AF2" s="47"/>
    </row>
    <row r="3" spans="1:32" ht="14.25" customHeight="1">
      <c r="A3" s="46">
        <v>44562</v>
      </c>
      <c r="B3" s="47">
        <v>1411411</v>
      </c>
      <c r="C3" s="47">
        <v>916943</v>
      </c>
      <c r="D3" s="47">
        <v>80403</v>
      </c>
      <c r="E3" s="47">
        <v>5102</v>
      </c>
      <c r="F3" s="47">
        <v>5317</v>
      </c>
      <c r="G3" s="28">
        <v>2.3721661238557101</v>
      </c>
      <c r="H3" s="28">
        <v>1.8033551012170601</v>
      </c>
      <c r="I3" s="76">
        <v>0</v>
      </c>
      <c r="J3" s="76">
        <v>73.38</v>
      </c>
      <c r="K3" s="76"/>
      <c r="L3" s="47"/>
      <c r="M3" s="47">
        <f t="shared" ref="M3:M146" si="0">SUM(I3:L3)</f>
        <v>73.38</v>
      </c>
      <c r="N3" s="47">
        <f t="shared" ref="N3:N122" si="1">M3*74.9</f>
        <v>5496.1620000000003</v>
      </c>
      <c r="O3" s="47">
        <f t="shared" ref="O3:O123" si="2">Q3/R3</f>
        <v>1.3962356053532524E-2</v>
      </c>
      <c r="P3" s="47">
        <v>3450.85</v>
      </c>
      <c r="Q3" s="47">
        <f t="shared" ref="Q3:Q146" si="3">P3*0.013</f>
        <v>44.861049999999999</v>
      </c>
      <c r="R3" s="47">
        <v>3213</v>
      </c>
      <c r="S3" s="47">
        <v>1.07</v>
      </c>
      <c r="T3" s="47">
        <f t="shared" ref="T3:T125" si="4">J3-Q3</f>
        <v>28.518949999999997</v>
      </c>
      <c r="U3" s="48"/>
      <c r="V3" s="45"/>
      <c r="W3" s="48"/>
      <c r="X3" s="48"/>
      <c r="Y3" s="48"/>
      <c r="Z3" s="48"/>
      <c r="AA3" s="48"/>
      <c r="AB3" s="48"/>
      <c r="AC3" s="48"/>
      <c r="AD3" s="48"/>
      <c r="AE3" s="48"/>
      <c r="AF3" s="47"/>
    </row>
    <row r="4" spans="1:32" ht="14.25" customHeight="1">
      <c r="A4" s="46">
        <v>44563</v>
      </c>
      <c r="B4" s="47">
        <v>1412143</v>
      </c>
      <c r="C4" s="47">
        <v>916415</v>
      </c>
      <c r="D4" s="47">
        <v>96813</v>
      </c>
      <c r="E4" s="47">
        <v>5405</v>
      </c>
      <c r="F4" s="47">
        <v>5913</v>
      </c>
      <c r="G4" s="28">
        <v>2.4485004652494502</v>
      </c>
      <c r="H4" s="28">
        <v>1.8520042445373199</v>
      </c>
      <c r="I4" s="76">
        <v>0</v>
      </c>
      <c r="J4" s="76">
        <v>80.849999999999994</v>
      </c>
      <c r="K4" s="76"/>
      <c r="L4" s="47"/>
      <c r="M4" s="47">
        <f t="shared" si="0"/>
        <v>80.849999999999994</v>
      </c>
      <c r="N4" s="47">
        <f t="shared" si="1"/>
        <v>6055.665</v>
      </c>
      <c r="O4" s="47">
        <f t="shared" si="2"/>
        <v>1.667347539015606E-2</v>
      </c>
      <c r="P4" s="47">
        <v>4273.54</v>
      </c>
      <c r="Q4" s="47">
        <f t="shared" si="3"/>
        <v>55.556019999999997</v>
      </c>
      <c r="R4" s="47">
        <v>3332</v>
      </c>
      <c r="S4" s="47">
        <v>1.28</v>
      </c>
      <c r="T4" s="47">
        <f t="shared" si="4"/>
        <v>25.293979999999998</v>
      </c>
      <c r="U4" s="48"/>
      <c r="V4" s="45"/>
      <c r="W4" s="48"/>
      <c r="X4" s="48"/>
      <c r="Y4" s="48"/>
      <c r="Z4" s="48"/>
      <c r="AA4" s="48"/>
      <c r="AB4" s="48"/>
      <c r="AC4" s="48"/>
      <c r="AD4" s="48"/>
      <c r="AE4" s="48"/>
      <c r="AF4" s="47"/>
    </row>
    <row r="5" spans="1:32" ht="14.25" customHeight="1">
      <c r="A5" s="46">
        <v>44564</v>
      </c>
      <c r="B5" s="47">
        <v>1413489</v>
      </c>
      <c r="C5" s="47">
        <v>917780</v>
      </c>
      <c r="D5" s="47">
        <v>123829</v>
      </c>
      <c r="E5" s="47">
        <v>5149</v>
      </c>
      <c r="F5" s="47">
        <v>6856</v>
      </c>
      <c r="G5" s="28">
        <v>2.7530681146293299</v>
      </c>
      <c r="H5" s="28">
        <v>1.1037265322590799</v>
      </c>
      <c r="I5" s="76">
        <v>4</v>
      </c>
      <c r="J5" s="76">
        <v>107.01</v>
      </c>
      <c r="K5" s="76"/>
      <c r="L5" s="47"/>
      <c r="M5" s="47">
        <f t="shared" si="0"/>
        <v>111.01</v>
      </c>
      <c r="N5" s="47">
        <f t="shared" si="1"/>
        <v>8314.6490000000013</v>
      </c>
      <c r="O5" s="47">
        <f t="shared" si="2"/>
        <v>1.5032508474576271E-2</v>
      </c>
      <c r="P5" s="47">
        <v>4434.59</v>
      </c>
      <c r="Q5" s="47">
        <f t="shared" si="3"/>
        <v>57.64967</v>
      </c>
      <c r="R5" s="47">
        <v>3835</v>
      </c>
      <c r="S5" s="47">
        <v>1.1599999999999999</v>
      </c>
      <c r="T5" s="47">
        <f t="shared" si="4"/>
        <v>49.360330000000005</v>
      </c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7"/>
    </row>
    <row r="6" spans="1:32" ht="14.25" customHeight="1">
      <c r="A6" s="46">
        <v>44565</v>
      </c>
      <c r="B6" s="47">
        <v>1414511</v>
      </c>
      <c r="C6" s="47">
        <v>919713</v>
      </c>
      <c r="D6" s="47">
        <v>127656</v>
      </c>
      <c r="E6" s="47">
        <v>6210</v>
      </c>
      <c r="F6" s="47">
        <v>7072</v>
      </c>
      <c r="G6" s="28">
        <v>2.76603740448699</v>
      </c>
      <c r="H6" s="28">
        <v>1.1209677322071201</v>
      </c>
      <c r="I6" s="76">
        <v>4</v>
      </c>
      <c r="J6" s="76">
        <v>124.51</v>
      </c>
      <c r="K6" s="76"/>
      <c r="L6" s="47"/>
      <c r="M6" s="47">
        <f t="shared" si="0"/>
        <v>128.51</v>
      </c>
      <c r="N6" s="47">
        <f t="shared" si="1"/>
        <v>9625.3989999999994</v>
      </c>
      <c r="O6" s="47">
        <f t="shared" si="2"/>
        <v>1.2723668505516549E-2</v>
      </c>
      <c r="P6" s="47">
        <v>3903.23</v>
      </c>
      <c r="Q6" s="47">
        <f t="shared" si="3"/>
        <v>50.741990000000001</v>
      </c>
      <c r="R6" s="47">
        <v>3988</v>
      </c>
      <c r="S6" s="47">
        <v>0.98</v>
      </c>
      <c r="T6" s="47">
        <f t="shared" si="4"/>
        <v>73.768010000000004</v>
      </c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7"/>
    </row>
    <row r="7" spans="1:32" ht="14.25" customHeight="1">
      <c r="A7" s="46">
        <v>44566</v>
      </c>
      <c r="B7" s="47">
        <v>1414489</v>
      </c>
      <c r="C7" s="47">
        <v>921028</v>
      </c>
      <c r="D7" s="47">
        <v>123015</v>
      </c>
      <c r="E7" s="47">
        <v>6538</v>
      </c>
      <c r="F7" s="47">
        <v>6621</v>
      </c>
      <c r="G7" s="28">
        <v>2.7695639292159302</v>
      </c>
      <c r="H7" s="28">
        <v>1.11712314628714</v>
      </c>
      <c r="I7" s="76">
        <v>0</v>
      </c>
      <c r="J7" s="76">
        <v>126.87</v>
      </c>
      <c r="K7" s="76"/>
      <c r="L7" s="47"/>
      <c r="M7" s="47">
        <f t="shared" si="0"/>
        <v>126.87</v>
      </c>
      <c r="N7" s="47">
        <f t="shared" si="1"/>
        <v>9502.5630000000019</v>
      </c>
      <c r="O7" s="47">
        <f t="shared" si="2"/>
        <v>1.4509868137782562E-2</v>
      </c>
      <c r="P7" s="47">
        <v>4147.59</v>
      </c>
      <c r="Q7" s="47">
        <f t="shared" si="3"/>
        <v>53.918669999999999</v>
      </c>
      <c r="R7" s="47">
        <v>3716</v>
      </c>
      <c r="S7" s="47">
        <v>1.1200000000000001</v>
      </c>
      <c r="T7" s="47">
        <f t="shared" si="4"/>
        <v>72.951330000000013</v>
      </c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7"/>
    </row>
    <row r="8" spans="1:32" ht="14.25" customHeight="1">
      <c r="A8" s="46">
        <v>44567</v>
      </c>
      <c r="B8" s="47">
        <v>1415029</v>
      </c>
      <c r="C8" s="47">
        <v>921186</v>
      </c>
      <c r="D8" s="47">
        <v>124727</v>
      </c>
      <c r="E8" s="47">
        <v>6318</v>
      </c>
      <c r="F8" s="47">
        <v>6543</v>
      </c>
      <c r="G8" s="28">
        <v>2.79499204397945</v>
      </c>
      <c r="H8" s="28">
        <v>1.13520736224342</v>
      </c>
      <c r="I8" s="76">
        <v>4</v>
      </c>
      <c r="J8" s="76">
        <v>128.32</v>
      </c>
      <c r="K8" s="76"/>
      <c r="L8" s="47"/>
      <c r="M8" s="47">
        <f t="shared" si="0"/>
        <v>132.32</v>
      </c>
      <c r="N8" s="47">
        <f t="shared" si="1"/>
        <v>9910.768</v>
      </c>
      <c r="O8" s="47">
        <f t="shared" si="2"/>
        <v>1.3880456059441456E-2</v>
      </c>
      <c r="P8" s="47">
        <v>4167.34</v>
      </c>
      <c r="Q8" s="47">
        <f t="shared" si="3"/>
        <v>54.175420000000003</v>
      </c>
      <c r="R8" s="47">
        <v>3903</v>
      </c>
      <c r="S8" s="47">
        <v>1.07</v>
      </c>
      <c r="T8" s="47">
        <f t="shared" si="4"/>
        <v>74.144579999999991</v>
      </c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7"/>
    </row>
    <row r="9" spans="1:32" ht="14.25" customHeight="1">
      <c r="A9" s="46">
        <v>44568</v>
      </c>
      <c r="B9" s="47">
        <v>1416088</v>
      </c>
      <c r="C9" s="47">
        <v>921894</v>
      </c>
      <c r="D9" s="47">
        <v>114875</v>
      </c>
      <c r="E9" s="47">
        <v>5270</v>
      </c>
      <c r="F9" s="47">
        <v>6048</v>
      </c>
      <c r="G9" s="28">
        <v>2.78989121220684</v>
      </c>
      <c r="H9" s="28">
        <v>1.1009535685878</v>
      </c>
      <c r="I9" s="76">
        <v>4</v>
      </c>
      <c r="J9" s="76">
        <v>147.80000000000001</v>
      </c>
      <c r="K9" s="76"/>
      <c r="L9" s="47"/>
      <c r="M9" s="47">
        <f t="shared" si="0"/>
        <v>151.80000000000001</v>
      </c>
      <c r="N9" s="47">
        <f t="shared" si="1"/>
        <v>11369.820000000002</v>
      </c>
      <c r="O9" s="47">
        <f t="shared" si="2"/>
        <v>1.340620178041543E-2</v>
      </c>
      <c r="P9" s="47">
        <v>3822.83</v>
      </c>
      <c r="Q9" s="47">
        <f t="shared" si="3"/>
        <v>49.69679</v>
      </c>
      <c r="R9" s="47">
        <v>3707</v>
      </c>
      <c r="S9" s="47">
        <v>1.03</v>
      </c>
      <c r="T9" s="47">
        <f t="shared" si="4"/>
        <v>98.103210000000018</v>
      </c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7"/>
    </row>
    <row r="10" spans="1:32" ht="14.25" customHeight="1">
      <c r="A10" s="46">
        <v>44569</v>
      </c>
      <c r="B10" s="47">
        <v>1416043</v>
      </c>
      <c r="C10" s="47">
        <v>922872</v>
      </c>
      <c r="D10" s="47">
        <v>92417</v>
      </c>
      <c r="E10" s="47">
        <v>5422</v>
      </c>
      <c r="F10" s="47">
        <v>4967</v>
      </c>
      <c r="G10" s="28">
        <v>2.7300717942795498</v>
      </c>
      <c r="H10" s="28">
        <v>1.02856845537228</v>
      </c>
      <c r="I10" s="76">
        <v>0</v>
      </c>
      <c r="J10" s="76">
        <v>137.69999999999999</v>
      </c>
      <c r="K10" s="76"/>
      <c r="L10" s="47"/>
      <c r="M10" s="47">
        <f t="shared" si="0"/>
        <v>137.69999999999999</v>
      </c>
      <c r="N10" s="47">
        <f t="shared" si="1"/>
        <v>10313.73</v>
      </c>
      <c r="O10" s="47">
        <f t="shared" si="2"/>
        <v>1.3896775265957445E-2</v>
      </c>
      <c r="P10" s="47">
        <v>3215.5</v>
      </c>
      <c r="Q10" s="47">
        <f t="shared" si="3"/>
        <v>41.801499999999997</v>
      </c>
      <c r="R10" s="47">
        <v>3008</v>
      </c>
      <c r="S10" s="47">
        <v>1.07</v>
      </c>
      <c r="T10" s="47">
        <f t="shared" si="4"/>
        <v>95.898499999999984</v>
      </c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7"/>
    </row>
    <row r="11" spans="1:32" ht="14.25" customHeight="1">
      <c r="A11" s="46">
        <v>44570</v>
      </c>
      <c r="B11" s="47">
        <v>1416753</v>
      </c>
      <c r="C11" s="47">
        <v>924139</v>
      </c>
      <c r="D11" s="47">
        <v>102303</v>
      </c>
      <c r="E11" s="47">
        <v>4980</v>
      </c>
      <c r="F11" s="47">
        <v>5536</v>
      </c>
      <c r="G11" s="28">
        <v>2.4564787179882401</v>
      </c>
      <c r="H11" s="28">
        <v>0.81999053619399098</v>
      </c>
      <c r="I11" s="76">
        <v>0</v>
      </c>
      <c r="J11" s="76">
        <v>101.21</v>
      </c>
      <c r="K11" s="76"/>
      <c r="L11" s="47"/>
      <c r="M11" s="47">
        <f t="shared" si="0"/>
        <v>101.21</v>
      </c>
      <c r="N11" s="47">
        <f t="shared" si="1"/>
        <v>7580.6289999999999</v>
      </c>
      <c r="O11" s="47">
        <f t="shared" si="2"/>
        <v>1.389662632375189E-2</v>
      </c>
      <c r="P11" s="47">
        <v>2826.36</v>
      </c>
      <c r="Q11" s="47">
        <f t="shared" si="3"/>
        <v>36.74268</v>
      </c>
      <c r="R11" s="47">
        <v>2644</v>
      </c>
      <c r="S11" s="47">
        <v>1.07</v>
      </c>
      <c r="T11" s="47">
        <f t="shared" si="4"/>
        <v>64.467320000000001</v>
      </c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7"/>
    </row>
    <row r="12" spans="1:32" ht="14.25" customHeight="1">
      <c r="A12" s="46">
        <v>44571</v>
      </c>
      <c r="B12" s="47">
        <v>1417591</v>
      </c>
      <c r="C12" s="47">
        <v>925563</v>
      </c>
      <c r="D12" s="47">
        <v>126200</v>
      </c>
      <c r="E12" s="47">
        <v>5521</v>
      </c>
      <c r="F12" s="47">
        <v>6686</v>
      </c>
      <c r="G12" s="28">
        <v>2.8317131547873799</v>
      </c>
      <c r="H12" s="28">
        <v>1.16531663200235</v>
      </c>
      <c r="I12" s="76">
        <v>0</v>
      </c>
      <c r="J12" s="76">
        <v>133.31</v>
      </c>
      <c r="K12" s="76"/>
      <c r="L12" s="47"/>
      <c r="M12" s="47">
        <f t="shared" si="0"/>
        <v>133.31</v>
      </c>
      <c r="N12" s="47">
        <f t="shared" si="1"/>
        <v>9984.9190000000017</v>
      </c>
      <c r="O12" s="47">
        <f t="shared" si="2"/>
        <v>1.3258291309012876E-2</v>
      </c>
      <c r="P12" s="47">
        <v>3802.07</v>
      </c>
      <c r="Q12" s="47">
        <f t="shared" si="3"/>
        <v>49.426909999999999</v>
      </c>
      <c r="R12" s="47">
        <v>3728</v>
      </c>
      <c r="S12" s="47">
        <v>1.02</v>
      </c>
      <c r="T12" s="47">
        <f t="shared" si="4"/>
        <v>83.88309000000001</v>
      </c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7"/>
    </row>
    <row r="13" spans="1:32" ht="14.25" customHeight="1">
      <c r="A13" s="46">
        <v>44572</v>
      </c>
      <c r="B13" s="47">
        <v>1418982</v>
      </c>
      <c r="C13" s="47">
        <v>925418</v>
      </c>
      <c r="D13" s="47">
        <v>120357</v>
      </c>
      <c r="E13" s="47">
        <v>5568</v>
      </c>
      <c r="F13" s="47">
        <v>6819</v>
      </c>
      <c r="G13" s="28">
        <v>2.87085679039691</v>
      </c>
      <c r="H13" s="28">
        <v>1.9513145981662099</v>
      </c>
      <c r="I13" s="76">
        <v>12.24746667</v>
      </c>
      <c r="J13" s="76">
        <v>101.45</v>
      </c>
      <c r="K13" s="76"/>
      <c r="L13" s="47"/>
      <c r="M13" s="47">
        <f t="shared" si="0"/>
        <v>113.69746667</v>
      </c>
      <c r="N13" s="47">
        <f t="shared" si="1"/>
        <v>8515.9402535830013</v>
      </c>
      <c r="O13" s="47">
        <f t="shared" si="2"/>
        <v>1.2616174918321186E-2</v>
      </c>
      <c r="P13" s="47">
        <v>3861.52</v>
      </c>
      <c r="Q13" s="47">
        <f t="shared" si="3"/>
        <v>50.199759999999998</v>
      </c>
      <c r="R13" s="47">
        <v>3979</v>
      </c>
      <c r="S13" s="47">
        <v>0.97</v>
      </c>
      <c r="T13" s="47">
        <f t="shared" si="4"/>
        <v>51.250240000000005</v>
      </c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7"/>
    </row>
    <row r="14" spans="1:32" ht="14.25" customHeight="1">
      <c r="A14" s="46">
        <v>44573</v>
      </c>
      <c r="B14" s="47">
        <v>1419468</v>
      </c>
      <c r="C14" s="47">
        <v>924608</v>
      </c>
      <c r="D14" s="47">
        <v>117786</v>
      </c>
      <c r="E14" s="47">
        <v>5995</v>
      </c>
      <c r="F14" s="47">
        <v>6496</v>
      </c>
      <c r="G14" s="28">
        <v>2.8827929243908001</v>
      </c>
      <c r="H14" s="28">
        <v>1.9692041995715499</v>
      </c>
      <c r="I14" s="76">
        <v>4</v>
      </c>
      <c r="J14" s="76">
        <v>100.41</v>
      </c>
      <c r="K14" s="76"/>
      <c r="L14" s="47"/>
      <c r="M14" s="47">
        <f t="shared" si="0"/>
        <v>104.41</v>
      </c>
      <c r="N14" s="47">
        <f t="shared" si="1"/>
        <v>7820.3090000000002</v>
      </c>
      <c r="O14" s="47">
        <f t="shared" si="2"/>
        <v>1.3499599387598878E-2</v>
      </c>
      <c r="P14" s="47">
        <v>4069.61</v>
      </c>
      <c r="Q14" s="47">
        <f t="shared" si="3"/>
        <v>52.90493</v>
      </c>
      <c r="R14" s="47">
        <v>3919</v>
      </c>
      <c r="S14" s="47">
        <v>1.04</v>
      </c>
      <c r="T14" s="47">
        <f t="shared" si="4"/>
        <v>47.505069999999996</v>
      </c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7"/>
    </row>
    <row r="15" spans="1:32" ht="14.25" customHeight="1">
      <c r="A15" s="46">
        <v>44574</v>
      </c>
      <c r="B15" s="47">
        <v>1418704</v>
      </c>
      <c r="C15" s="47">
        <v>923636</v>
      </c>
      <c r="D15" s="47">
        <v>106115</v>
      </c>
      <c r="E15" s="47">
        <v>6358</v>
      </c>
      <c r="F15" s="47">
        <v>5985</v>
      </c>
      <c r="G15" s="28">
        <v>2.8723337930669501</v>
      </c>
      <c r="H15" s="28">
        <v>2.0136506445928402</v>
      </c>
      <c r="I15" s="76">
        <v>8</v>
      </c>
      <c r="J15" s="76">
        <v>90.72</v>
      </c>
      <c r="K15" s="76"/>
      <c r="L15" s="47"/>
      <c r="M15" s="47">
        <f t="shared" si="0"/>
        <v>98.72</v>
      </c>
      <c r="N15" s="47">
        <f t="shared" si="1"/>
        <v>7394.1280000000006</v>
      </c>
      <c r="O15" s="47">
        <f t="shared" si="2"/>
        <v>1.3450253860246009E-2</v>
      </c>
      <c r="P15" s="47">
        <v>3953.34</v>
      </c>
      <c r="Q15" s="47">
        <f t="shared" si="3"/>
        <v>51.393419999999999</v>
      </c>
      <c r="R15" s="47">
        <v>3821</v>
      </c>
      <c r="S15" s="47">
        <v>1.03</v>
      </c>
      <c r="T15" s="47">
        <f t="shared" si="4"/>
        <v>39.32658</v>
      </c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7"/>
    </row>
    <row r="16" spans="1:32" ht="14.25" customHeight="1">
      <c r="A16" s="46">
        <v>44575</v>
      </c>
      <c r="B16" s="47">
        <v>1419258</v>
      </c>
      <c r="C16" s="47">
        <v>922105</v>
      </c>
      <c r="D16" s="47">
        <v>97071</v>
      </c>
      <c r="E16" s="47">
        <v>5360</v>
      </c>
      <c r="F16" s="47">
        <v>5428</v>
      </c>
      <c r="G16" s="28">
        <v>2.7540939369945399</v>
      </c>
      <c r="H16" s="28">
        <v>1.98628749524118</v>
      </c>
      <c r="I16" s="76">
        <v>0</v>
      </c>
      <c r="J16" s="76">
        <v>87.32</v>
      </c>
      <c r="K16" s="76"/>
      <c r="L16" s="47"/>
      <c r="M16" s="47">
        <f t="shared" si="0"/>
        <v>87.32</v>
      </c>
      <c r="N16" s="47">
        <f t="shared" si="1"/>
        <v>6540.268</v>
      </c>
      <c r="O16" s="47">
        <f t="shared" si="2"/>
        <v>1.3580214352283317E-2</v>
      </c>
      <c r="P16" s="47">
        <v>3362.67</v>
      </c>
      <c r="Q16" s="47">
        <f t="shared" si="3"/>
        <v>43.714709999999997</v>
      </c>
      <c r="R16" s="47">
        <v>3219</v>
      </c>
      <c r="S16" s="47">
        <v>1.04</v>
      </c>
      <c r="T16" s="47">
        <f t="shared" si="4"/>
        <v>43.605289999999997</v>
      </c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7"/>
    </row>
    <row r="17" spans="1:32" ht="14.25" customHeight="1">
      <c r="A17" s="46">
        <v>44576</v>
      </c>
      <c r="B17" s="47">
        <v>1415290</v>
      </c>
      <c r="C17" s="47">
        <v>921357</v>
      </c>
      <c r="D17" s="47">
        <v>89050</v>
      </c>
      <c r="E17" s="47">
        <v>5783</v>
      </c>
      <c r="F17" s="47">
        <v>5424</v>
      </c>
      <c r="G17" s="28">
        <v>2.7841215508208199</v>
      </c>
      <c r="H17" s="28">
        <v>1.9790957319142199</v>
      </c>
      <c r="I17" s="76">
        <v>0</v>
      </c>
      <c r="J17" s="76">
        <v>115.02</v>
      </c>
      <c r="K17" s="76"/>
      <c r="L17" s="47"/>
      <c r="M17" s="47">
        <f t="shared" si="0"/>
        <v>115.02</v>
      </c>
      <c r="N17" s="47">
        <f t="shared" si="1"/>
        <v>8614.9979999999996</v>
      </c>
      <c r="O17" s="47">
        <f t="shared" si="2"/>
        <v>1.3856853396901072E-2</v>
      </c>
      <c r="P17" s="47">
        <v>3577.2</v>
      </c>
      <c r="Q17" s="47">
        <f t="shared" si="3"/>
        <v>46.503599999999999</v>
      </c>
      <c r="R17" s="47">
        <v>3356</v>
      </c>
      <c r="S17" s="47">
        <v>1.07</v>
      </c>
      <c r="T17" s="47">
        <f t="shared" si="4"/>
        <v>68.516400000000004</v>
      </c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7"/>
    </row>
    <row r="18" spans="1:32" ht="14.25" customHeight="1">
      <c r="A18" s="46">
        <v>44577</v>
      </c>
      <c r="B18" s="47">
        <v>1408272</v>
      </c>
      <c r="C18" s="47">
        <v>921048</v>
      </c>
      <c r="D18" s="47">
        <v>94772</v>
      </c>
      <c r="E18" s="47">
        <v>6708</v>
      </c>
      <c r="F18" s="47">
        <v>5692</v>
      </c>
      <c r="G18" s="28">
        <v>2.5158732902450001</v>
      </c>
      <c r="H18" s="28">
        <v>1.93019880761558</v>
      </c>
      <c r="I18" s="76">
        <v>4</v>
      </c>
      <c r="J18" s="76">
        <v>81.400000000000006</v>
      </c>
      <c r="K18" s="76"/>
      <c r="L18" s="47"/>
      <c r="M18" s="47">
        <f t="shared" si="0"/>
        <v>85.4</v>
      </c>
      <c r="N18" s="47">
        <f t="shared" si="1"/>
        <v>6396.4600000000009</v>
      </c>
      <c r="O18" s="47">
        <f t="shared" si="2"/>
        <v>1.4538821321321321E-2</v>
      </c>
      <c r="P18" s="47">
        <v>2979.34</v>
      </c>
      <c r="Q18" s="47">
        <f t="shared" si="3"/>
        <v>38.73142</v>
      </c>
      <c r="R18" s="47">
        <v>2664</v>
      </c>
      <c r="S18" s="47">
        <v>1.1200000000000001</v>
      </c>
      <c r="T18" s="47">
        <f t="shared" si="4"/>
        <v>42.668580000000006</v>
      </c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7"/>
    </row>
    <row r="19" spans="1:32" ht="14.25" customHeight="1">
      <c r="A19" s="46">
        <v>44578</v>
      </c>
      <c r="B19" s="47">
        <v>1407114</v>
      </c>
      <c r="C19" s="47">
        <v>921716</v>
      </c>
      <c r="D19" s="47">
        <v>120566</v>
      </c>
      <c r="E19" s="47">
        <v>5152</v>
      </c>
      <c r="F19" s="47">
        <v>7460</v>
      </c>
      <c r="G19" s="28">
        <v>2.8903807544190401</v>
      </c>
      <c r="H19" s="28">
        <v>1.95029475144549</v>
      </c>
      <c r="I19" s="76">
        <v>4</v>
      </c>
      <c r="J19" s="76">
        <v>129.51</v>
      </c>
      <c r="K19" s="76"/>
      <c r="L19" s="47"/>
      <c r="M19" s="47">
        <f t="shared" si="0"/>
        <v>133.51</v>
      </c>
      <c r="N19" s="47">
        <f t="shared" si="1"/>
        <v>9999.8989999999994</v>
      </c>
      <c r="O19" s="47">
        <f t="shared" si="2"/>
        <v>1.09853189997663E-2</v>
      </c>
      <c r="P19" s="47">
        <v>3615.86</v>
      </c>
      <c r="Q19" s="47">
        <f t="shared" si="3"/>
        <v>47.006180000000001</v>
      </c>
      <c r="R19" s="47">
        <v>4279</v>
      </c>
      <c r="S19" s="47">
        <v>0.85</v>
      </c>
      <c r="T19" s="47">
        <f t="shared" si="4"/>
        <v>82.50381999999999</v>
      </c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7"/>
    </row>
    <row r="20" spans="1:32" ht="14.25" customHeight="1">
      <c r="A20" s="46">
        <v>44579</v>
      </c>
      <c r="B20" s="47">
        <v>1404779</v>
      </c>
      <c r="C20" s="47">
        <v>921677</v>
      </c>
      <c r="D20" s="47">
        <v>122318</v>
      </c>
      <c r="E20" s="47">
        <v>5940</v>
      </c>
      <c r="F20" s="47">
        <v>7612</v>
      </c>
      <c r="G20" s="28">
        <v>2.8760125885660499</v>
      </c>
      <c r="H20" s="28">
        <v>2.0488861878115201</v>
      </c>
      <c r="I20" s="76">
        <v>0</v>
      </c>
      <c r="J20" s="76">
        <v>138.59</v>
      </c>
      <c r="K20" s="76"/>
      <c r="L20" s="47"/>
      <c r="M20" s="47">
        <f t="shared" si="0"/>
        <v>138.59</v>
      </c>
      <c r="N20" s="47">
        <f t="shared" si="1"/>
        <v>10380.391000000001</v>
      </c>
      <c r="O20" s="47">
        <f t="shared" si="2"/>
        <v>1.2056892344026767E-2</v>
      </c>
      <c r="P20" s="47">
        <v>4712.3900000000003</v>
      </c>
      <c r="Q20" s="47">
        <f t="shared" si="3"/>
        <v>61.261070000000004</v>
      </c>
      <c r="R20" s="47">
        <v>5081</v>
      </c>
      <c r="S20" s="47">
        <v>0.93</v>
      </c>
      <c r="T20" s="47">
        <f t="shared" si="4"/>
        <v>77.32893</v>
      </c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7"/>
    </row>
    <row r="21" spans="1:32" ht="14.25" customHeight="1">
      <c r="A21" s="46">
        <v>44580</v>
      </c>
      <c r="B21" s="47">
        <v>1402648</v>
      </c>
      <c r="C21" s="47">
        <v>922512</v>
      </c>
      <c r="D21" s="47">
        <v>124897</v>
      </c>
      <c r="E21" s="47">
        <v>5764</v>
      </c>
      <c r="F21" s="47">
        <v>7588</v>
      </c>
      <c r="G21" s="28">
        <v>2.8132853126880502</v>
      </c>
      <c r="H21" s="28">
        <v>1.1201450451835799</v>
      </c>
      <c r="I21" s="76">
        <v>0</v>
      </c>
      <c r="J21" s="76">
        <v>152.11000000000001</v>
      </c>
      <c r="K21" s="76"/>
      <c r="L21" s="47"/>
      <c r="M21" s="47">
        <f t="shared" si="0"/>
        <v>152.11000000000001</v>
      </c>
      <c r="N21" s="47">
        <f t="shared" si="1"/>
        <v>11393.039000000002</v>
      </c>
      <c r="O21" s="47">
        <f t="shared" si="2"/>
        <v>1.2050959119496855E-2</v>
      </c>
      <c r="P21" s="47">
        <v>4716.5600000000004</v>
      </c>
      <c r="Q21" s="47">
        <f t="shared" si="3"/>
        <v>61.315280000000001</v>
      </c>
      <c r="R21" s="47">
        <v>5088</v>
      </c>
      <c r="S21" s="47">
        <v>0.93</v>
      </c>
      <c r="T21" s="47">
        <f t="shared" si="4"/>
        <v>90.794720000000012</v>
      </c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7"/>
    </row>
    <row r="22" spans="1:32" ht="14.25" customHeight="1">
      <c r="A22" s="46">
        <v>44581</v>
      </c>
      <c r="B22" s="47">
        <v>1402468</v>
      </c>
      <c r="C22" s="47">
        <v>924004</v>
      </c>
      <c r="D22" s="47">
        <v>124664</v>
      </c>
      <c r="E22" s="47">
        <v>5326</v>
      </c>
      <c r="F22" s="47">
        <v>7796</v>
      </c>
      <c r="G22" s="28">
        <v>2.8289822642134901</v>
      </c>
      <c r="H22" s="28">
        <v>1.1462209222141899</v>
      </c>
      <c r="I22" s="76">
        <v>4</v>
      </c>
      <c r="J22" s="76">
        <v>178.64</v>
      </c>
      <c r="K22" s="76"/>
      <c r="L22" s="47"/>
      <c r="M22" s="47">
        <f t="shared" si="0"/>
        <v>182.64</v>
      </c>
      <c r="N22" s="47">
        <f t="shared" si="1"/>
        <v>13679.736000000001</v>
      </c>
      <c r="O22" s="47">
        <f t="shared" si="2"/>
        <v>1.2727254901960784E-2</v>
      </c>
      <c r="P22" s="47">
        <v>5142.79</v>
      </c>
      <c r="Q22" s="47">
        <f t="shared" si="3"/>
        <v>66.856269999999995</v>
      </c>
      <c r="R22" s="47">
        <v>5253</v>
      </c>
      <c r="S22" s="47">
        <v>0.98</v>
      </c>
      <c r="T22" s="47">
        <f t="shared" si="4"/>
        <v>111.78372999999999</v>
      </c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7"/>
    </row>
    <row r="23" spans="1:32" ht="14.25" customHeight="1">
      <c r="A23" s="46">
        <v>44582</v>
      </c>
      <c r="B23" s="47">
        <v>1412144</v>
      </c>
      <c r="C23" s="47">
        <v>925588</v>
      </c>
      <c r="D23" s="47">
        <v>115880</v>
      </c>
      <c r="E23" s="47">
        <v>6688</v>
      </c>
      <c r="F23" s="47">
        <v>7540</v>
      </c>
      <c r="G23" s="28">
        <v>2.7984271853674398</v>
      </c>
      <c r="H23" s="28">
        <v>1.0901221395581</v>
      </c>
      <c r="I23" s="76">
        <v>0</v>
      </c>
      <c r="J23" s="76">
        <v>164.37</v>
      </c>
      <c r="K23" s="76"/>
      <c r="L23" s="47"/>
      <c r="M23" s="47">
        <f t="shared" si="0"/>
        <v>164.37</v>
      </c>
      <c r="N23" s="47">
        <f t="shared" si="1"/>
        <v>12311.313000000002</v>
      </c>
      <c r="O23" s="47">
        <f t="shared" si="2"/>
        <v>1.3657101558100243E-2</v>
      </c>
      <c r="P23" s="47">
        <v>5596.26</v>
      </c>
      <c r="Q23" s="47">
        <f t="shared" si="3"/>
        <v>72.751379999999997</v>
      </c>
      <c r="R23" s="47">
        <v>5327</v>
      </c>
      <c r="S23" s="47">
        <v>1.05</v>
      </c>
      <c r="T23" s="47">
        <f t="shared" si="4"/>
        <v>91.618620000000007</v>
      </c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7"/>
    </row>
    <row r="24" spans="1:32" ht="14.25" customHeight="1">
      <c r="A24" s="46">
        <v>44583</v>
      </c>
      <c r="B24" s="47">
        <v>1422385</v>
      </c>
      <c r="C24" s="47">
        <v>925854</v>
      </c>
      <c r="D24" s="47">
        <v>96650</v>
      </c>
      <c r="E24" s="47">
        <v>5997</v>
      </c>
      <c r="F24" s="47">
        <v>6675</v>
      </c>
      <c r="G24" s="28">
        <v>2.76712867768385</v>
      </c>
      <c r="H24" s="28">
        <v>1.03034642468926</v>
      </c>
      <c r="I24" s="76">
        <v>0</v>
      </c>
      <c r="J24" s="76">
        <v>154.27000000000001</v>
      </c>
      <c r="K24" s="76"/>
      <c r="L24" s="47"/>
      <c r="M24" s="47">
        <f t="shared" si="0"/>
        <v>154.27000000000001</v>
      </c>
      <c r="N24" s="47">
        <f t="shared" si="1"/>
        <v>11554.823000000002</v>
      </c>
      <c r="O24" s="47">
        <f t="shared" si="2"/>
        <v>1.3535512465373959E-2</v>
      </c>
      <c r="P24" s="47">
        <v>4886.32</v>
      </c>
      <c r="Q24" s="47">
        <f t="shared" si="3"/>
        <v>63.522159999999992</v>
      </c>
      <c r="R24" s="47">
        <v>4693</v>
      </c>
      <c r="S24" s="47">
        <v>1.04</v>
      </c>
      <c r="T24" s="47">
        <f t="shared" si="4"/>
        <v>90.747840000000025</v>
      </c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7"/>
    </row>
    <row r="25" spans="1:32" ht="14.25" customHeight="1">
      <c r="A25" s="46">
        <v>44584</v>
      </c>
      <c r="B25" s="47">
        <v>1427587</v>
      </c>
      <c r="C25" s="47">
        <v>922660</v>
      </c>
      <c r="D25" s="47">
        <v>102195</v>
      </c>
      <c r="E25" s="47">
        <v>5348</v>
      </c>
      <c r="F25" s="47">
        <v>6478</v>
      </c>
      <c r="G25" s="28">
        <v>2.45947522846875</v>
      </c>
      <c r="H25" s="28">
        <v>0.86736543573191605</v>
      </c>
      <c r="I25" s="76">
        <v>0</v>
      </c>
      <c r="J25" s="76">
        <v>136.91</v>
      </c>
      <c r="K25" s="76"/>
      <c r="L25" s="47"/>
      <c r="M25" s="47">
        <f t="shared" si="0"/>
        <v>136.91</v>
      </c>
      <c r="N25" s="47">
        <f t="shared" si="1"/>
        <v>10254.559000000001</v>
      </c>
      <c r="O25" s="47">
        <f t="shared" si="2"/>
        <v>1.3961169875700705E-2</v>
      </c>
      <c r="P25" s="47">
        <v>4406.3599999999997</v>
      </c>
      <c r="Q25" s="47">
        <f t="shared" si="3"/>
        <v>57.282679999999992</v>
      </c>
      <c r="R25" s="47">
        <v>4103</v>
      </c>
      <c r="S25" s="47">
        <v>1.07</v>
      </c>
      <c r="T25" s="47">
        <f t="shared" si="4"/>
        <v>79.627319999999997</v>
      </c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7"/>
    </row>
    <row r="26" spans="1:32" ht="14.25" customHeight="1">
      <c r="A26" s="46">
        <v>44585</v>
      </c>
      <c r="B26" s="47">
        <v>1432489</v>
      </c>
      <c r="C26" s="47">
        <v>921487</v>
      </c>
      <c r="D26" s="47">
        <v>125513</v>
      </c>
      <c r="E26" s="47">
        <v>5950</v>
      </c>
      <c r="F26" s="47">
        <v>8124</v>
      </c>
      <c r="G26" s="28">
        <v>2.8239921217794102</v>
      </c>
      <c r="H26" s="28">
        <v>1.1158937363003401</v>
      </c>
      <c r="I26" s="76">
        <v>0</v>
      </c>
      <c r="J26" s="76">
        <v>177.63</v>
      </c>
      <c r="K26" s="76"/>
      <c r="L26" s="47"/>
      <c r="M26" s="47">
        <f t="shared" si="0"/>
        <v>177.63</v>
      </c>
      <c r="N26" s="47">
        <f t="shared" si="1"/>
        <v>13304.487000000001</v>
      </c>
      <c r="O26" s="47">
        <f t="shared" si="2"/>
        <v>1.3220779414506804E-2</v>
      </c>
      <c r="P26" s="47">
        <v>5454.08</v>
      </c>
      <c r="Q26" s="47">
        <f t="shared" si="3"/>
        <v>70.90303999999999</v>
      </c>
      <c r="R26" s="47">
        <v>5363</v>
      </c>
      <c r="S26" s="47">
        <v>1.02</v>
      </c>
      <c r="T26" s="47">
        <f t="shared" si="4"/>
        <v>106.72696000000001</v>
      </c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7"/>
    </row>
    <row r="27" spans="1:32" ht="14.25" customHeight="1">
      <c r="A27" s="46">
        <v>44586</v>
      </c>
      <c r="B27" s="47">
        <v>1435107</v>
      </c>
      <c r="C27" s="47">
        <v>919163</v>
      </c>
      <c r="D27" s="47">
        <v>111291</v>
      </c>
      <c r="E27" s="47">
        <v>6043</v>
      </c>
      <c r="F27" s="47">
        <v>7308</v>
      </c>
      <c r="G27" s="28">
        <v>2.86196073030011</v>
      </c>
      <c r="H27" s="28">
        <v>1.9265306416786201</v>
      </c>
      <c r="I27" s="76">
        <v>0</v>
      </c>
      <c r="J27" s="76">
        <v>178.86</v>
      </c>
      <c r="K27" s="76"/>
      <c r="L27" s="47"/>
      <c r="M27" s="47">
        <f t="shared" si="0"/>
        <v>178.86</v>
      </c>
      <c r="N27" s="47">
        <f t="shared" si="1"/>
        <v>13396.614000000001</v>
      </c>
      <c r="O27" s="47">
        <f t="shared" si="2"/>
        <v>1.3322289156626506E-2</v>
      </c>
      <c r="P27" s="47">
        <v>5528.75</v>
      </c>
      <c r="Q27" s="47">
        <f t="shared" si="3"/>
        <v>71.873750000000001</v>
      </c>
      <c r="R27" s="47">
        <v>5395</v>
      </c>
      <c r="S27" s="47">
        <v>1.02</v>
      </c>
      <c r="T27" s="47">
        <f t="shared" si="4"/>
        <v>106.98625000000001</v>
      </c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7"/>
    </row>
    <row r="28" spans="1:32" ht="14.25" customHeight="1">
      <c r="A28" s="46">
        <v>44587</v>
      </c>
      <c r="B28" s="47">
        <v>1436270</v>
      </c>
      <c r="C28" s="47">
        <v>916793</v>
      </c>
      <c r="D28" s="47">
        <v>105897</v>
      </c>
      <c r="E28" s="47">
        <v>6461</v>
      </c>
      <c r="F28" s="47">
        <v>7017</v>
      </c>
      <c r="G28" s="28">
        <v>2.5645845989808702</v>
      </c>
      <c r="H28" s="28">
        <v>0.90557216718252698</v>
      </c>
      <c r="I28" s="76">
        <v>0</v>
      </c>
      <c r="J28" s="76">
        <v>142.41999999999999</v>
      </c>
      <c r="K28" s="76"/>
      <c r="L28" s="47"/>
      <c r="M28" s="47">
        <f t="shared" si="0"/>
        <v>142.41999999999999</v>
      </c>
      <c r="N28" s="47">
        <f t="shared" si="1"/>
        <v>10667.258</v>
      </c>
      <c r="O28" s="47">
        <f t="shared" si="2"/>
        <v>1.3524672811059906E-2</v>
      </c>
      <c r="P28" s="47">
        <v>4515.16</v>
      </c>
      <c r="Q28" s="47">
        <f t="shared" si="3"/>
        <v>58.697079999999993</v>
      </c>
      <c r="R28" s="47">
        <v>4340</v>
      </c>
      <c r="S28" s="47">
        <v>1.04</v>
      </c>
      <c r="T28" s="47">
        <f t="shared" si="4"/>
        <v>83.722919999999988</v>
      </c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7"/>
    </row>
    <row r="29" spans="1:32" ht="14.25" customHeight="1">
      <c r="A29" s="46">
        <v>44588</v>
      </c>
      <c r="B29" s="47">
        <v>1437530</v>
      </c>
      <c r="C29" s="47">
        <v>916944</v>
      </c>
      <c r="D29" s="47">
        <v>124671</v>
      </c>
      <c r="E29" s="47">
        <v>7017</v>
      </c>
      <c r="F29" s="47">
        <v>7708</v>
      </c>
      <c r="G29" s="28">
        <v>2.8282860235111902</v>
      </c>
      <c r="H29" s="28">
        <v>1.11836418357051</v>
      </c>
      <c r="I29" s="76">
        <v>4</v>
      </c>
      <c r="J29" s="76">
        <v>187.27</v>
      </c>
      <c r="K29" s="76"/>
      <c r="L29" s="47"/>
      <c r="M29" s="47">
        <f t="shared" si="0"/>
        <v>191.27</v>
      </c>
      <c r="N29" s="47">
        <f t="shared" si="1"/>
        <v>14326.123000000001</v>
      </c>
      <c r="O29" s="47">
        <f t="shared" si="2"/>
        <v>1.3320479616306953E-2</v>
      </c>
      <c r="P29" s="47">
        <v>5554.64</v>
      </c>
      <c r="Q29" s="47">
        <f t="shared" si="3"/>
        <v>72.210319999999996</v>
      </c>
      <c r="R29" s="47">
        <v>5421</v>
      </c>
      <c r="S29" s="47">
        <v>1.02</v>
      </c>
      <c r="T29" s="47">
        <f t="shared" si="4"/>
        <v>115.05968000000001</v>
      </c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7"/>
    </row>
    <row r="30" spans="1:32" ht="14.25" customHeight="1">
      <c r="A30" s="46">
        <v>44589</v>
      </c>
      <c r="B30" s="47">
        <v>1438960</v>
      </c>
      <c r="C30" s="47">
        <v>926513</v>
      </c>
      <c r="D30" s="47">
        <v>122813</v>
      </c>
      <c r="E30" s="47">
        <v>6193</v>
      </c>
      <c r="F30" s="47">
        <v>7655</v>
      </c>
      <c r="G30" s="28">
        <v>2.7995454074304398</v>
      </c>
      <c r="H30" s="28">
        <v>1.1264575118537301</v>
      </c>
      <c r="I30" s="76">
        <v>0</v>
      </c>
      <c r="J30" s="76">
        <v>183.44</v>
      </c>
      <c r="K30" s="76"/>
      <c r="L30" s="47"/>
      <c r="M30" s="47">
        <f t="shared" si="0"/>
        <v>183.44</v>
      </c>
      <c r="N30" s="47">
        <f t="shared" si="1"/>
        <v>13739.656000000001</v>
      </c>
      <c r="O30" s="47">
        <f t="shared" si="2"/>
        <v>1.3436122790697672E-2</v>
      </c>
      <c r="P30" s="47">
        <v>5555.32</v>
      </c>
      <c r="Q30" s="47">
        <f t="shared" si="3"/>
        <v>72.219159999999988</v>
      </c>
      <c r="R30" s="47">
        <v>5375</v>
      </c>
      <c r="S30" s="47">
        <v>1.03</v>
      </c>
      <c r="T30" s="47">
        <f t="shared" si="4"/>
        <v>111.22084000000001</v>
      </c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7"/>
    </row>
    <row r="31" spans="1:32" ht="14.25" customHeight="1">
      <c r="A31" s="46">
        <v>44590</v>
      </c>
      <c r="B31" s="47">
        <v>1440659</v>
      </c>
      <c r="C31" s="47">
        <v>936804</v>
      </c>
      <c r="D31" s="47">
        <v>112587</v>
      </c>
      <c r="E31" s="47">
        <v>5926</v>
      </c>
      <c r="F31" s="47">
        <v>7220</v>
      </c>
      <c r="G31" s="28">
        <v>2.8342394638295501</v>
      </c>
      <c r="H31" s="28">
        <v>1.06462971306331</v>
      </c>
      <c r="I31" s="76">
        <v>0</v>
      </c>
      <c r="J31" s="76">
        <v>193.91</v>
      </c>
      <c r="K31" s="76"/>
      <c r="L31" s="47"/>
      <c r="M31" s="47">
        <f t="shared" si="0"/>
        <v>193.91</v>
      </c>
      <c r="N31" s="47">
        <f t="shared" si="1"/>
        <v>14523.859</v>
      </c>
      <c r="O31" s="47">
        <f t="shared" si="2"/>
        <v>1.3457666666666666E-2</v>
      </c>
      <c r="P31" s="47">
        <v>5652.22</v>
      </c>
      <c r="Q31" s="47">
        <f t="shared" si="3"/>
        <v>73.478859999999997</v>
      </c>
      <c r="R31" s="47">
        <v>5460</v>
      </c>
      <c r="S31" s="47">
        <v>1.04</v>
      </c>
      <c r="T31" s="47">
        <f t="shared" si="4"/>
        <v>120.43114</v>
      </c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7"/>
    </row>
    <row r="32" spans="1:32" ht="14.25" customHeight="1">
      <c r="A32" s="46">
        <v>44591</v>
      </c>
      <c r="B32" s="47">
        <v>1441500</v>
      </c>
      <c r="C32" s="47">
        <v>942790</v>
      </c>
      <c r="D32" s="47">
        <v>114225</v>
      </c>
      <c r="E32" s="47">
        <v>6183</v>
      </c>
      <c r="F32" s="47">
        <v>7322</v>
      </c>
      <c r="G32" s="28">
        <v>2.57222363699502</v>
      </c>
      <c r="H32" s="28">
        <v>0.93556079488043098</v>
      </c>
      <c r="I32" s="76">
        <v>0</v>
      </c>
      <c r="J32" s="76">
        <v>140.16999999999999</v>
      </c>
      <c r="K32" s="76"/>
      <c r="L32" s="47"/>
      <c r="M32" s="47">
        <f t="shared" si="0"/>
        <v>140.16999999999999</v>
      </c>
      <c r="N32" s="47">
        <f t="shared" si="1"/>
        <v>10498.733</v>
      </c>
      <c r="O32" s="47">
        <f t="shared" si="2"/>
        <v>1.3926950461076558E-2</v>
      </c>
      <c r="P32" s="47">
        <v>4995.49</v>
      </c>
      <c r="Q32" s="47">
        <f t="shared" si="3"/>
        <v>64.941369999999992</v>
      </c>
      <c r="R32" s="47">
        <v>4663</v>
      </c>
      <c r="S32" s="47">
        <v>1.07</v>
      </c>
      <c r="T32" s="47">
        <f t="shared" si="4"/>
        <v>75.228629999999995</v>
      </c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7"/>
    </row>
    <row r="33" spans="1:32" ht="14.25" customHeight="1">
      <c r="A33" s="46">
        <v>44592</v>
      </c>
      <c r="B33" s="47">
        <v>1444120</v>
      </c>
      <c r="C33" s="47">
        <v>946388</v>
      </c>
      <c r="D33" s="47">
        <v>131956</v>
      </c>
      <c r="E33" s="47">
        <v>5797</v>
      </c>
      <c r="F33" s="47">
        <v>8457</v>
      </c>
      <c r="G33" s="28">
        <v>2.83160461179562</v>
      </c>
      <c r="H33" s="28">
        <v>1.13525963742939</v>
      </c>
      <c r="I33" s="76">
        <v>0</v>
      </c>
      <c r="J33" s="76">
        <v>165.39</v>
      </c>
      <c r="K33" s="76"/>
      <c r="L33" s="47"/>
      <c r="M33" s="47">
        <f t="shared" si="0"/>
        <v>165.39</v>
      </c>
      <c r="N33" s="47">
        <f t="shared" si="1"/>
        <v>12387.710999999999</v>
      </c>
      <c r="O33" s="47">
        <f t="shared" si="2"/>
        <v>1.3199754509018037E-2</v>
      </c>
      <c r="P33" s="47">
        <v>6080.01</v>
      </c>
      <c r="Q33" s="47">
        <f t="shared" si="3"/>
        <v>79.040130000000005</v>
      </c>
      <c r="R33" s="47">
        <v>5988</v>
      </c>
      <c r="S33" s="47">
        <v>1.02</v>
      </c>
      <c r="T33" s="47">
        <f t="shared" si="4"/>
        <v>86.349869999999981</v>
      </c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7"/>
    </row>
    <row r="34" spans="1:32" ht="14.25" customHeight="1">
      <c r="A34" s="46">
        <v>44593</v>
      </c>
      <c r="B34" s="47">
        <v>1446565</v>
      </c>
      <c r="C34" s="47">
        <v>948403</v>
      </c>
      <c r="D34" s="47">
        <v>130632</v>
      </c>
      <c r="E34" s="47">
        <v>6038</v>
      </c>
      <c r="F34" s="47">
        <v>8614</v>
      </c>
      <c r="G34" s="28">
        <v>2.8872490176605199</v>
      </c>
      <c r="H34" s="28">
        <v>1.98656525743486</v>
      </c>
      <c r="I34" s="76">
        <v>0</v>
      </c>
      <c r="J34" s="76">
        <v>172.44</v>
      </c>
      <c r="K34" s="76"/>
      <c r="L34" s="47"/>
      <c r="M34" s="47">
        <f t="shared" si="0"/>
        <v>172.44</v>
      </c>
      <c r="N34" s="47">
        <f t="shared" si="1"/>
        <v>12915.756000000001</v>
      </c>
      <c r="O34" s="47">
        <f t="shared" si="2"/>
        <v>1.2620684355282316E-2</v>
      </c>
      <c r="P34" s="47">
        <v>6000.65</v>
      </c>
      <c r="Q34" s="47">
        <f t="shared" si="3"/>
        <v>78.008449999999996</v>
      </c>
      <c r="R34" s="47">
        <v>6181</v>
      </c>
      <c r="S34" s="47">
        <v>0.97</v>
      </c>
      <c r="T34" s="47">
        <f t="shared" si="4"/>
        <v>94.431550000000001</v>
      </c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7"/>
    </row>
    <row r="35" spans="1:32" ht="14.25" customHeight="1">
      <c r="A35" s="46">
        <v>44594</v>
      </c>
      <c r="B35" s="47">
        <v>1448900</v>
      </c>
      <c r="C35" s="47">
        <v>951501</v>
      </c>
      <c r="D35" s="47">
        <v>132711</v>
      </c>
      <c r="E35" s="47">
        <v>6083</v>
      </c>
      <c r="F35" s="47">
        <v>8717</v>
      </c>
      <c r="G35" s="28">
        <v>2.93601227986511</v>
      </c>
      <c r="H35" s="28">
        <v>1.9859110755264699</v>
      </c>
      <c r="I35" s="76">
        <v>4</v>
      </c>
      <c r="J35" s="76">
        <v>192.52</v>
      </c>
      <c r="K35" s="76"/>
      <c r="L35" s="47"/>
      <c r="M35" s="47">
        <f t="shared" si="0"/>
        <v>196.52</v>
      </c>
      <c r="N35" s="47">
        <f t="shared" si="1"/>
        <v>14719.348000000002</v>
      </c>
      <c r="O35" s="47">
        <f t="shared" si="2"/>
        <v>1.1985386525923626E-2</v>
      </c>
      <c r="P35" s="47">
        <v>5939.22</v>
      </c>
      <c r="Q35" s="47">
        <f t="shared" si="3"/>
        <v>77.209860000000006</v>
      </c>
      <c r="R35" s="47">
        <v>6442</v>
      </c>
      <c r="S35" s="47">
        <v>0.92</v>
      </c>
      <c r="T35" s="47">
        <f t="shared" si="4"/>
        <v>115.31014</v>
      </c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7"/>
    </row>
    <row r="36" spans="1:32" ht="14.25" customHeight="1">
      <c r="A36" s="46">
        <v>44595</v>
      </c>
      <c r="B36" s="47">
        <v>1451324</v>
      </c>
      <c r="C36" s="47">
        <v>953181</v>
      </c>
      <c r="D36" s="47">
        <v>130474</v>
      </c>
      <c r="E36" s="47">
        <v>6006</v>
      </c>
      <c r="F36" s="47">
        <v>8243</v>
      </c>
      <c r="G36" s="28">
        <v>2.8775606985062101</v>
      </c>
      <c r="H36" s="28">
        <v>1.14786926906563</v>
      </c>
      <c r="I36" s="76">
        <v>4</v>
      </c>
      <c r="J36" s="76">
        <v>179.93</v>
      </c>
      <c r="K36" s="76"/>
      <c r="L36" s="47"/>
      <c r="M36" s="47">
        <f t="shared" si="0"/>
        <v>183.93</v>
      </c>
      <c r="N36" s="47">
        <f t="shared" si="1"/>
        <v>13776.357000000002</v>
      </c>
      <c r="O36" s="47">
        <f t="shared" si="2"/>
        <v>1.2516665058691107E-2</v>
      </c>
      <c r="P36" s="47">
        <v>5987.78</v>
      </c>
      <c r="Q36" s="47">
        <f t="shared" si="3"/>
        <v>77.841139999999996</v>
      </c>
      <c r="R36" s="47">
        <v>6219</v>
      </c>
      <c r="S36" s="47">
        <v>0.96</v>
      </c>
      <c r="T36" s="47">
        <f t="shared" si="4"/>
        <v>102.08886000000001</v>
      </c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7"/>
    </row>
    <row r="37" spans="1:32" ht="14.25" customHeight="1">
      <c r="A37" s="46">
        <v>44596</v>
      </c>
      <c r="B37" s="47">
        <v>1453132</v>
      </c>
      <c r="C37" s="47">
        <v>954653</v>
      </c>
      <c r="D37" s="47">
        <v>122770</v>
      </c>
      <c r="E37" s="47">
        <v>5882</v>
      </c>
      <c r="F37" s="47">
        <v>7691</v>
      </c>
      <c r="G37" s="28">
        <v>2.8312264125811399</v>
      </c>
      <c r="H37" s="28">
        <v>1.0946977188139499</v>
      </c>
      <c r="I37" s="76">
        <v>0</v>
      </c>
      <c r="J37" s="76">
        <v>167.48</v>
      </c>
      <c r="K37" s="76"/>
      <c r="L37" s="47"/>
      <c r="M37" s="47">
        <f t="shared" si="0"/>
        <v>167.48</v>
      </c>
      <c r="N37" s="47">
        <f t="shared" si="1"/>
        <v>12544.252</v>
      </c>
      <c r="O37" s="47">
        <f t="shared" si="2"/>
        <v>1.4018154143938061E-2</v>
      </c>
      <c r="P37" s="47">
        <v>6128.09</v>
      </c>
      <c r="Q37" s="47">
        <f t="shared" si="3"/>
        <v>79.665170000000003</v>
      </c>
      <c r="R37" s="47">
        <v>5683</v>
      </c>
      <c r="S37" s="47">
        <v>1.08</v>
      </c>
      <c r="T37" s="47">
        <f t="shared" si="4"/>
        <v>87.814829999999986</v>
      </c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7"/>
    </row>
    <row r="38" spans="1:32" ht="14.25" customHeight="1">
      <c r="A38" s="46">
        <v>44597</v>
      </c>
      <c r="B38" s="47">
        <v>1454467</v>
      </c>
      <c r="C38" s="47">
        <v>956062</v>
      </c>
      <c r="D38" s="47">
        <v>103709</v>
      </c>
      <c r="E38" s="47">
        <v>5334</v>
      </c>
      <c r="F38" s="47">
        <v>6701</v>
      </c>
      <c r="G38" s="28">
        <v>2.6686798772974298</v>
      </c>
      <c r="H38" s="28">
        <v>1.0047673376601201</v>
      </c>
      <c r="I38" s="76">
        <v>0</v>
      </c>
      <c r="J38" s="76">
        <v>156.25</v>
      </c>
      <c r="K38" s="76"/>
      <c r="L38" s="47"/>
      <c r="M38" s="47">
        <f t="shared" si="0"/>
        <v>156.25</v>
      </c>
      <c r="N38" s="47">
        <f t="shared" si="1"/>
        <v>11703.125</v>
      </c>
      <c r="O38" s="47">
        <f t="shared" si="2"/>
        <v>1.495488684311469E-2</v>
      </c>
      <c r="P38" s="47">
        <v>5998.06</v>
      </c>
      <c r="Q38" s="47">
        <f t="shared" si="3"/>
        <v>77.974779999999996</v>
      </c>
      <c r="R38" s="47">
        <v>5214</v>
      </c>
      <c r="S38" s="47">
        <v>1.1499999999999999</v>
      </c>
      <c r="T38" s="47">
        <f t="shared" si="4"/>
        <v>78.275220000000004</v>
      </c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7"/>
    </row>
    <row r="39" spans="1:32" ht="14.25" customHeight="1">
      <c r="A39" s="46">
        <v>44598</v>
      </c>
      <c r="B39" s="47">
        <v>1455579</v>
      </c>
      <c r="C39" s="47">
        <v>956948</v>
      </c>
      <c r="D39" s="47">
        <v>108076</v>
      </c>
      <c r="E39" s="47">
        <v>5273</v>
      </c>
      <c r="F39" s="47">
        <v>6457</v>
      </c>
      <c r="G39" s="28">
        <v>2.42390051697758</v>
      </c>
      <c r="H39" s="28">
        <v>0.82951493114201302</v>
      </c>
      <c r="I39" s="76">
        <v>4</v>
      </c>
      <c r="J39" s="76">
        <v>127.01</v>
      </c>
      <c r="K39" s="76"/>
      <c r="L39" s="47"/>
      <c r="M39" s="47">
        <f t="shared" si="0"/>
        <v>131.01</v>
      </c>
      <c r="N39" s="47">
        <f t="shared" si="1"/>
        <v>9812.6489999999994</v>
      </c>
      <c r="O39" s="47">
        <f t="shared" si="2"/>
        <v>1.4388961799859384E-2</v>
      </c>
      <c r="P39" s="47">
        <v>4722.8999999999996</v>
      </c>
      <c r="Q39" s="47">
        <f t="shared" si="3"/>
        <v>61.397699999999993</v>
      </c>
      <c r="R39" s="47">
        <v>4267</v>
      </c>
      <c r="S39" s="47">
        <v>1.1100000000000001</v>
      </c>
      <c r="T39" s="47">
        <f t="shared" si="4"/>
        <v>65.612300000000005</v>
      </c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7"/>
    </row>
    <row r="40" spans="1:32" ht="14.25" customHeight="1">
      <c r="A40" s="46">
        <v>44599</v>
      </c>
      <c r="B40" s="47">
        <v>1458198</v>
      </c>
      <c r="C40" s="47">
        <v>958158</v>
      </c>
      <c r="D40" s="47">
        <v>131939</v>
      </c>
      <c r="E40" s="47">
        <v>5341</v>
      </c>
      <c r="F40" s="47">
        <v>8114</v>
      </c>
      <c r="G40" s="28">
        <v>2.7404708404359699</v>
      </c>
      <c r="H40" s="28">
        <v>1.1308637172668801</v>
      </c>
      <c r="I40" s="76">
        <v>4</v>
      </c>
      <c r="J40" s="76">
        <v>169.92</v>
      </c>
      <c r="K40" s="76"/>
      <c r="L40" s="47"/>
      <c r="M40" s="47">
        <f t="shared" si="0"/>
        <v>173.92</v>
      </c>
      <c r="N40" s="47">
        <f t="shared" si="1"/>
        <v>13026.608</v>
      </c>
      <c r="O40" s="47">
        <f t="shared" si="2"/>
        <v>1.3315238867856499E-2</v>
      </c>
      <c r="P40" s="47">
        <v>5681.51</v>
      </c>
      <c r="Q40" s="47">
        <f t="shared" si="3"/>
        <v>73.859629999999996</v>
      </c>
      <c r="R40" s="47">
        <v>5547</v>
      </c>
      <c r="S40" s="47">
        <v>1.02</v>
      </c>
      <c r="T40" s="47">
        <f t="shared" si="4"/>
        <v>96.060369999999992</v>
      </c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7"/>
    </row>
    <row r="41" spans="1:32" ht="14.25" customHeight="1">
      <c r="A41" s="46">
        <v>44600</v>
      </c>
      <c r="B41" s="47">
        <v>1461082</v>
      </c>
      <c r="C41" s="47">
        <v>960541</v>
      </c>
      <c r="D41" s="47">
        <v>133624</v>
      </c>
      <c r="E41" s="47">
        <v>5758</v>
      </c>
      <c r="F41" s="47">
        <v>8516</v>
      </c>
      <c r="G41" s="28">
        <v>2.8442817132487601</v>
      </c>
      <c r="H41" s="28">
        <v>1.1265020839486699</v>
      </c>
      <c r="I41" s="76">
        <v>0</v>
      </c>
      <c r="J41" s="76">
        <v>174.64</v>
      </c>
      <c r="K41" s="76"/>
      <c r="L41" s="47"/>
      <c r="M41" s="47">
        <f t="shared" si="0"/>
        <v>174.64</v>
      </c>
      <c r="N41" s="47">
        <f t="shared" si="1"/>
        <v>13080.536</v>
      </c>
      <c r="O41" s="47">
        <f t="shared" si="2"/>
        <v>1.2603610921501706E-2</v>
      </c>
      <c r="P41" s="47">
        <v>5681.32</v>
      </c>
      <c r="Q41" s="47">
        <f t="shared" si="3"/>
        <v>73.857159999999993</v>
      </c>
      <c r="R41" s="47">
        <v>5860</v>
      </c>
      <c r="S41" s="47">
        <v>0.97</v>
      </c>
      <c r="T41" s="47">
        <f t="shared" si="4"/>
        <v>100.78283999999999</v>
      </c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7"/>
    </row>
    <row r="42" spans="1:32" ht="14.25" customHeight="1">
      <c r="A42" s="46">
        <v>44601</v>
      </c>
      <c r="B42" s="47">
        <v>1463014</v>
      </c>
      <c r="C42" s="47">
        <v>963235</v>
      </c>
      <c r="D42" s="47">
        <v>132610</v>
      </c>
      <c r="E42" s="47">
        <v>5836</v>
      </c>
      <c r="F42" s="47">
        <v>8125</v>
      </c>
      <c r="G42" s="28">
        <v>2.85401517457526</v>
      </c>
      <c r="H42" s="28">
        <v>1.1168419218289201</v>
      </c>
      <c r="I42" s="76">
        <v>8</v>
      </c>
      <c r="J42" s="76">
        <v>176.5</v>
      </c>
      <c r="K42" s="76"/>
      <c r="L42" s="47"/>
      <c r="M42" s="47">
        <f t="shared" si="0"/>
        <v>184.5</v>
      </c>
      <c r="N42" s="47">
        <f t="shared" si="1"/>
        <v>13819.050000000001</v>
      </c>
      <c r="O42" s="47">
        <f t="shared" si="2"/>
        <v>1.3322423529411763E-2</v>
      </c>
      <c r="P42" s="47">
        <v>5662.03</v>
      </c>
      <c r="Q42" s="47">
        <f t="shared" si="3"/>
        <v>73.60638999999999</v>
      </c>
      <c r="R42" s="47">
        <v>5525</v>
      </c>
      <c r="S42" s="47">
        <v>1.02</v>
      </c>
      <c r="T42" s="47">
        <f t="shared" si="4"/>
        <v>102.89361000000001</v>
      </c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7"/>
    </row>
    <row r="43" spans="1:32" ht="14.25" customHeight="1">
      <c r="A43" s="46">
        <v>44602</v>
      </c>
      <c r="B43" s="47">
        <v>1464817</v>
      </c>
      <c r="C43" s="47">
        <v>966907</v>
      </c>
      <c r="D43" s="47">
        <v>129537</v>
      </c>
      <c r="E43" s="47">
        <v>5899</v>
      </c>
      <c r="F43" s="47">
        <v>7548</v>
      </c>
      <c r="G43" s="28">
        <v>2.8270313496958601</v>
      </c>
      <c r="H43" s="28">
        <v>1.1345478755185301</v>
      </c>
      <c r="I43" s="76">
        <v>-4</v>
      </c>
      <c r="J43" s="76">
        <v>185.86</v>
      </c>
      <c r="K43" s="76"/>
      <c r="L43" s="47"/>
      <c r="M43" s="47">
        <f t="shared" si="0"/>
        <v>181.86</v>
      </c>
      <c r="N43" s="47">
        <f t="shared" si="1"/>
        <v>13621.314000000002</v>
      </c>
      <c r="O43" s="47">
        <f t="shared" si="2"/>
        <v>1.3872122986822841E-2</v>
      </c>
      <c r="P43" s="47">
        <v>5830.56</v>
      </c>
      <c r="Q43" s="47">
        <f t="shared" si="3"/>
        <v>75.797280000000001</v>
      </c>
      <c r="R43" s="47">
        <v>5464</v>
      </c>
      <c r="S43" s="47">
        <v>1.07</v>
      </c>
      <c r="T43" s="47">
        <f t="shared" si="4"/>
        <v>110.06272000000001</v>
      </c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7"/>
    </row>
    <row r="44" spans="1:32" ht="14.25" customHeight="1">
      <c r="A44" s="46">
        <v>44603</v>
      </c>
      <c r="B44" s="47">
        <v>1465893</v>
      </c>
      <c r="C44" s="47">
        <v>969812</v>
      </c>
      <c r="D44" s="47">
        <v>118630</v>
      </c>
      <c r="E44" s="47">
        <v>5619</v>
      </c>
      <c r="F44" s="47">
        <v>6924</v>
      </c>
      <c r="G44" s="28">
        <v>2.77375924202244</v>
      </c>
      <c r="H44" s="28">
        <v>1.1014912335760301</v>
      </c>
      <c r="I44" s="76">
        <v>4</v>
      </c>
      <c r="J44" s="76">
        <v>186.79</v>
      </c>
      <c r="K44" s="76"/>
      <c r="L44" s="47"/>
      <c r="M44" s="47">
        <f t="shared" si="0"/>
        <v>190.79</v>
      </c>
      <c r="N44" s="47">
        <f t="shared" si="1"/>
        <v>14290.171</v>
      </c>
      <c r="O44" s="47">
        <f t="shared" si="2"/>
        <v>1.2916392939370682E-2</v>
      </c>
      <c r="P44" s="47">
        <v>5178.4799999999996</v>
      </c>
      <c r="Q44" s="47">
        <f t="shared" si="3"/>
        <v>67.320239999999998</v>
      </c>
      <c r="R44" s="47">
        <v>5212</v>
      </c>
      <c r="S44" s="47">
        <v>0.99</v>
      </c>
      <c r="T44" s="47">
        <f t="shared" si="4"/>
        <v>119.46975999999999</v>
      </c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7"/>
    </row>
    <row r="45" spans="1:32" ht="14.25" customHeight="1">
      <c r="A45" s="46">
        <v>44604</v>
      </c>
      <c r="B45" s="47">
        <v>1466859</v>
      </c>
      <c r="C45" s="47">
        <v>971538</v>
      </c>
      <c r="D45" s="47">
        <v>100668</v>
      </c>
      <c r="E45" s="47">
        <v>4961</v>
      </c>
      <c r="F45" s="47">
        <v>5435</v>
      </c>
      <c r="G45" s="28">
        <v>2.7074698908347101</v>
      </c>
      <c r="H45" s="28">
        <v>1.00784894562633</v>
      </c>
      <c r="I45" s="76">
        <v>4</v>
      </c>
      <c r="J45" s="76">
        <v>139.74</v>
      </c>
      <c r="K45" s="76"/>
      <c r="L45" s="47"/>
      <c r="M45" s="47">
        <f t="shared" si="0"/>
        <v>143.74</v>
      </c>
      <c r="N45" s="47">
        <f t="shared" si="1"/>
        <v>10766.126000000002</v>
      </c>
      <c r="O45" s="47">
        <f t="shared" si="2"/>
        <v>1.4572141082960755E-2</v>
      </c>
      <c r="P45" s="47">
        <v>4512.88</v>
      </c>
      <c r="Q45" s="47">
        <f t="shared" si="3"/>
        <v>58.667439999999999</v>
      </c>
      <c r="R45" s="47">
        <v>4026</v>
      </c>
      <c r="S45" s="47">
        <v>1.1200000000000001</v>
      </c>
      <c r="T45" s="47">
        <f t="shared" si="4"/>
        <v>81.07256000000001</v>
      </c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7"/>
    </row>
    <row r="46" spans="1:32" ht="14.25" customHeight="1">
      <c r="A46" s="46">
        <v>44605</v>
      </c>
      <c r="B46" s="47">
        <v>1467252</v>
      </c>
      <c r="C46" s="47">
        <v>973336</v>
      </c>
      <c r="D46" s="47">
        <v>108088</v>
      </c>
      <c r="E46" s="47">
        <v>5239</v>
      </c>
      <c r="F46" s="47">
        <v>5644</v>
      </c>
      <c r="G46" s="28">
        <v>2.4092170148691898</v>
      </c>
      <c r="H46" s="28">
        <v>0.83008387194397004</v>
      </c>
      <c r="I46" s="76">
        <v>0</v>
      </c>
      <c r="J46" s="76">
        <v>139.49</v>
      </c>
      <c r="K46" s="76"/>
      <c r="L46" s="47"/>
      <c r="M46" s="47">
        <f t="shared" si="0"/>
        <v>139.49</v>
      </c>
      <c r="N46" s="47">
        <f t="shared" si="1"/>
        <v>10447.801000000001</v>
      </c>
      <c r="O46" s="47">
        <f t="shared" si="2"/>
        <v>1.4739871170913254E-2</v>
      </c>
      <c r="P46" s="47">
        <v>3960.49</v>
      </c>
      <c r="Q46" s="47">
        <f t="shared" si="3"/>
        <v>51.486369999999994</v>
      </c>
      <c r="R46" s="47">
        <v>3493</v>
      </c>
      <c r="S46" s="47">
        <v>1.1299999999999999</v>
      </c>
      <c r="T46" s="47">
        <f t="shared" si="4"/>
        <v>88.003630000000015</v>
      </c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7"/>
    </row>
    <row r="47" spans="1:32" ht="14.25" customHeight="1">
      <c r="A47" s="46">
        <v>44606</v>
      </c>
      <c r="B47" s="47">
        <v>1467932</v>
      </c>
      <c r="C47" s="47">
        <v>974600</v>
      </c>
      <c r="D47" s="47">
        <v>129293</v>
      </c>
      <c r="E47" s="47">
        <v>5840</v>
      </c>
      <c r="F47" s="47">
        <v>6340</v>
      </c>
      <c r="G47" s="28">
        <v>2.8108658176758401</v>
      </c>
      <c r="H47" s="28">
        <v>1.08525600180818</v>
      </c>
      <c r="I47" s="76">
        <v>0</v>
      </c>
      <c r="J47" s="76">
        <v>172.21</v>
      </c>
      <c r="K47" s="76"/>
      <c r="L47" s="47"/>
      <c r="M47" s="47">
        <f t="shared" si="0"/>
        <v>172.21</v>
      </c>
      <c r="N47" s="47">
        <f t="shared" si="1"/>
        <v>12898.529000000002</v>
      </c>
      <c r="O47" s="47">
        <f t="shared" si="2"/>
        <v>1.358291488451668E-2</v>
      </c>
      <c r="P47" s="47">
        <v>4885.67</v>
      </c>
      <c r="Q47" s="47">
        <f t="shared" si="3"/>
        <v>63.513709999999996</v>
      </c>
      <c r="R47" s="47">
        <v>4676</v>
      </c>
      <c r="S47" s="47">
        <v>1.04</v>
      </c>
      <c r="T47" s="47">
        <f t="shared" si="4"/>
        <v>108.69629</v>
      </c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7"/>
    </row>
    <row r="48" spans="1:32" ht="14.25" customHeight="1">
      <c r="A48" s="46">
        <v>44607</v>
      </c>
      <c r="B48" s="47">
        <v>1468549</v>
      </c>
      <c r="C48" s="47">
        <v>976038</v>
      </c>
      <c r="D48" s="47">
        <v>129836</v>
      </c>
      <c r="E48" s="47">
        <v>6392</v>
      </c>
      <c r="F48" s="47">
        <v>6834</v>
      </c>
      <c r="G48" s="28">
        <v>2.8737983095962401</v>
      </c>
      <c r="H48" s="28">
        <v>1.9613950182553901</v>
      </c>
      <c r="I48" s="76">
        <v>8</v>
      </c>
      <c r="J48" s="76">
        <v>191.21</v>
      </c>
      <c r="K48" s="76"/>
      <c r="L48" s="47"/>
      <c r="M48" s="47">
        <f t="shared" si="0"/>
        <v>199.21</v>
      </c>
      <c r="N48" s="47">
        <f t="shared" si="1"/>
        <v>14920.829000000002</v>
      </c>
      <c r="O48" s="47">
        <f t="shared" si="2"/>
        <v>1.3054036606967131E-2</v>
      </c>
      <c r="P48" s="47">
        <v>5102.12</v>
      </c>
      <c r="Q48" s="47">
        <f t="shared" si="3"/>
        <v>66.327559999999991</v>
      </c>
      <c r="R48" s="47">
        <v>5081</v>
      </c>
      <c r="S48" s="47">
        <v>1</v>
      </c>
      <c r="T48" s="47">
        <f t="shared" si="4"/>
        <v>124.88244000000002</v>
      </c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7"/>
    </row>
    <row r="49" spans="1:32" ht="14.25" customHeight="1">
      <c r="A49" s="46">
        <v>44608</v>
      </c>
      <c r="B49" s="47">
        <v>1468577</v>
      </c>
      <c r="C49" s="47">
        <v>976095</v>
      </c>
      <c r="D49" s="47">
        <v>128861</v>
      </c>
      <c r="E49" s="47">
        <v>6721</v>
      </c>
      <c r="F49" s="47">
        <v>6847</v>
      </c>
      <c r="G49" s="28">
        <v>2.8512243697819799</v>
      </c>
      <c r="H49" s="28">
        <v>1.94353830356526</v>
      </c>
      <c r="I49" s="76">
        <v>4</v>
      </c>
      <c r="J49" s="76">
        <v>200.94</v>
      </c>
      <c r="K49" s="76"/>
      <c r="L49" s="47"/>
      <c r="M49" s="47">
        <f t="shared" si="0"/>
        <v>204.94</v>
      </c>
      <c r="N49" s="47">
        <f t="shared" si="1"/>
        <v>15350.006000000001</v>
      </c>
      <c r="O49" s="47">
        <f t="shared" si="2"/>
        <v>1.2544108172598926E-2</v>
      </c>
      <c r="P49" s="47">
        <v>4852.6400000000003</v>
      </c>
      <c r="Q49" s="47">
        <f t="shared" si="3"/>
        <v>63.084319999999998</v>
      </c>
      <c r="R49" s="47">
        <v>5029</v>
      </c>
      <c r="S49" s="47">
        <v>0.96</v>
      </c>
      <c r="T49" s="47">
        <f t="shared" si="4"/>
        <v>137.85568000000001</v>
      </c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7"/>
    </row>
    <row r="50" spans="1:32" ht="14.25" customHeight="1">
      <c r="A50" s="46">
        <v>44609</v>
      </c>
      <c r="B50" s="47">
        <v>1469840</v>
      </c>
      <c r="C50" s="47">
        <v>975742</v>
      </c>
      <c r="D50" s="47">
        <v>127593</v>
      </c>
      <c r="E50" s="47">
        <v>5419</v>
      </c>
      <c r="F50" s="47">
        <v>6600</v>
      </c>
      <c r="G50" s="28">
        <v>2.84315244584328</v>
      </c>
      <c r="H50" s="28">
        <v>1.9830308878368501</v>
      </c>
      <c r="I50" s="76">
        <v>4</v>
      </c>
      <c r="J50" s="76">
        <v>193.28</v>
      </c>
      <c r="K50" s="76"/>
      <c r="L50" s="47"/>
      <c r="M50" s="47">
        <f t="shared" si="0"/>
        <v>197.28</v>
      </c>
      <c r="N50" s="47">
        <f t="shared" si="1"/>
        <v>14776.272000000001</v>
      </c>
      <c r="O50" s="47">
        <f t="shared" si="2"/>
        <v>1.4285836262145957E-2</v>
      </c>
      <c r="P50" s="47">
        <v>5315.43</v>
      </c>
      <c r="Q50" s="47">
        <f t="shared" si="3"/>
        <v>69.100589999999997</v>
      </c>
      <c r="R50" s="47">
        <v>4837</v>
      </c>
      <c r="S50" s="47">
        <v>1.1000000000000001</v>
      </c>
      <c r="T50" s="47">
        <f t="shared" si="4"/>
        <v>124.17941</v>
      </c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7"/>
    </row>
    <row r="51" spans="1:32" ht="14.25" customHeight="1">
      <c r="A51" s="46">
        <v>44610</v>
      </c>
      <c r="B51" s="47">
        <v>1469507</v>
      </c>
      <c r="C51" s="47">
        <v>974591</v>
      </c>
      <c r="D51" s="47">
        <v>118671</v>
      </c>
      <c r="E51" s="47">
        <v>4764</v>
      </c>
      <c r="F51" s="47">
        <v>6082</v>
      </c>
      <c r="G51" s="28">
        <v>2.8494128092777098</v>
      </c>
      <c r="H51" s="28">
        <v>1.96182634891371</v>
      </c>
      <c r="I51" s="76">
        <v>4</v>
      </c>
      <c r="J51" s="76">
        <v>215.88</v>
      </c>
      <c r="K51" s="76"/>
      <c r="L51" s="47"/>
      <c r="M51" s="47">
        <f t="shared" si="0"/>
        <v>219.88</v>
      </c>
      <c r="N51" s="47">
        <f t="shared" si="1"/>
        <v>16469.012000000002</v>
      </c>
      <c r="O51" s="47">
        <f t="shared" si="2"/>
        <v>1.4430345361965904E-2</v>
      </c>
      <c r="P51" s="47">
        <v>5013.99</v>
      </c>
      <c r="Q51" s="47">
        <f t="shared" si="3"/>
        <v>65.181869999999989</v>
      </c>
      <c r="R51" s="47">
        <v>4517</v>
      </c>
      <c r="S51" s="47">
        <v>1.1100000000000001</v>
      </c>
      <c r="T51" s="47">
        <f t="shared" si="4"/>
        <v>150.69812999999999</v>
      </c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7"/>
    </row>
    <row r="52" spans="1:32" ht="14.25" customHeight="1">
      <c r="A52" s="46">
        <v>44611</v>
      </c>
      <c r="B52" s="47">
        <v>1470129</v>
      </c>
      <c r="C52" s="47">
        <v>974962</v>
      </c>
      <c r="D52" s="47">
        <v>103937</v>
      </c>
      <c r="E52" s="47">
        <v>6452</v>
      </c>
      <c r="F52" s="47">
        <v>5479</v>
      </c>
      <c r="G52" s="28">
        <v>2.7860891872549298</v>
      </c>
      <c r="H52" s="28">
        <v>1.96780280647297</v>
      </c>
      <c r="I52" s="76">
        <v>4</v>
      </c>
      <c r="J52" s="76">
        <v>200.33</v>
      </c>
      <c r="K52" s="76"/>
      <c r="L52" s="47"/>
      <c r="M52" s="47">
        <f t="shared" si="0"/>
        <v>204.33</v>
      </c>
      <c r="N52" s="47">
        <f t="shared" si="1"/>
        <v>15304.317000000003</v>
      </c>
      <c r="O52" s="47">
        <f t="shared" si="2"/>
        <v>1.3764343065693432E-2</v>
      </c>
      <c r="P52" s="47">
        <v>4641.76</v>
      </c>
      <c r="Q52" s="47">
        <f t="shared" si="3"/>
        <v>60.342880000000001</v>
      </c>
      <c r="R52" s="47">
        <v>4384</v>
      </c>
      <c r="S52" s="47">
        <v>1.06</v>
      </c>
      <c r="T52" s="47">
        <f t="shared" si="4"/>
        <v>139.98712</v>
      </c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7"/>
    </row>
    <row r="53" spans="1:32" ht="14.25" customHeight="1">
      <c r="A53" s="46">
        <v>44612</v>
      </c>
      <c r="B53" s="47">
        <v>1471000</v>
      </c>
      <c r="C53" s="47">
        <v>974662</v>
      </c>
      <c r="D53" s="47">
        <v>107854</v>
      </c>
      <c r="E53" s="47">
        <v>4716</v>
      </c>
      <c r="F53" s="47">
        <v>5251</v>
      </c>
      <c r="G53" s="28">
        <v>2.5084980794076102</v>
      </c>
      <c r="H53" s="28">
        <v>1.8951584798252299</v>
      </c>
      <c r="I53" s="76">
        <v>0</v>
      </c>
      <c r="J53" s="76">
        <v>142.41999999999999</v>
      </c>
      <c r="K53" s="76"/>
      <c r="L53" s="47"/>
      <c r="M53" s="47">
        <f t="shared" si="0"/>
        <v>142.41999999999999</v>
      </c>
      <c r="N53" s="47">
        <f t="shared" si="1"/>
        <v>10667.258</v>
      </c>
      <c r="O53" s="47">
        <f t="shared" si="2"/>
        <v>1.4130106812933025E-2</v>
      </c>
      <c r="P53" s="47">
        <v>3765.13</v>
      </c>
      <c r="Q53" s="47">
        <f t="shared" si="3"/>
        <v>48.946689999999997</v>
      </c>
      <c r="R53" s="47">
        <v>3464</v>
      </c>
      <c r="S53" s="47">
        <v>1.0900000000000001</v>
      </c>
      <c r="T53" s="47">
        <f t="shared" si="4"/>
        <v>93.473309999999998</v>
      </c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7"/>
    </row>
    <row r="54" spans="1:32" ht="14.25" customHeight="1">
      <c r="A54" s="46">
        <v>44613</v>
      </c>
      <c r="B54" s="47">
        <v>1471989</v>
      </c>
      <c r="C54" s="47">
        <v>974956</v>
      </c>
      <c r="D54" s="47">
        <v>131406</v>
      </c>
      <c r="E54" s="47">
        <v>5541</v>
      </c>
      <c r="F54" s="47">
        <v>6656</v>
      </c>
      <c r="G54" s="28">
        <v>2.8420873896979399</v>
      </c>
      <c r="H54" s="28">
        <v>1.88459530128541</v>
      </c>
      <c r="I54" s="76">
        <v>4</v>
      </c>
      <c r="J54" s="76">
        <v>202.6</v>
      </c>
      <c r="K54" s="76"/>
      <c r="L54" s="47"/>
      <c r="M54" s="47">
        <f t="shared" si="0"/>
        <v>206.6</v>
      </c>
      <c r="N54" s="72">
        <f t="shared" si="1"/>
        <v>15474.34</v>
      </c>
      <c r="O54" s="47">
        <f t="shared" si="2"/>
        <v>1.3397774179620034E-2</v>
      </c>
      <c r="P54" s="47">
        <v>4773.7299999999996</v>
      </c>
      <c r="Q54" s="47">
        <f t="shared" si="3"/>
        <v>62.058489999999992</v>
      </c>
      <c r="R54" s="47">
        <v>4632</v>
      </c>
      <c r="S54" s="47">
        <v>1.03</v>
      </c>
      <c r="T54" s="47">
        <f t="shared" si="4"/>
        <v>140.54151000000002</v>
      </c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7"/>
    </row>
    <row r="55" spans="1:32" ht="14.25" customHeight="1">
      <c r="A55" s="46">
        <v>44614</v>
      </c>
      <c r="B55" s="47">
        <v>1473404</v>
      </c>
      <c r="C55" s="47">
        <v>976737</v>
      </c>
      <c r="D55" s="47">
        <v>133597</v>
      </c>
      <c r="E55" s="47">
        <v>5416</v>
      </c>
      <c r="F55" s="47">
        <v>6992</v>
      </c>
      <c r="G55" s="28">
        <v>2.8541741933651399</v>
      </c>
      <c r="H55" s="28">
        <v>2.0011702561957998</v>
      </c>
      <c r="I55" s="47">
        <v>0</v>
      </c>
      <c r="J55" s="47">
        <v>166.07</v>
      </c>
      <c r="K55" s="76"/>
      <c r="L55" s="47"/>
      <c r="M55" s="47">
        <f t="shared" si="0"/>
        <v>166.07</v>
      </c>
      <c r="N55" s="72">
        <f t="shared" si="1"/>
        <v>12438.643</v>
      </c>
      <c r="O55" s="47">
        <f t="shared" si="2"/>
        <v>1.2491509506433646E-2</v>
      </c>
      <c r="P55" s="47">
        <v>5003.33</v>
      </c>
      <c r="Q55" s="47">
        <f t="shared" si="3"/>
        <v>65.043289999999999</v>
      </c>
      <c r="R55" s="47">
        <v>5207</v>
      </c>
      <c r="S55" s="47">
        <v>0.96</v>
      </c>
      <c r="T55" s="47">
        <f t="shared" si="4"/>
        <v>101.02670999999999</v>
      </c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7"/>
    </row>
    <row r="56" spans="1:32" ht="14.25" customHeight="1">
      <c r="A56" s="46">
        <v>44615</v>
      </c>
      <c r="B56" s="47">
        <v>1475125</v>
      </c>
      <c r="C56" s="47">
        <v>979158</v>
      </c>
      <c r="D56" s="47">
        <v>132701</v>
      </c>
      <c r="E56" s="47">
        <v>5485</v>
      </c>
      <c r="F56" s="47">
        <v>6953</v>
      </c>
      <c r="G56" s="28">
        <v>2.8210200741965599</v>
      </c>
      <c r="H56" s="28">
        <v>1.9383458823667901</v>
      </c>
      <c r="I56" s="47">
        <v>4</v>
      </c>
      <c r="J56" s="47">
        <v>163.52000000000001</v>
      </c>
      <c r="K56" s="76"/>
      <c r="L56" s="47"/>
      <c r="M56" s="47">
        <f t="shared" si="0"/>
        <v>167.52</v>
      </c>
      <c r="N56" s="47">
        <f t="shared" si="1"/>
        <v>12547.248000000001</v>
      </c>
      <c r="O56" s="47">
        <f t="shared" si="2"/>
        <v>1.2919633569739951E-2</v>
      </c>
      <c r="P56" s="47">
        <v>5044.62</v>
      </c>
      <c r="Q56" s="47">
        <f t="shared" si="3"/>
        <v>65.580059999999989</v>
      </c>
      <c r="R56" s="47">
        <v>5076</v>
      </c>
      <c r="S56" s="47">
        <v>0.99</v>
      </c>
      <c r="T56" s="47">
        <f t="shared" si="4"/>
        <v>97.939940000000021</v>
      </c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7"/>
    </row>
    <row r="57" spans="1:32" ht="14.25" customHeight="1">
      <c r="A57" s="46">
        <v>44616</v>
      </c>
      <c r="B57" s="47">
        <v>1476266</v>
      </c>
      <c r="C57" s="47">
        <v>979275</v>
      </c>
      <c r="D57" s="47">
        <v>128732</v>
      </c>
      <c r="E57" s="47">
        <v>5678</v>
      </c>
      <c r="F57" s="47">
        <v>6694</v>
      </c>
      <c r="G57" s="28">
        <v>2.7862546829421402</v>
      </c>
      <c r="H57" s="28">
        <v>1.9060164720436199</v>
      </c>
      <c r="I57" s="47">
        <v>4</v>
      </c>
      <c r="J57" s="47">
        <v>178.5</v>
      </c>
      <c r="K57" s="76"/>
      <c r="L57" s="47"/>
      <c r="M57" s="47">
        <f t="shared" si="0"/>
        <v>182.5</v>
      </c>
      <c r="N57" s="72">
        <f t="shared" si="1"/>
        <v>13669.250000000002</v>
      </c>
      <c r="O57" s="47">
        <f t="shared" si="2"/>
        <v>1.3213318064130652E-2</v>
      </c>
      <c r="P57" s="72">
        <v>5103.3900000000003</v>
      </c>
      <c r="Q57" s="47">
        <f t="shared" si="3"/>
        <v>66.344070000000002</v>
      </c>
      <c r="R57" s="47">
        <v>5021</v>
      </c>
      <c r="S57" s="47">
        <v>1.02</v>
      </c>
      <c r="T57" s="47">
        <f t="shared" si="4"/>
        <v>112.15593</v>
      </c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7"/>
    </row>
    <row r="58" spans="1:32" ht="14.25" customHeight="1">
      <c r="A58" s="46">
        <v>44617</v>
      </c>
      <c r="B58" s="47">
        <v>1476107</v>
      </c>
      <c r="C58" s="47">
        <v>977757</v>
      </c>
      <c r="D58" s="47">
        <v>120259</v>
      </c>
      <c r="E58" s="47">
        <v>5543</v>
      </c>
      <c r="F58" s="47">
        <v>5152</v>
      </c>
      <c r="G58" s="28">
        <v>2.7280349498730598</v>
      </c>
      <c r="H58" s="28">
        <v>1.8606523085478801</v>
      </c>
      <c r="I58" s="47">
        <v>8</v>
      </c>
      <c r="J58" s="47">
        <v>159.38999999999999</v>
      </c>
      <c r="K58" s="76"/>
      <c r="L58" s="47"/>
      <c r="M58" s="47">
        <f t="shared" si="0"/>
        <v>167.39</v>
      </c>
      <c r="N58" s="72">
        <f t="shared" si="1"/>
        <v>12537.511</v>
      </c>
      <c r="O58" s="47">
        <f t="shared" si="2"/>
        <v>1.2358815483119907E-2</v>
      </c>
      <c r="P58" s="72">
        <v>3266.53</v>
      </c>
      <c r="Q58" s="47">
        <f t="shared" si="3"/>
        <v>42.464890000000004</v>
      </c>
      <c r="R58" s="47">
        <v>3436</v>
      </c>
      <c r="S58" s="47">
        <v>0.95</v>
      </c>
      <c r="T58" s="47">
        <f t="shared" si="4"/>
        <v>116.92510999999999</v>
      </c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7"/>
    </row>
    <row r="59" spans="1:32" ht="14.25" customHeight="1">
      <c r="A59" s="46">
        <v>44618</v>
      </c>
      <c r="B59" s="47">
        <v>1475372</v>
      </c>
      <c r="C59" s="47">
        <v>976071</v>
      </c>
      <c r="D59" s="47">
        <v>103162</v>
      </c>
      <c r="E59" s="47">
        <v>5249</v>
      </c>
      <c r="F59" s="47">
        <v>4546</v>
      </c>
      <c r="G59" s="28">
        <v>2.7135758160510099</v>
      </c>
      <c r="H59" s="28">
        <v>1.81897639455492</v>
      </c>
      <c r="I59" s="47">
        <v>4</v>
      </c>
      <c r="J59" s="47">
        <v>152.59</v>
      </c>
      <c r="K59" s="76"/>
      <c r="L59" s="47"/>
      <c r="M59" s="47">
        <f t="shared" si="0"/>
        <v>156.59</v>
      </c>
      <c r="N59" s="72">
        <f t="shared" si="1"/>
        <v>11728.591</v>
      </c>
      <c r="O59" s="47">
        <f t="shared" si="2"/>
        <v>1.2592834138486312E-2</v>
      </c>
      <c r="P59" s="47">
        <v>3007.75</v>
      </c>
      <c r="Q59" s="47">
        <f t="shared" si="3"/>
        <v>39.100749999999998</v>
      </c>
      <c r="R59" s="47">
        <v>3105</v>
      </c>
      <c r="S59" s="47">
        <v>0.97</v>
      </c>
      <c r="T59" s="47">
        <f t="shared" si="4"/>
        <v>113.48925</v>
      </c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7"/>
    </row>
    <row r="60" spans="1:32" ht="14.25" customHeight="1">
      <c r="A60" s="46">
        <v>44619</v>
      </c>
      <c r="B60" s="47">
        <v>1475262</v>
      </c>
      <c r="C60" s="47">
        <v>974341</v>
      </c>
      <c r="D60" s="47">
        <v>109821</v>
      </c>
      <c r="E60" s="47">
        <v>5386</v>
      </c>
      <c r="F60" s="47">
        <v>5211</v>
      </c>
      <c r="G60" s="28">
        <v>2.3871885322196702</v>
      </c>
      <c r="H60" s="28">
        <v>1.7287001661253401</v>
      </c>
      <c r="I60" s="47">
        <v>0</v>
      </c>
      <c r="J60" s="47">
        <v>138.44</v>
      </c>
      <c r="K60" s="76"/>
      <c r="L60" s="47"/>
      <c r="M60" s="47">
        <f t="shared" si="0"/>
        <v>138.44</v>
      </c>
      <c r="N60" s="72">
        <f t="shared" si="1"/>
        <v>10369.156000000001</v>
      </c>
      <c r="O60" s="47">
        <f t="shared" si="2"/>
        <v>1.1251837662337661E-2</v>
      </c>
      <c r="P60" s="72">
        <v>2665.82</v>
      </c>
      <c r="Q60" s="47">
        <f t="shared" si="3"/>
        <v>34.655659999999997</v>
      </c>
      <c r="R60" s="47">
        <v>3080</v>
      </c>
      <c r="S60" s="47">
        <v>0.87</v>
      </c>
      <c r="T60" s="47">
        <f t="shared" si="4"/>
        <v>103.78434</v>
      </c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7"/>
    </row>
    <row r="61" spans="1:32" ht="14.25" customHeight="1">
      <c r="A61" s="46">
        <v>44620</v>
      </c>
      <c r="B61" s="47">
        <v>1475832</v>
      </c>
      <c r="C61" s="47">
        <v>972175</v>
      </c>
      <c r="D61" s="47">
        <v>120276</v>
      </c>
      <c r="E61" s="47">
        <v>5163</v>
      </c>
      <c r="F61" s="47">
        <v>5623</v>
      </c>
      <c r="G61" s="28">
        <v>2.7263528496049401</v>
      </c>
      <c r="H61" s="28">
        <v>1.8197261035297201</v>
      </c>
      <c r="I61" s="47">
        <v>0</v>
      </c>
      <c r="J61" s="47">
        <v>165.55</v>
      </c>
      <c r="K61" s="76"/>
      <c r="L61" s="47"/>
      <c r="M61" s="47">
        <f t="shared" si="0"/>
        <v>165.55</v>
      </c>
      <c r="N61" s="72">
        <f t="shared" si="1"/>
        <v>12399.695000000002</v>
      </c>
      <c r="O61" s="47">
        <f t="shared" si="2"/>
        <v>1.0411777886020457E-2</v>
      </c>
      <c r="P61" s="72">
        <v>3288.52</v>
      </c>
      <c r="Q61" s="47">
        <f t="shared" si="3"/>
        <v>42.75076</v>
      </c>
      <c r="R61" s="47">
        <v>4106</v>
      </c>
      <c r="S61" s="47">
        <v>0.8</v>
      </c>
      <c r="T61" s="47">
        <f t="shared" si="4"/>
        <v>122.79924000000001</v>
      </c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7"/>
    </row>
    <row r="62" spans="1:32" ht="14.25" customHeight="1">
      <c r="A62" s="46">
        <v>44621</v>
      </c>
      <c r="B62" s="47">
        <v>1476953</v>
      </c>
      <c r="C62" s="72">
        <v>970031</v>
      </c>
      <c r="D62" s="72">
        <v>116192</v>
      </c>
      <c r="E62" s="47">
        <v>5141</v>
      </c>
      <c r="F62" s="47">
        <v>5863</v>
      </c>
      <c r="G62" s="28">
        <v>2.6022486185253002</v>
      </c>
      <c r="H62" s="28">
        <v>1.91642517855766</v>
      </c>
      <c r="I62" s="47">
        <v>4</v>
      </c>
      <c r="J62" s="47">
        <v>125.86</v>
      </c>
      <c r="K62" s="76"/>
      <c r="L62" s="47"/>
      <c r="M62" s="47">
        <f t="shared" si="0"/>
        <v>129.86000000000001</v>
      </c>
      <c r="N62" s="72">
        <f t="shared" si="1"/>
        <v>9726.514000000001</v>
      </c>
      <c r="O62" s="47">
        <f t="shared" si="2"/>
        <v>1.0428572990705303E-2</v>
      </c>
      <c r="P62" s="72">
        <v>2934.44</v>
      </c>
      <c r="Q62" s="47">
        <f t="shared" si="3"/>
        <v>38.14772</v>
      </c>
      <c r="R62" s="47">
        <v>3658</v>
      </c>
      <c r="S62" s="47">
        <v>0.8</v>
      </c>
      <c r="T62" s="47">
        <f t="shared" si="4"/>
        <v>87.712279999999993</v>
      </c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7"/>
    </row>
    <row r="63" spans="1:32" ht="14.25" customHeight="1">
      <c r="A63" s="46">
        <v>44622</v>
      </c>
      <c r="B63" s="47">
        <v>1477849</v>
      </c>
      <c r="C63" s="72">
        <v>969856</v>
      </c>
      <c r="D63" s="72">
        <v>132686</v>
      </c>
      <c r="E63" s="47">
        <v>5693</v>
      </c>
      <c r="F63" s="47">
        <v>6685</v>
      </c>
      <c r="G63" s="28">
        <v>2.6905584182076199</v>
      </c>
      <c r="H63" s="28">
        <v>1.8945028586914501</v>
      </c>
      <c r="I63" s="47">
        <v>4</v>
      </c>
      <c r="J63" s="47">
        <v>176.49</v>
      </c>
      <c r="K63" s="76"/>
      <c r="L63" s="47"/>
      <c r="M63" s="47">
        <f t="shared" si="0"/>
        <v>180.49</v>
      </c>
      <c r="N63" s="72">
        <f t="shared" si="1"/>
        <v>13518.701000000001</v>
      </c>
      <c r="O63" s="47">
        <f t="shared" si="2"/>
        <v>1.0459108889371875E-2</v>
      </c>
      <c r="P63" s="72">
        <v>3701.72</v>
      </c>
      <c r="Q63" s="47">
        <f t="shared" si="3"/>
        <v>48.122359999999993</v>
      </c>
      <c r="R63" s="47">
        <v>4601</v>
      </c>
      <c r="S63" s="47">
        <v>0.8</v>
      </c>
      <c r="T63" s="47">
        <f t="shared" si="4"/>
        <v>128.36764000000002</v>
      </c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7"/>
    </row>
    <row r="64" spans="1:32" ht="14.25" customHeight="1">
      <c r="A64" s="46">
        <v>44623</v>
      </c>
      <c r="B64" s="47">
        <v>1478783</v>
      </c>
      <c r="C64" s="72">
        <v>969294</v>
      </c>
      <c r="D64" s="72">
        <v>132801</v>
      </c>
      <c r="E64" s="47">
        <v>5805</v>
      </c>
      <c r="F64" s="47">
        <v>6872</v>
      </c>
      <c r="G64" s="28">
        <v>2.8134288941160501</v>
      </c>
      <c r="H64" s="28">
        <v>1.9437272663271801</v>
      </c>
      <c r="I64" s="47">
        <v>4</v>
      </c>
      <c r="J64" s="47">
        <v>199.15</v>
      </c>
      <c r="K64" s="76"/>
      <c r="L64" s="47"/>
      <c r="M64" s="47">
        <f t="shared" si="0"/>
        <v>203.15</v>
      </c>
      <c r="N64" s="72">
        <f t="shared" si="1"/>
        <v>15215.935000000001</v>
      </c>
      <c r="O64" s="47">
        <f t="shared" si="2"/>
        <v>1.0467995084988737E-2</v>
      </c>
      <c r="P64" s="72">
        <v>3931.94</v>
      </c>
      <c r="Q64" s="47">
        <f t="shared" si="3"/>
        <v>51.115220000000001</v>
      </c>
      <c r="R64" s="47">
        <v>4883</v>
      </c>
      <c r="S64" s="47">
        <v>0.81</v>
      </c>
      <c r="T64" s="47">
        <f t="shared" si="4"/>
        <v>148.03478000000001</v>
      </c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7"/>
    </row>
    <row r="65" spans="1:32" ht="14.25" customHeight="1">
      <c r="A65" s="46">
        <v>44624</v>
      </c>
      <c r="B65" s="47">
        <v>1479910</v>
      </c>
      <c r="C65" s="72">
        <v>969131</v>
      </c>
      <c r="D65" s="72">
        <v>129643</v>
      </c>
      <c r="E65" s="47">
        <v>5336</v>
      </c>
      <c r="F65" s="47">
        <v>6473</v>
      </c>
      <c r="G65" s="28">
        <v>2.7563618648853998</v>
      </c>
      <c r="H65" s="28">
        <v>1.9056614863151999</v>
      </c>
      <c r="I65" s="47">
        <v>0</v>
      </c>
      <c r="J65" s="47">
        <v>172.66</v>
      </c>
      <c r="K65" s="76"/>
      <c r="L65" s="47"/>
      <c r="M65" s="47">
        <f t="shared" si="0"/>
        <v>172.66</v>
      </c>
      <c r="N65" s="72">
        <f t="shared" si="1"/>
        <v>12932.234</v>
      </c>
      <c r="O65" s="47">
        <f t="shared" si="2"/>
        <v>1.1150785884390561E-2</v>
      </c>
      <c r="P65" s="72">
        <v>3961.96</v>
      </c>
      <c r="Q65" s="47">
        <f t="shared" si="3"/>
        <v>51.505479999999999</v>
      </c>
      <c r="R65" s="47">
        <v>4619</v>
      </c>
      <c r="S65" s="47">
        <v>0.86</v>
      </c>
      <c r="T65" s="47">
        <f t="shared" si="4"/>
        <v>121.15451999999999</v>
      </c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7"/>
    </row>
    <row r="66" spans="1:32" ht="14.25" customHeight="1">
      <c r="A66" s="46">
        <v>44625</v>
      </c>
      <c r="B66" s="47">
        <v>1480531</v>
      </c>
      <c r="C66" s="72">
        <v>970245</v>
      </c>
      <c r="D66" s="72">
        <v>114507</v>
      </c>
      <c r="E66" s="47">
        <v>5066</v>
      </c>
      <c r="F66" s="72">
        <v>5850</v>
      </c>
      <c r="G66" s="28">
        <v>2.7331487155665499</v>
      </c>
      <c r="H66" s="28">
        <v>1.89713632577472</v>
      </c>
      <c r="I66" s="47">
        <v>0</v>
      </c>
      <c r="J66" s="47">
        <v>171.98</v>
      </c>
      <c r="K66" s="76"/>
      <c r="L66" s="47"/>
      <c r="M66" s="47">
        <f t="shared" si="0"/>
        <v>171.98</v>
      </c>
      <c r="N66" s="72">
        <f t="shared" si="1"/>
        <v>12881.302</v>
      </c>
      <c r="O66" s="47">
        <f t="shared" si="2"/>
        <v>1.0911619232427771E-2</v>
      </c>
      <c r="P66" s="72">
        <v>3892.93</v>
      </c>
      <c r="Q66" s="47">
        <f t="shared" si="3"/>
        <v>50.608089999999997</v>
      </c>
      <c r="R66" s="47">
        <v>4638</v>
      </c>
      <c r="S66" s="47">
        <v>0.84</v>
      </c>
      <c r="T66" s="47">
        <f t="shared" si="4"/>
        <v>121.37190999999999</v>
      </c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7"/>
    </row>
    <row r="67" spans="1:32" ht="14.25" customHeight="1">
      <c r="A67" s="46">
        <v>44626</v>
      </c>
      <c r="B67" s="72">
        <v>1482385</v>
      </c>
      <c r="C67" s="72">
        <v>970414</v>
      </c>
      <c r="D67" s="72">
        <v>114764</v>
      </c>
      <c r="E67" s="47">
        <v>4976</v>
      </c>
      <c r="F67" s="72">
        <v>6100</v>
      </c>
      <c r="G67" s="28">
        <v>2.4958555170830401</v>
      </c>
      <c r="H67" s="28">
        <v>1.9321012028283799</v>
      </c>
      <c r="I67" s="47">
        <v>8</v>
      </c>
      <c r="J67" s="47">
        <v>132.66</v>
      </c>
      <c r="K67" s="76"/>
      <c r="L67" s="47"/>
      <c r="M67" s="47">
        <f t="shared" si="0"/>
        <v>140.66</v>
      </c>
      <c r="N67" s="72">
        <f t="shared" si="1"/>
        <v>10535.434000000001</v>
      </c>
      <c r="O67" s="47">
        <f t="shared" si="2"/>
        <v>1.1057681818181819E-2</v>
      </c>
      <c r="P67" s="72">
        <v>3181.21</v>
      </c>
      <c r="Q67" s="47">
        <f t="shared" si="3"/>
        <v>41.355730000000001</v>
      </c>
      <c r="R67" s="47">
        <v>3740</v>
      </c>
      <c r="S67" s="47">
        <v>0.85</v>
      </c>
      <c r="T67" s="47">
        <f t="shared" si="4"/>
        <v>91.304270000000002</v>
      </c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7"/>
    </row>
    <row r="68" spans="1:32" ht="14.25" customHeight="1">
      <c r="A68" s="46">
        <v>44627</v>
      </c>
      <c r="B68" s="72">
        <v>1483860</v>
      </c>
      <c r="C68" s="72">
        <v>970733</v>
      </c>
      <c r="D68" s="72">
        <v>137808</v>
      </c>
      <c r="E68" s="47">
        <v>4864</v>
      </c>
      <c r="F68" s="72">
        <v>6801</v>
      </c>
      <c r="G68" s="28">
        <v>2.8183975707965301</v>
      </c>
      <c r="H68" s="28">
        <v>1.92652910394509</v>
      </c>
      <c r="I68" s="47">
        <v>12</v>
      </c>
      <c r="J68" s="47">
        <v>172.28</v>
      </c>
      <c r="K68" s="76"/>
      <c r="L68" s="47"/>
      <c r="M68" s="47">
        <f t="shared" si="0"/>
        <v>184.28</v>
      </c>
      <c r="N68" s="72">
        <f t="shared" si="1"/>
        <v>13802.572000000002</v>
      </c>
      <c r="O68" s="47">
        <f t="shared" si="2"/>
        <v>1.0865078826581519E-2</v>
      </c>
      <c r="P68" s="72">
        <v>4188.07</v>
      </c>
      <c r="Q68" s="47">
        <f t="shared" si="3"/>
        <v>54.444909999999993</v>
      </c>
      <c r="R68" s="47">
        <v>5011</v>
      </c>
      <c r="S68" s="47">
        <v>0.84</v>
      </c>
      <c r="T68" s="47">
        <f t="shared" si="4"/>
        <v>117.83509000000001</v>
      </c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7"/>
    </row>
    <row r="69" spans="1:32" ht="14.25" customHeight="1">
      <c r="A69" s="46">
        <v>44628</v>
      </c>
      <c r="B69" s="28">
        <v>1485462</v>
      </c>
      <c r="C69" s="28">
        <v>971269</v>
      </c>
      <c r="D69" s="28">
        <v>137800</v>
      </c>
      <c r="E69" s="28">
        <v>5353</v>
      </c>
      <c r="F69" s="28">
        <v>6948</v>
      </c>
      <c r="G69" s="28">
        <v>2.8205248934794498</v>
      </c>
      <c r="H69" s="28">
        <v>1.9272010512483599</v>
      </c>
      <c r="I69" s="47">
        <v>0</v>
      </c>
      <c r="J69" s="47">
        <v>188.49</v>
      </c>
      <c r="K69" s="76"/>
      <c r="L69" s="47"/>
      <c r="M69" s="47">
        <f t="shared" si="0"/>
        <v>188.49</v>
      </c>
      <c r="N69" s="72">
        <f t="shared" si="1"/>
        <v>14117.901000000002</v>
      </c>
      <c r="O69" s="47">
        <f t="shared" si="2"/>
        <v>1.080092655593356E-2</v>
      </c>
      <c r="P69" s="72">
        <v>4151.71</v>
      </c>
      <c r="Q69" s="47">
        <f t="shared" si="3"/>
        <v>53.972229999999996</v>
      </c>
      <c r="R69" s="47">
        <v>4997</v>
      </c>
      <c r="S69" s="47">
        <v>0.83</v>
      </c>
      <c r="T69" s="47">
        <f t="shared" si="4"/>
        <v>134.51777000000001</v>
      </c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7"/>
    </row>
    <row r="70" spans="1:32" ht="14.25" customHeight="1">
      <c r="A70" s="46">
        <v>44629</v>
      </c>
      <c r="B70" s="28">
        <v>1486885</v>
      </c>
      <c r="C70" s="28">
        <v>970845</v>
      </c>
      <c r="D70" s="28">
        <v>135220</v>
      </c>
      <c r="E70" s="28">
        <v>5215</v>
      </c>
      <c r="F70" s="28">
        <v>6782</v>
      </c>
      <c r="G70" s="28">
        <v>2.85592693380688</v>
      </c>
      <c r="H70" s="28">
        <v>1.8998174257671201</v>
      </c>
      <c r="I70" s="47">
        <v>0</v>
      </c>
      <c r="J70" s="47">
        <v>216.37</v>
      </c>
      <c r="K70" s="76"/>
      <c r="L70" s="47"/>
      <c r="M70" s="47">
        <f t="shared" si="0"/>
        <v>216.37</v>
      </c>
      <c r="N70" s="47">
        <f t="shared" si="1"/>
        <v>16206.113000000001</v>
      </c>
      <c r="O70" s="47">
        <f t="shared" si="2"/>
        <v>1.0753439111463705E-2</v>
      </c>
      <c r="P70" s="47">
        <v>4170.68</v>
      </c>
      <c r="Q70" s="47">
        <f t="shared" si="3"/>
        <v>54.21884</v>
      </c>
      <c r="R70" s="47">
        <v>5042</v>
      </c>
      <c r="S70" s="47">
        <v>0.83</v>
      </c>
      <c r="T70" s="47">
        <f t="shared" si="4"/>
        <v>162.15116</v>
      </c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7"/>
    </row>
    <row r="71" spans="1:32" ht="14.25" customHeight="1">
      <c r="A71" s="46">
        <v>44630</v>
      </c>
      <c r="B71" s="28">
        <v>1487537</v>
      </c>
      <c r="C71" s="28">
        <v>969977</v>
      </c>
      <c r="D71" s="28">
        <v>131972</v>
      </c>
      <c r="E71" s="28">
        <v>5839</v>
      </c>
      <c r="F71" s="28">
        <v>6476</v>
      </c>
      <c r="G71" s="28">
        <v>2.8086909165107601</v>
      </c>
      <c r="H71" s="28">
        <v>1.9373524904898101</v>
      </c>
      <c r="I71" s="47">
        <v>4</v>
      </c>
      <c r="J71" s="47">
        <v>207.95</v>
      </c>
      <c r="K71" s="76"/>
      <c r="L71" s="47"/>
      <c r="M71" s="47">
        <f t="shared" si="0"/>
        <v>211.95</v>
      </c>
      <c r="N71" s="47">
        <f t="shared" si="1"/>
        <v>15875.055</v>
      </c>
      <c r="O71" s="47">
        <f t="shared" si="2"/>
        <v>1.1075346733668341E-2</v>
      </c>
      <c r="P71" s="47">
        <v>4238.45</v>
      </c>
      <c r="Q71" s="47">
        <f t="shared" si="3"/>
        <v>55.099849999999996</v>
      </c>
      <c r="R71" s="47">
        <v>4975</v>
      </c>
      <c r="S71" s="47">
        <v>0.85</v>
      </c>
      <c r="T71" s="47">
        <f t="shared" si="4"/>
        <v>152.85014999999999</v>
      </c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7"/>
    </row>
    <row r="72" spans="1:32" ht="14.25" customHeight="1">
      <c r="A72" s="46">
        <v>44631</v>
      </c>
      <c r="B72" s="28">
        <v>1487586</v>
      </c>
      <c r="C72" s="28">
        <v>970420</v>
      </c>
      <c r="D72" s="28">
        <v>124213</v>
      </c>
      <c r="E72" s="28">
        <v>6238</v>
      </c>
      <c r="F72" s="28">
        <v>6344</v>
      </c>
      <c r="G72" s="28">
        <v>2.8088251760486398</v>
      </c>
      <c r="H72" s="28">
        <v>1.91333923261648</v>
      </c>
      <c r="I72" s="47">
        <v>4</v>
      </c>
      <c r="J72" s="47">
        <v>201.45</v>
      </c>
      <c r="K72" s="76"/>
      <c r="L72" s="47"/>
      <c r="M72" s="47">
        <f t="shared" si="0"/>
        <v>205.45</v>
      </c>
      <c r="N72" s="47">
        <f t="shared" si="1"/>
        <v>15388.205</v>
      </c>
      <c r="O72" s="47">
        <f t="shared" si="2"/>
        <v>1.0967208132925229E-2</v>
      </c>
      <c r="P72" s="47">
        <v>3858.77</v>
      </c>
      <c r="Q72" s="47">
        <f t="shared" si="3"/>
        <v>50.164009999999998</v>
      </c>
      <c r="R72" s="47">
        <v>4574</v>
      </c>
      <c r="S72" s="47">
        <v>0.84</v>
      </c>
      <c r="T72" s="47">
        <f t="shared" si="4"/>
        <v>151.28599</v>
      </c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7"/>
    </row>
    <row r="73" spans="1:32" ht="14.25" customHeight="1">
      <c r="A73" s="46">
        <v>44632</v>
      </c>
      <c r="B73" s="28">
        <v>1487395</v>
      </c>
      <c r="C73" s="28">
        <v>970050</v>
      </c>
      <c r="D73" s="28">
        <v>101526</v>
      </c>
      <c r="E73" s="28">
        <v>5556</v>
      </c>
      <c r="F73" s="28">
        <v>5313</v>
      </c>
      <c r="G73" s="28">
        <v>2.7737193242076699</v>
      </c>
      <c r="H73" s="28">
        <v>1.8897422325284401</v>
      </c>
      <c r="I73" s="47">
        <v>0</v>
      </c>
      <c r="J73" s="47">
        <v>163.44</v>
      </c>
      <c r="K73" s="76"/>
      <c r="L73" s="47"/>
      <c r="M73" s="47">
        <f t="shared" si="0"/>
        <v>163.44</v>
      </c>
      <c r="N73" s="47">
        <f t="shared" si="1"/>
        <v>12241.656000000001</v>
      </c>
      <c r="O73" s="47">
        <f t="shared" si="2"/>
        <v>1.141939024390244E-2</v>
      </c>
      <c r="P73" s="47">
        <v>3457.44</v>
      </c>
      <c r="Q73" s="47">
        <f t="shared" si="3"/>
        <v>44.946719999999999</v>
      </c>
      <c r="R73" s="47">
        <v>3936</v>
      </c>
      <c r="S73" s="47">
        <v>0.88</v>
      </c>
      <c r="T73" s="47">
        <f t="shared" si="4"/>
        <v>118.49328</v>
      </c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7"/>
    </row>
    <row r="74" spans="1:32" ht="14.25" customHeight="1">
      <c r="A74" s="46">
        <v>44633</v>
      </c>
      <c r="B74" s="28">
        <v>1487504</v>
      </c>
      <c r="C74" s="28">
        <v>968275</v>
      </c>
      <c r="D74" s="28">
        <v>99019</v>
      </c>
      <c r="E74" s="28">
        <v>4897</v>
      </c>
      <c r="F74" s="28">
        <v>4774</v>
      </c>
      <c r="G74" s="28">
        <v>2.4062364791043702</v>
      </c>
      <c r="H74" s="28">
        <v>1.77771415800001</v>
      </c>
      <c r="I74" s="47">
        <v>0</v>
      </c>
      <c r="J74" s="47">
        <v>118.73</v>
      </c>
      <c r="K74" s="76"/>
      <c r="L74" s="47"/>
      <c r="M74" s="47">
        <f t="shared" si="0"/>
        <v>118.73</v>
      </c>
      <c r="N74" s="47">
        <f t="shared" si="1"/>
        <v>8892.8770000000004</v>
      </c>
      <c r="O74" s="47">
        <f t="shared" si="2"/>
        <v>1.1010640283140282E-2</v>
      </c>
      <c r="P74" s="47">
        <v>2632.39</v>
      </c>
      <c r="Q74" s="47">
        <f t="shared" si="3"/>
        <v>34.221069999999997</v>
      </c>
      <c r="R74" s="47">
        <v>3108</v>
      </c>
      <c r="S74" s="47">
        <v>0.85</v>
      </c>
      <c r="T74" s="47">
        <f t="shared" si="4"/>
        <v>84.508930000000007</v>
      </c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7"/>
    </row>
    <row r="75" spans="1:32" ht="14.25" customHeight="1">
      <c r="A75" s="46">
        <v>44634</v>
      </c>
      <c r="B75" s="28">
        <v>1488366</v>
      </c>
      <c r="C75" s="28">
        <v>968926</v>
      </c>
      <c r="D75" s="28">
        <v>135526</v>
      </c>
      <c r="E75" s="28">
        <v>5475</v>
      </c>
      <c r="F75" s="28">
        <v>6471</v>
      </c>
      <c r="G75" s="28">
        <v>2.8261821269750298</v>
      </c>
      <c r="H75" s="28">
        <v>1.9112001682661699</v>
      </c>
      <c r="I75" s="47">
        <v>4</v>
      </c>
      <c r="J75" s="47">
        <v>178.08</v>
      </c>
      <c r="K75" s="76"/>
      <c r="L75" s="47"/>
      <c r="M75" s="47">
        <f t="shared" si="0"/>
        <v>182.08</v>
      </c>
      <c r="N75" s="47">
        <f t="shared" si="1"/>
        <v>13637.792000000001</v>
      </c>
      <c r="O75" s="47">
        <f t="shared" si="2"/>
        <v>1.0613100478468898E-2</v>
      </c>
      <c r="P75" s="47">
        <v>3412.52</v>
      </c>
      <c r="Q75" s="47">
        <f t="shared" si="3"/>
        <v>44.362759999999994</v>
      </c>
      <c r="R75" s="47">
        <v>4180</v>
      </c>
      <c r="S75" s="47">
        <v>0.82</v>
      </c>
      <c r="T75" s="47">
        <f t="shared" si="4"/>
        <v>133.71724</v>
      </c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7"/>
    </row>
    <row r="76" spans="1:32" ht="14.25" customHeight="1">
      <c r="A76" s="46">
        <v>44635</v>
      </c>
      <c r="B76" s="28">
        <v>1489694</v>
      </c>
      <c r="C76" s="28">
        <v>969551</v>
      </c>
      <c r="D76" s="28">
        <v>132710</v>
      </c>
      <c r="E76" s="28">
        <v>5343</v>
      </c>
      <c r="F76" s="28">
        <v>6564</v>
      </c>
      <c r="G76" s="28">
        <v>2.7551383805684</v>
      </c>
      <c r="H76" s="28">
        <v>1.88713723855509</v>
      </c>
      <c r="I76" s="47">
        <v>0</v>
      </c>
      <c r="J76" s="47">
        <v>181.62</v>
      </c>
      <c r="K76" s="76"/>
      <c r="L76" s="47"/>
      <c r="M76" s="47">
        <f t="shared" si="0"/>
        <v>181.62</v>
      </c>
      <c r="N76" s="47">
        <f t="shared" si="1"/>
        <v>13603.338000000002</v>
      </c>
      <c r="O76" s="47">
        <f t="shared" si="2"/>
        <v>1.0473628571428572E-2</v>
      </c>
      <c r="P76" s="47">
        <v>3665.77</v>
      </c>
      <c r="Q76" s="47">
        <f t="shared" si="3"/>
        <v>47.655009999999997</v>
      </c>
      <c r="R76" s="47">
        <v>4550</v>
      </c>
      <c r="S76" s="47">
        <v>0.81</v>
      </c>
      <c r="T76" s="47">
        <f t="shared" si="4"/>
        <v>133.96499</v>
      </c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7"/>
    </row>
    <row r="77" spans="1:32" ht="14.25" customHeight="1">
      <c r="A77" s="46">
        <v>44636</v>
      </c>
      <c r="B77" s="28">
        <v>1490007</v>
      </c>
      <c r="C77" s="28">
        <v>969491</v>
      </c>
      <c r="D77" s="28">
        <v>124694</v>
      </c>
      <c r="E77" s="28">
        <v>5885</v>
      </c>
      <c r="F77" s="28">
        <v>5980</v>
      </c>
      <c r="G77" s="28">
        <v>2.6938285328092602</v>
      </c>
      <c r="H77" s="28">
        <v>1.8422422233709399</v>
      </c>
      <c r="I77" s="47">
        <v>0</v>
      </c>
      <c r="J77" s="47">
        <v>181.76</v>
      </c>
      <c r="K77" s="76"/>
      <c r="L77" s="47"/>
      <c r="M77" s="47">
        <f t="shared" si="0"/>
        <v>181.76</v>
      </c>
      <c r="N77" s="47">
        <f t="shared" si="1"/>
        <v>13613.824000000001</v>
      </c>
      <c r="O77" s="47">
        <f t="shared" si="2"/>
        <v>1.0484979262672811E-2</v>
      </c>
      <c r="P77" s="47">
        <v>3500.37</v>
      </c>
      <c r="Q77" s="47">
        <f t="shared" si="3"/>
        <v>45.504809999999999</v>
      </c>
      <c r="R77" s="47">
        <v>4340</v>
      </c>
      <c r="S77" s="47">
        <v>0.81</v>
      </c>
      <c r="T77" s="47">
        <f t="shared" si="4"/>
        <v>136.25519</v>
      </c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7"/>
    </row>
    <row r="78" spans="1:32" ht="14.25" customHeight="1">
      <c r="A78" s="46">
        <v>44637</v>
      </c>
      <c r="B78" s="28">
        <v>1489869</v>
      </c>
      <c r="C78" s="28">
        <v>967062</v>
      </c>
      <c r="D78" s="28">
        <v>101327</v>
      </c>
      <c r="E78" s="28">
        <v>5323</v>
      </c>
      <c r="F78" s="28">
        <v>5089</v>
      </c>
      <c r="G78" s="28">
        <v>2.4885460174862701</v>
      </c>
      <c r="H78" s="28">
        <v>1.76721141309316</v>
      </c>
      <c r="I78" s="47">
        <v>4</v>
      </c>
      <c r="J78" s="47">
        <v>147.27000000000001</v>
      </c>
      <c r="K78" s="76"/>
      <c r="L78" s="47"/>
      <c r="M78" s="47">
        <f t="shared" si="0"/>
        <v>151.27000000000001</v>
      </c>
      <c r="N78" s="47">
        <f t="shared" si="1"/>
        <v>11330.123000000001</v>
      </c>
      <c r="O78" s="47">
        <f t="shared" si="2"/>
        <v>1.0878902342721769E-2</v>
      </c>
      <c r="P78" s="47">
        <v>3179.15</v>
      </c>
      <c r="Q78" s="47">
        <f t="shared" si="3"/>
        <v>41.328949999999999</v>
      </c>
      <c r="R78" s="47">
        <v>3799</v>
      </c>
      <c r="S78" s="47">
        <v>0.84</v>
      </c>
      <c r="T78" s="47">
        <f t="shared" si="4"/>
        <v>105.94105000000002</v>
      </c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7"/>
    </row>
    <row r="79" spans="1:32" ht="14.25" customHeight="1">
      <c r="A79" s="46">
        <v>44638</v>
      </c>
      <c r="B79" s="28">
        <v>1488796</v>
      </c>
      <c r="C79" s="28">
        <v>963759</v>
      </c>
      <c r="D79" s="28">
        <v>83496</v>
      </c>
      <c r="E79" s="28">
        <v>5544</v>
      </c>
      <c r="F79" s="28">
        <v>4216</v>
      </c>
      <c r="G79" s="28">
        <v>2.2295175104534199</v>
      </c>
      <c r="H79" s="28">
        <v>1.6641321499013799</v>
      </c>
      <c r="I79" s="47">
        <v>0</v>
      </c>
      <c r="J79" s="47">
        <v>100.3</v>
      </c>
      <c r="K79" s="76"/>
      <c r="L79" s="47"/>
      <c r="M79" s="47">
        <f t="shared" si="0"/>
        <v>100.3</v>
      </c>
      <c r="N79" s="47">
        <f t="shared" si="1"/>
        <v>7512.47</v>
      </c>
      <c r="O79" s="47">
        <f t="shared" si="2"/>
        <v>1.140330346232179E-2</v>
      </c>
      <c r="P79" s="47">
        <v>2153.4699999999998</v>
      </c>
      <c r="Q79" s="47">
        <f t="shared" si="3"/>
        <v>27.995109999999997</v>
      </c>
      <c r="R79" s="47">
        <v>2455</v>
      </c>
      <c r="S79" s="47">
        <v>0.88</v>
      </c>
      <c r="T79" s="47">
        <f t="shared" si="4"/>
        <v>72.30489</v>
      </c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7"/>
    </row>
    <row r="80" spans="1:32" ht="14.25" customHeight="1">
      <c r="A80" s="46">
        <v>44639</v>
      </c>
      <c r="B80" s="28">
        <v>1489346</v>
      </c>
      <c r="C80" s="28">
        <v>963968</v>
      </c>
      <c r="D80" s="28">
        <v>99987</v>
      </c>
      <c r="E80" s="28">
        <v>5066</v>
      </c>
      <c r="F80" s="28">
        <v>5330</v>
      </c>
      <c r="G80" s="28">
        <v>2.4595540829633502</v>
      </c>
      <c r="H80" s="28">
        <v>1.7538561502494601</v>
      </c>
      <c r="I80" s="47">
        <v>0</v>
      </c>
      <c r="J80" s="47">
        <v>145.32</v>
      </c>
      <c r="K80" s="76"/>
      <c r="L80" s="47"/>
      <c r="M80" s="47">
        <f t="shared" si="0"/>
        <v>145.32</v>
      </c>
      <c r="N80" s="47">
        <f t="shared" si="1"/>
        <v>10884.468000000001</v>
      </c>
      <c r="O80" s="47">
        <f t="shared" si="2"/>
        <v>1.0955993951058564E-2</v>
      </c>
      <c r="P80" s="47">
        <v>3065.15</v>
      </c>
      <c r="Q80" s="47">
        <f t="shared" si="3"/>
        <v>39.84695</v>
      </c>
      <c r="R80" s="47">
        <v>3637</v>
      </c>
      <c r="S80" s="47">
        <v>0.84</v>
      </c>
      <c r="T80" s="47">
        <f t="shared" si="4"/>
        <v>105.47305</v>
      </c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7"/>
    </row>
    <row r="81" spans="1:32" ht="14.25" customHeight="1">
      <c r="A81" s="46">
        <v>44640</v>
      </c>
      <c r="B81" s="28">
        <v>1487731</v>
      </c>
      <c r="C81" s="28">
        <v>963629</v>
      </c>
      <c r="D81" s="28">
        <v>100325</v>
      </c>
      <c r="E81" s="28">
        <v>5178</v>
      </c>
      <c r="F81" s="28">
        <v>5285</v>
      </c>
      <c r="G81" s="28">
        <v>2.2981103927298001</v>
      </c>
      <c r="H81" s="28">
        <v>1.67348317816098</v>
      </c>
      <c r="I81" s="47">
        <v>4.5776000000000003</v>
      </c>
      <c r="J81" s="47">
        <v>133.19</v>
      </c>
      <c r="K81" s="76"/>
      <c r="L81" s="47"/>
      <c r="M81" s="47">
        <f t="shared" si="0"/>
        <v>137.76759999999999</v>
      </c>
      <c r="N81" s="47">
        <f t="shared" si="1"/>
        <v>10318.793239999999</v>
      </c>
      <c r="O81" s="47">
        <f t="shared" si="2"/>
        <v>1.0468135435992579E-2</v>
      </c>
      <c r="P81" s="47">
        <v>2604.15</v>
      </c>
      <c r="Q81" s="47">
        <f t="shared" si="3"/>
        <v>33.853949999999998</v>
      </c>
      <c r="R81" s="47">
        <v>3234</v>
      </c>
      <c r="S81" s="47">
        <v>0.81</v>
      </c>
      <c r="T81" s="47">
        <f t="shared" si="4"/>
        <v>99.33605</v>
      </c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7"/>
    </row>
    <row r="82" spans="1:32" ht="14.25" customHeight="1">
      <c r="A82" s="46">
        <v>44641</v>
      </c>
      <c r="B82" s="28">
        <v>1483009</v>
      </c>
      <c r="C82" s="28">
        <v>964534</v>
      </c>
      <c r="D82" s="28">
        <v>132211</v>
      </c>
      <c r="E82" s="28">
        <v>5252</v>
      </c>
      <c r="F82" s="28">
        <v>6694</v>
      </c>
      <c r="G82" s="28">
        <v>2.71526030603841</v>
      </c>
      <c r="H82" s="28">
        <v>1.79969372216636</v>
      </c>
      <c r="I82" s="47">
        <v>0</v>
      </c>
      <c r="J82" s="47">
        <v>195.91</v>
      </c>
      <c r="K82" s="76"/>
      <c r="L82" s="47"/>
      <c r="M82" s="47">
        <f t="shared" si="0"/>
        <v>195.91</v>
      </c>
      <c r="N82" s="47">
        <f t="shared" si="1"/>
        <v>14673.659000000001</v>
      </c>
      <c r="O82" s="47">
        <f t="shared" si="2"/>
        <v>1.1267115669274689E-2</v>
      </c>
      <c r="P82" s="47">
        <v>4098.63</v>
      </c>
      <c r="Q82" s="47">
        <f t="shared" si="3"/>
        <v>53.28219</v>
      </c>
      <c r="R82" s="47">
        <v>4729</v>
      </c>
      <c r="S82" s="47">
        <v>0.87</v>
      </c>
      <c r="T82" s="47">
        <f t="shared" si="4"/>
        <v>142.62781000000001</v>
      </c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7"/>
    </row>
    <row r="83" spans="1:32" ht="14.25" customHeight="1">
      <c r="A83" s="46">
        <v>44642</v>
      </c>
      <c r="B83" s="28">
        <v>1479524</v>
      </c>
      <c r="C83" s="28">
        <v>965230</v>
      </c>
      <c r="D83" s="28">
        <v>130102</v>
      </c>
      <c r="E83" s="28">
        <v>5721</v>
      </c>
      <c r="F83" s="28">
        <v>6858</v>
      </c>
      <c r="G83" s="28">
        <v>2.7750331568861202</v>
      </c>
      <c r="H83" s="28">
        <v>1.7974091671113199</v>
      </c>
      <c r="I83" s="47">
        <v>0</v>
      </c>
      <c r="J83" s="47">
        <v>197.31</v>
      </c>
      <c r="K83" s="76"/>
      <c r="L83" s="47"/>
      <c r="M83" s="47">
        <f t="shared" si="0"/>
        <v>197.31</v>
      </c>
      <c r="N83" s="47">
        <f t="shared" si="1"/>
        <v>14778.519000000002</v>
      </c>
      <c r="O83" s="47">
        <f t="shared" si="2"/>
        <v>1.08399490419894E-2</v>
      </c>
      <c r="P83" s="47">
        <v>4090.83</v>
      </c>
      <c r="Q83" s="47">
        <f t="shared" si="3"/>
        <v>53.180789999999995</v>
      </c>
      <c r="R83" s="47">
        <v>4906</v>
      </c>
      <c r="S83" s="47">
        <v>0.83</v>
      </c>
      <c r="T83" s="47">
        <f t="shared" si="4"/>
        <v>144.12921</v>
      </c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7"/>
    </row>
    <row r="84" spans="1:32" ht="14.25" customHeight="1">
      <c r="A84" s="46">
        <v>44643</v>
      </c>
      <c r="B84" s="28">
        <v>1476764</v>
      </c>
      <c r="C84" s="28">
        <v>965083</v>
      </c>
      <c r="D84" s="28">
        <v>129563</v>
      </c>
      <c r="E84" s="28">
        <v>5562</v>
      </c>
      <c r="F84" s="28">
        <v>6642</v>
      </c>
      <c r="G84" s="28">
        <v>2.7835239348096201</v>
      </c>
      <c r="H84" s="28">
        <v>1.83257685986043</v>
      </c>
      <c r="I84" s="47">
        <v>0</v>
      </c>
      <c r="J84" s="47">
        <v>211.69</v>
      </c>
      <c r="K84" s="76"/>
      <c r="L84" s="47"/>
      <c r="M84" s="47">
        <f t="shared" si="0"/>
        <v>211.69</v>
      </c>
      <c r="N84" s="47">
        <f t="shared" si="1"/>
        <v>15855.581</v>
      </c>
      <c r="O84" s="47">
        <f t="shared" si="2"/>
        <v>1.0588681114551083E-2</v>
      </c>
      <c r="P84" s="47">
        <v>3946.32</v>
      </c>
      <c r="Q84" s="47">
        <f t="shared" si="3"/>
        <v>51.302160000000001</v>
      </c>
      <c r="R84" s="47">
        <v>4845</v>
      </c>
      <c r="S84" s="47">
        <v>0.81</v>
      </c>
      <c r="T84" s="47">
        <f t="shared" si="4"/>
        <v>160.38783999999998</v>
      </c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7"/>
    </row>
    <row r="85" spans="1:32" ht="14.25" customHeight="1">
      <c r="A85" s="46">
        <v>44644</v>
      </c>
      <c r="B85" s="28">
        <v>1472680</v>
      </c>
      <c r="C85" s="28">
        <v>964653</v>
      </c>
      <c r="D85" s="28">
        <v>127613</v>
      </c>
      <c r="E85" s="28">
        <v>6172</v>
      </c>
      <c r="F85" s="28">
        <v>5459</v>
      </c>
      <c r="G85" s="28">
        <v>2.7367347562306299</v>
      </c>
      <c r="H85" s="28">
        <v>1.9014116241410499</v>
      </c>
      <c r="I85" s="47">
        <v>0</v>
      </c>
      <c r="J85" s="47">
        <v>199.72</v>
      </c>
      <c r="K85" s="76"/>
      <c r="L85" s="47"/>
      <c r="M85" s="47">
        <f t="shared" si="0"/>
        <v>199.72</v>
      </c>
      <c r="N85" s="47">
        <f t="shared" si="1"/>
        <v>14959.028</v>
      </c>
      <c r="O85" s="47">
        <f t="shared" si="2"/>
        <v>9.5847974413646054E-3</v>
      </c>
      <c r="P85" s="47">
        <v>2766.32</v>
      </c>
      <c r="Q85" s="47">
        <f t="shared" si="3"/>
        <v>35.962159999999997</v>
      </c>
      <c r="R85" s="47">
        <v>3752</v>
      </c>
      <c r="S85" s="47">
        <v>0.74</v>
      </c>
      <c r="T85" s="47">
        <f t="shared" si="4"/>
        <v>163.75783999999999</v>
      </c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7"/>
    </row>
    <row r="86" spans="1:32" ht="14.25" customHeight="1">
      <c r="A86" s="46">
        <v>44645</v>
      </c>
      <c r="B86" s="28">
        <v>1469729</v>
      </c>
      <c r="C86" s="28">
        <v>963575</v>
      </c>
      <c r="D86" s="28">
        <v>117044</v>
      </c>
      <c r="E86" s="28">
        <v>5196</v>
      </c>
      <c r="F86" s="28">
        <v>4260</v>
      </c>
      <c r="G86" s="28">
        <v>2.7211735476545198</v>
      </c>
      <c r="H86" s="28">
        <v>1.7950445459856501</v>
      </c>
      <c r="I86" s="47">
        <v>0</v>
      </c>
      <c r="J86" s="47">
        <v>190.16</v>
      </c>
      <c r="K86" s="76"/>
      <c r="L86" s="47"/>
      <c r="M86" s="47">
        <f t="shared" si="0"/>
        <v>190.16</v>
      </c>
      <c r="N86" s="47">
        <f t="shared" si="1"/>
        <v>14242.984</v>
      </c>
      <c r="O86" s="47">
        <f t="shared" si="2"/>
        <v>5.8015417106652587E-3</v>
      </c>
      <c r="P86" s="47">
        <v>845.24</v>
      </c>
      <c r="Q86" s="47">
        <f t="shared" si="3"/>
        <v>10.98812</v>
      </c>
      <c r="R86" s="47">
        <v>1894</v>
      </c>
      <c r="S86" s="47">
        <v>0.45</v>
      </c>
      <c r="T86" s="47">
        <f t="shared" si="4"/>
        <v>179.17187999999999</v>
      </c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7"/>
    </row>
    <row r="87" spans="1:32" ht="14.25" customHeight="1">
      <c r="A87" s="46">
        <v>44646</v>
      </c>
      <c r="B87" s="28">
        <v>1466200</v>
      </c>
      <c r="C87" s="28">
        <v>962511</v>
      </c>
      <c r="D87" s="28">
        <v>101581</v>
      </c>
      <c r="E87" s="28">
        <v>5390</v>
      </c>
      <c r="F87" s="28">
        <v>3749</v>
      </c>
      <c r="G87" s="28">
        <v>2.5499640967697701</v>
      </c>
      <c r="H87" s="28">
        <v>1.8527567422411499</v>
      </c>
      <c r="I87" s="47">
        <v>0</v>
      </c>
      <c r="J87" s="47">
        <v>162.52000000000001</v>
      </c>
      <c r="K87" s="76"/>
      <c r="L87" s="47"/>
      <c r="M87" s="47">
        <f t="shared" si="0"/>
        <v>162.52000000000001</v>
      </c>
      <c r="N87" s="47">
        <f t="shared" si="1"/>
        <v>12172.748000000001</v>
      </c>
      <c r="O87" s="47">
        <f t="shared" si="2"/>
        <v>6.1587741456166417E-3</v>
      </c>
      <c r="P87" s="47">
        <v>637.66999999999996</v>
      </c>
      <c r="Q87" s="47">
        <f t="shared" si="3"/>
        <v>8.2897099999999995</v>
      </c>
      <c r="R87" s="47">
        <v>1346</v>
      </c>
      <c r="S87" s="47">
        <v>0.47</v>
      </c>
      <c r="T87" s="47">
        <f t="shared" si="4"/>
        <v>154.23029000000002</v>
      </c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7"/>
    </row>
    <row r="88" spans="1:32" ht="14.25" customHeight="1">
      <c r="A88" s="46">
        <v>44647</v>
      </c>
      <c r="B88" s="28">
        <v>1463389</v>
      </c>
      <c r="C88" s="28">
        <v>959173</v>
      </c>
      <c r="D88" s="28">
        <v>97920</v>
      </c>
      <c r="E88" s="28">
        <v>5061</v>
      </c>
      <c r="F88" s="28">
        <v>3620</v>
      </c>
      <c r="G88" s="28">
        <v>2.3033608793466902</v>
      </c>
      <c r="H88" s="28">
        <v>1.67740011868364</v>
      </c>
      <c r="I88" s="47">
        <v>4</v>
      </c>
      <c r="J88" s="47">
        <v>129.08000000000001</v>
      </c>
      <c r="K88" s="76"/>
      <c r="L88" s="47"/>
      <c r="M88" s="47">
        <f t="shared" si="0"/>
        <v>133.08000000000001</v>
      </c>
      <c r="N88" s="47">
        <f t="shared" si="1"/>
        <v>9967.6920000000009</v>
      </c>
      <c r="O88" s="47">
        <f t="shared" si="2"/>
        <v>5.1624123182207014E-3</v>
      </c>
      <c r="P88" s="47">
        <v>464.22</v>
      </c>
      <c r="Q88" s="47">
        <f t="shared" si="3"/>
        <v>6.0348600000000001</v>
      </c>
      <c r="R88" s="47">
        <v>1169</v>
      </c>
      <c r="S88" s="47">
        <v>0.4</v>
      </c>
      <c r="T88" s="47">
        <f t="shared" si="4"/>
        <v>123.04514000000002</v>
      </c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7"/>
    </row>
    <row r="89" spans="1:32" ht="14.25" customHeight="1">
      <c r="A89" s="46">
        <v>44648</v>
      </c>
      <c r="B89" s="28">
        <v>1461370</v>
      </c>
      <c r="C89" s="28">
        <v>953499</v>
      </c>
      <c r="D89" s="28">
        <v>120934</v>
      </c>
      <c r="E89" s="28">
        <v>5190</v>
      </c>
      <c r="F89" s="28">
        <v>4332</v>
      </c>
      <c r="G89" s="28">
        <v>2.6214616802248698</v>
      </c>
      <c r="H89" s="28">
        <v>1.7805660747137699</v>
      </c>
      <c r="I89" s="47">
        <v>0</v>
      </c>
      <c r="J89" s="47">
        <v>188.23</v>
      </c>
      <c r="K89" s="76"/>
      <c r="L89" s="47"/>
      <c r="M89" s="47">
        <f t="shared" si="0"/>
        <v>188.23</v>
      </c>
      <c r="N89" s="47">
        <f t="shared" si="1"/>
        <v>14098.427</v>
      </c>
      <c r="O89" s="47">
        <f t="shared" si="2"/>
        <v>5.0182489740082077E-3</v>
      </c>
      <c r="P89" s="47">
        <v>564.36</v>
      </c>
      <c r="Q89" s="47">
        <f t="shared" si="3"/>
        <v>7.3366799999999994</v>
      </c>
      <c r="R89" s="47">
        <v>1462</v>
      </c>
      <c r="S89" s="47">
        <v>0.39</v>
      </c>
      <c r="T89" s="47">
        <f t="shared" si="4"/>
        <v>180.89331999999999</v>
      </c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7"/>
    </row>
    <row r="90" spans="1:32" ht="14.25" customHeight="1">
      <c r="A90" s="46">
        <v>44649</v>
      </c>
      <c r="B90" s="28">
        <v>1460207</v>
      </c>
      <c r="C90" s="28">
        <v>947008</v>
      </c>
      <c r="D90" s="28">
        <v>104330</v>
      </c>
      <c r="E90" s="28">
        <v>4666</v>
      </c>
      <c r="F90" s="28">
        <v>4129</v>
      </c>
      <c r="G90" s="28">
        <v>2.63202198643285</v>
      </c>
      <c r="H90" s="28">
        <v>1.81113645389348</v>
      </c>
      <c r="I90" s="47">
        <v>4</v>
      </c>
      <c r="J90" s="47">
        <v>167.32</v>
      </c>
      <c r="K90" s="76"/>
      <c r="L90" s="47"/>
      <c r="M90" s="47">
        <f t="shared" si="0"/>
        <v>171.32</v>
      </c>
      <c r="N90" s="47">
        <f t="shared" si="1"/>
        <v>12831.868</v>
      </c>
      <c r="O90" s="47">
        <f t="shared" si="2"/>
        <v>5.17776E-3</v>
      </c>
      <c r="P90" s="47">
        <v>647.22</v>
      </c>
      <c r="Q90" s="47">
        <f t="shared" si="3"/>
        <v>8.4138599999999997</v>
      </c>
      <c r="R90" s="47">
        <v>1625</v>
      </c>
      <c r="S90" s="47">
        <v>0.4</v>
      </c>
      <c r="T90" s="47">
        <f t="shared" si="4"/>
        <v>158.90613999999999</v>
      </c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7"/>
    </row>
    <row r="91" spans="1:32" ht="14.25" customHeight="1">
      <c r="A91" s="46">
        <v>44650</v>
      </c>
      <c r="B91" s="28">
        <v>1457557</v>
      </c>
      <c r="C91" s="28">
        <v>943300</v>
      </c>
      <c r="D91" s="28">
        <v>123189</v>
      </c>
      <c r="E91" s="28">
        <v>5322</v>
      </c>
      <c r="F91" s="28">
        <v>4241</v>
      </c>
      <c r="G91" s="28">
        <v>2.67683670313586</v>
      </c>
      <c r="H91" s="28">
        <v>1.7655548554140501</v>
      </c>
      <c r="I91" s="47">
        <v>3.9820000000000002</v>
      </c>
      <c r="J91" s="47">
        <v>167.78</v>
      </c>
      <c r="K91" s="76"/>
      <c r="L91" s="47"/>
      <c r="M91" s="47">
        <f t="shared" si="0"/>
        <v>171.762</v>
      </c>
      <c r="N91" s="47">
        <f t="shared" si="1"/>
        <v>12864.973800000002</v>
      </c>
      <c r="O91" s="47">
        <f t="shared" si="2"/>
        <v>5.0303157894736831E-3</v>
      </c>
      <c r="P91" s="47">
        <v>624.91999999999996</v>
      </c>
      <c r="Q91" s="47">
        <f t="shared" si="3"/>
        <v>8.1239599999999985</v>
      </c>
      <c r="R91" s="47">
        <v>1615</v>
      </c>
      <c r="S91" s="47">
        <v>0.39</v>
      </c>
      <c r="T91" s="47">
        <f t="shared" si="4"/>
        <v>159.65603999999999</v>
      </c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7"/>
    </row>
    <row r="92" spans="1:32" ht="14.25" customHeight="1">
      <c r="A92" s="46">
        <v>44651</v>
      </c>
      <c r="B92" s="28">
        <v>1455726</v>
      </c>
      <c r="C92" s="28">
        <v>938210</v>
      </c>
      <c r="D92" s="28">
        <v>111793</v>
      </c>
      <c r="E92" s="28">
        <v>5353</v>
      </c>
      <c r="F92" s="28">
        <v>3821</v>
      </c>
      <c r="G92" s="28">
        <v>2.6354608478900099</v>
      </c>
      <c r="H92" s="28">
        <v>1.8213617124361601</v>
      </c>
      <c r="I92" s="47">
        <v>8</v>
      </c>
      <c r="J92" s="47">
        <v>152.97</v>
      </c>
      <c r="K92" s="76"/>
      <c r="L92" s="47"/>
      <c r="M92" s="47">
        <f t="shared" si="0"/>
        <v>160.97</v>
      </c>
      <c r="N92" s="47">
        <f t="shared" si="1"/>
        <v>12056.653</v>
      </c>
      <c r="O92" s="47">
        <f t="shared" si="2"/>
        <v>4.7041136873597605E-3</v>
      </c>
      <c r="P92" s="47">
        <v>483.8</v>
      </c>
      <c r="Q92" s="47">
        <f t="shared" si="3"/>
        <v>6.2893999999999997</v>
      </c>
      <c r="R92" s="47">
        <v>1337</v>
      </c>
      <c r="S92" s="47">
        <v>0.36</v>
      </c>
      <c r="T92" s="47">
        <f t="shared" si="4"/>
        <v>146.6806</v>
      </c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7"/>
    </row>
    <row r="93" spans="1:32" ht="14.25" customHeight="1">
      <c r="A93" s="46">
        <v>44652</v>
      </c>
      <c r="B93" s="80">
        <v>1453289</v>
      </c>
      <c r="C93" s="28">
        <v>932548</v>
      </c>
      <c r="D93" s="28">
        <v>91807</v>
      </c>
      <c r="E93" s="28">
        <v>5288</v>
      </c>
      <c r="F93" s="28">
        <v>3445</v>
      </c>
      <c r="G93" s="28">
        <v>2.4232745439530299</v>
      </c>
      <c r="H93" s="28">
        <v>1.7138629864478401</v>
      </c>
      <c r="I93" s="47">
        <v>0</v>
      </c>
      <c r="J93" s="47">
        <v>104.43</v>
      </c>
      <c r="K93" s="76">
        <v>0.01</v>
      </c>
      <c r="L93" s="47"/>
      <c r="M93" s="47">
        <f t="shared" si="0"/>
        <v>104.44000000000001</v>
      </c>
      <c r="N93" s="47">
        <f t="shared" si="1"/>
        <v>7822.5560000000014</v>
      </c>
      <c r="O93" s="47">
        <f t="shared" si="2"/>
        <v>4.5720150053590557E-3</v>
      </c>
      <c r="P93" s="47">
        <v>328.13</v>
      </c>
      <c r="Q93" s="47">
        <f t="shared" si="3"/>
        <v>4.2656899999999993</v>
      </c>
      <c r="R93" s="47">
        <v>933</v>
      </c>
      <c r="S93" s="47">
        <v>0.35</v>
      </c>
      <c r="T93" s="47">
        <f t="shared" si="4"/>
        <v>100.16431</v>
      </c>
      <c r="U93" s="48"/>
      <c r="V93" s="48"/>
      <c r="W93" s="48"/>
      <c r="X93" s="48"/>
      <c r="Y93" s="47"/>
      <c r="Z93" s="47"/>
      <c r="AA93" s="48"/>
      <c r="AB93" s="48"/>
      <c r="AC93" s="48"/>
      <c r="AD93" s="48"/>
      <c r="AE93" s="48"/>
      <c r="AF93" s="47"/>
    </row>
    <row r="94" spans="1:32" ht="14.25" customHeight="1">
      <c r="A94" s="46">
        <v>44653</v>
      </c>
      <c r="B94" s="80">
        <v>1451457</v>
      </c>
      <c r="C94" s="28">
        <v>928023</v>
      </c>
      <c r="D94" s="28">
        <v>88756</v>
      </c>
      <c r="E94" s="28">
        <v>4892</v>
      </c>
      <c r="F94" s="28">
        <v>3102</v>
      </c>
      <c r="G94" s="28">
        <v>2.4477627540994602</v>
      </c>
      <c r="H94" s="28">
        <v>1.7754981970588899</v>
      </c>
      <c r="I94" s="47">
        <v>0</v>
      </c>
      <c r="J94" s="47">
        <v>105.46</v>
      </c>
      <c r="K94" s="76">
        <v>0.01</v>
      </c>
      <c r="L94" s="47"/>
      <c r="M94" s="47">
        <f t="shared" si="0"/>
        <v>105.47</v>
      </c>
      <c r="N94" s="47">
        <f t="shared" si="1"/>
        <v>7899.7030000000004</v>
      </c>
      <c r="O94" s="47">
        <f t="shared" si="2"/>
        <v>4.5618765432098758E-3</v>
      </c>
      <c r="P94" s="47">
        <v>284.24</v>
      </c>
      <c r="Q94" s="47">
        <f t="shared" si="3"/>
        <v>3.6951199999999997</v>
      </c>
      <c r="R94" s="47">
        <v>810</v>
      </c>
      <c r="S94" s="47">
        <v>0.35</v>
      </c>
      <c r="T94" s="47">
        <f t="shared" si="4"/>
        <v>101.76487999999999</v>
      </c>
      <c r="U94" s="48"/>
      <c r="V94" s="48"/>
      <c r="W94" s="48"/>
      <c r="X94" s="48"/>
      <c r="Y94" s="47"/>
      <c r="Z94" s="47"/>
      <c r="AA94" s="48"/>
      <c r="AB94" s="48"/>
      <c r="AC94" s="48"/>
      <c r="AD94" s="48"/>
      <c r="AE94" s="48"/>
      <c r="AF94" s="47"/>
    </row>
    <row r="95" spans="1:32" ht="14.25" customHeight="1">
      <c r="A95" s="46">
        <v>44654</v>
      </c>
      <c r="B95" s="80">
        <v>1450568</v>
      </c>
      <c r="C95" s="28">
        <v>924818</v>
      </c>
      <c r="D95" s="28">
        <v>90535</v>
      </c>
      <c r="E95" s="28">
        <v>4959</v>
      </c>
      <c r="F95" s="28">
        <v>3807</v>
      </c>
      <c r="G95" s="28">
        <v>2.2284091803988701</v>
      </c>
      <c r="H95" s="28">
        <v>1.63356370983746</v>
      </c>
      <c r="I95" s="47">
        <v>4</v>
      </c>
      <c r="J95" s="47">
        <v>99.6</v>
      </c>
      <c r="K95" s="76">
        <v>0</v>
      </c>
      <c r="L95" s="47"/>
      <c r="M95" s="47">
        <f t="shared" si="0"/>
        <v>103.6</v>
      </c>
      <c r="N95" s="47">
        <f t="shared" si="1"/>
        <v>7759.64</v>
      </c>
      <c r="O95" s="47">
        <f t="shared" si="2"/>
        <v>4.5267632850241541E-3</v>
      </c>
      <c r="P95" s="47">
        <v>432.48</v>
      </c>
      <c r="Q95" s="47">
        <f t="shared" si="3"/>
        <v>5.6222399999999997</v>
      </c>
      <c r="R95" s="47">
        <v>1242</v>
      </c>
      <c r="S95" s="47">
        <v>0.35</v>
      </c>
      <c r="T95" s="47">
        <f t="shared" si="4"/>
        <v>93.977759999999989</v>
      </c>
      <c r="U95" s="48"/>
      <c r="V95" s="48"/>
      <c r="W95" s="48"/>
      <c r="X95" s="48"/>
      <c r="Y95" s="47"/>
      <c r="Z95" s="47"/>
      <c r="AA95" s="48"/>
      <c r="AB95" s="48"/>
      <c r="AC95" s="48"/>
      <c r="AD95" s="48"/>
      <c r="AE95" s="48"/>
      <c r="AF95" s="47"/>
    </row>
    <row r="96" spans="1:32" ht="14.25" customHeight="1">
      <c r="A96" s="46">
        <v>44655</v>
      </c>
      <c r="B96" s="80">
        <v>1449939</v>
      </c>
      <c r="C96" s="28">
        <v>921917</v>
      </c>
      <c r="D96" s="28">
        <v>117176</v>
      </c>
      <c r="E96" s="28">
        <v>4857</v>
      </c>
      <c r="F96" s="28">
        <v>4482</v>
      </c>
      <c r="G96" s="28">
        <v>2.59281049927589</v>
      </c>
      <c r="H96" s="28">
        <v>1.8337329477384501</v>
      </c>
      <c r="I96" s="47">
        <v>0</v>
      </c>
      <c r="J96" s="47">
        <v>135.68</v>
      </c>
      <c r="K96" s="76">
        <v>0</v>
      </c>
      <c r="L96" s="47"/>
      <c r="M96" s="47">
        <f t="shared" si="0"/>
        <v>135.68</v>
      </c>
      <c r="N96" s="47">
        <f t="shared" si="1"/>
        <v>10162.432000000001</v>
      </c>
      <c r="O96" s="47">
        <f t="shared" si="2"/>
        <v>4.4711287477954137E-3</v>
      </c>
      <c r="P96" s="47">
        <v>585.03</v>
      </c>
      <c r="Q96" s="47">
        <f t="shared" si="3"/>
        <v>7.605389999999999</v>
      </c>
      <c r="R96" s="47">
        <v>1701</v>
      </c>
      <c r="S96" s="47">
        <v>0.34</v>
      </c>
      <c r="T96" s="47">
        <f t="shared" si="4"/>
        <v>128.07461000000001</v>
      </c>
      <c r="U96" s="48"/>
      <c r="V96" s="48"/>
      <c r="W96" s="48"/>
      <c r="X96" s="48"/>
      <c r="Y96" s="47"/>
      <c r="Z96" s="47"/>
      <c r="AA96" s="48"/>
      <c r="AB96" s="48"/>
      <c r="AC96" s="48"/>
      <c r="AD96" s="48"/>
      <c r="AE96" s="48"/>
      <c r="AF96" s="47"/>
    </row>
    <row r="97" spans="1:32" ht="14.25" customHeight="1">
      <c r="A97" s="46">
        <v>44656</v>
      </c>
      <c r="B97" s="80">
        <v>1449457</v>
      </c>
      <c r="C97" s="28">
        <v>918565</v>
      </c>
      <c r="D97" s="28">
        <v>117598</v>
      </c>
      <c r="E97" s="28">
        <v>4573</v>
      </c>
      <c r="F97" s="28">
        <v>3993</v>
      </c>
      <c r="G97" s="28">
        <v>2.6132156482502502</v>
      </c>
      <c r="H97" s="28">
        <v>1.8853420113527499</v>
      </c>
      <c r="I97" s="47">
        <v>0</v>
      </c>
      <c r="J97" s="47">
        <v>146.24</v>
      </c>
      <c r="K97" s="76">
        <v>0</v>
      </c>
      <c r="L97" s="47"/>
      <c r="M97" s="47">
        <f t="shared" si="0"/>
        <v>146.24</v>
      </c>
      <c r="N97" s="47">
        <f t="shared" si="1"/>
        <v>10953.376000000002</v>
      </c>
      <c r="O97" s="47">
        <f t="shared" si="2"/>
        <v>4.5460645812310796E-3</v>
      </c>
      <c r="P97" s="47">
        <v>346.55</v>
      </c>
      <c r="Q97" s="47">
        <f t="shared" si="3"/>
        <v>4.5051499999999995</v>
      </c>
      <c r="R97" s="47">
        <v>991</v>
      </c>
      <c r="S97" s="47">
        <v>0.35</v>
      </c>
      <c r="T97" s="47">
        <f t="shared" si="4"/>
        <v>141.73485000000002</v>
      </c>
      <c r="U97" s="48"/>
      <c r="V97" s="48"/>
      <c r="W97" s="48"/>
      <c r="X97" s="48"/>
      <c r="Y97" s="47"/>
      <c r="Z97" s="47"/>
      <c r="AA97" s="48"/>
      <c r="AB97" s="48"/>
      <c r="AC97" s="48"/>
      <c r="AD97" s="48"/>
      <c r="AE97" s="48"/>
      <c r="AF97" s="47"/>
    </row>
    <row r="98" spans="1:32" ht="14.25" customHeight="1">
      <c r="A98" s="46">
        <v>44657</v>
      </c>
      <c r="B98" s="33">
        <v>1447243</v>
      </c>
      <c r="C98" s="33">
        <v>915346</v>
      </c>
      <c r="D98" s="33">
        <v>116701</v>
      </c>
      <c r="E98" s="33">
        <v>5788</v>
      </c>
      <c r="F98" s="33">
        <v>3936</v>
      </c>
      <c r="G98" s="28">
        <v>2.5974234746231</v>
      </c>
      <c r="H98" s="28">
        <v>1.8730822210989799</v>
      </c>
      <c r="I98" s="47">
        <v>4</v>
      </c>
      <c r="J98" s="47">
        <v>143.37</v>
      </c>
      <c r="K98" s="76">
        <v>0.01</v>
      </c>
      <c r="L98" s="47"/>
      <c r="M98" s="47">
        <f t="shared" si="0"/>
        <v>147.38</v>
      </c>
      <c r="N98" s="47">
        <f t="shared" si="1"/>
        <v>11038.762000000001</v>
      </c>
      <c r="O98" s="47">
        <f t="shared" si="2"/>
        <v>4.59678936605317E-3</v>
      </c>
      <c r="P98" s="47">
        <v>345.82</v>
      </c>
      <c r="Q98" s="47">
        <f t="shared" si="3"/>
        <v>4.49566</v>
      </c>
      <c r="R98" s="47">
        <v>978</v>
      </c>
      <c r="S98" s="47">
        <v>0.35</v>
      </c>
      <c r="T98" s="47">
        <f t="shared" si="4"/>
        <v>138.87434000000002</v>
      </c>
      <c r="U98" s="48"/>
      <c r="V98" s="48"/>
      <c r="W98" s="48"/>
      <c r="X98" s="48"/>
      <c r="Y98" s="47"/>
      <c r="Z98" s="47"/>
      <c r="AA98" s="48"/>
      <c r="AB98" s="48"/>
      <c r="AC98" s="48"/>
      <c r="AD98" s="48"/>
      <c r="AE98" s="48"/>
      <c r="AF98" s="47"/>
    </row>
    <row r="99" spans="1:32" ht="14.25" customHeight="1">
      <c r="A99" s="46">
        <v>44658</v>
      </c>
      <c r="B99" s="33">
        <v>1445985</v>
      </c>
      <c r="C99" s="33">
        <v>912001</v>
      </c>
      <c r="D99" s="33">
        <v>114434</v>
      </c>
      <c r="E99" s="33">
        <v>5458</v>
      </c>
      <c r="F99" s="33">
        <v>4021</v>
      </c>
      <c r="G99" s="28">
        <v>2.6243448225154702</v>
      </c>
      <c r="H99" s="28">
        <v>1.8058845333157401</v>
      </c>
      <c r="I99" s="47">
        <v>0</v>
      </c>
      <c r="J99" s="47">
        <v>136</v>
      </c>
      <c r="K99" s="76">
        <v>0.25</v>
      </c>
      <c r="L99" s="47"/>
      <c r="M99" s="47">
        <f t="shared" si="0"/>
        <v>136.25</v>
      </c>
      <c r="N99" s="47">
        <f t="shared" si="1"/>
        <v>10205.125</v>
      </c>
      <c r="O99" s="47">
        <f t="shared" si="2"/>
        <v>4.4906958762886591E-3</v>
      </c>
      <c r="P99" s="47">
        <v>268.06</v>
      </c>
      <c r="Q99" s="47">
        <f t="shared" si="3"/>
        <v>3.4847799999999998</v>
      </c>
      <c r="R99" s="47">
        <v>776</v>
      </c>
      <c r="S99" s="47">
        <v>0.35</v>
      </c>
      <c r="T99" s="47">
        <f t="shared" si="4"/>
        <v>132.51522</v>
      </c>
      <c r="U99" s="48"/>
      <c r="V99" s="48"/>
      <c r="W99" s="48"/>
      <c r="X99" s="48"/>
      <c r="Y99" s="47"/>
      <c r="Z99" s="47"/>
      <c r="AA99" s="48"/>
      <c r="AB99" s="48"/>
      <c r="AC99" s="48"/>
      <c r="AD99" s="48"/>
      <c r="AE99" s="48"/>
      <c r="AF99" s="47"/>
    </row>
    <row r="100" spans="1:32" ht="14.25" customHeight="1">
      <c r="A100" s="46">
        <v>44659</v>
      </c>
      <c r="B100" s="33">
        <v>1445071</v>
      </c>
      <c r="C100" s="33">
        <v>908519</v>
      </c>
      <c r="D100" s="33">
        <v>104235</v>
      </c>
      <c r="E100" s="33">
        <v>5014</v>
      </c>
      <c r="F100" s="33">
        <v>3649</v>
      </c>
      <c r="G100" s="28">
        <v>2.6126470457900002</v>
      </c>
      <c r="H100" s="28">
        <v>1.8083189413135901</v>
      </c>
      <c r="I100" s="47">
        <v>0</v>
      </c>
      <c r="J100" s="47">
        <v>128.07</v>
      </c>
      <c r="K100" s="76">
        <v>0.05</v>
      </c>
      <c r="L100" s="47"/>
      <c r="M100" s="47">
        <f t="shared" si="0"/>
        <v>128.12</v>
      </c>
      <c r="N100" s="47">
        <f t="shared" si="1"/>
        <v>9596.1880000000019</v>
      </c>
      <c r="O100" s="47">
        <f t="shared" si="2"/>
        <v>4.4575393258426965E-3</v>
      </c>
      <c r="P100" s="47">
        <v>305.17</v>
      </c>
      <c r="Q100" s="47">
        <f t="shared" si="3"/>
        <v>3.9672100000000001</v>
      </c>
      <c r="R100" s="47">
        <v>890</v>
      </c>
      <c r="S100" s="47">
        <v>0.34</v>
      </c>
      <c r="T100" s="47">
        <f t="shared" si="4"/>
        <v>124.10279</v>
      </c>
      <c r="U100" s="48"/>
      <c r="V100" s="48"/>
      <c r="W100" s="48"/>
      <c r="X100" s="48"/>
      <c r="Y100" s="47"/>
      <c r="Z100" s="47"/>
      <c r="AA100" s="48"/>
      <c r="AB100" s="48"/>
      <c r="AC100" s="48"/>
      <c r="AD100" s="48"/>
      <c r="AE100" s="48"/>
      <c r="AF100" s="47"/>
    </row>
    <row r="101" spans="1:32" ht="14.25" customHeight="1">
      <c r="A101" s="46">
        <v>44660</v>
      </c>
      <c r="B101" s="33">
        <v>1444295</v>
      </c>
      <c r="C101" s="33">
        <v>905824</v>
      </c>
      <c r="D101" s="33">
        <v>83771</v>
      </c>
      <c r="E101" s="33">
        <v>4922</v>
      </c>
      <c r="F101" s="33">
        <v>3147</v>
      </c>
      <c r="G101" s="28">
        <v>2.4418559229271599</v>
      </c>
      <c r="H101" s="28">
        <v>1.76048575593829</v>
      </c>
      <c r="I101" s="47">
        <v>0</v>
      </c>
      <c r="J101" s="47">
        <v>97.1</v>
      </c>
      <c r="K101" s="76">
        <v>0.08</v>
      </c>
      <c r="L101" s="47"/>
      <c r="M101" s="47">
        <f t="shared" si="0"/>
        <v>97.179999999999993</v>
      </c>
      <c r="N101" s="47">
        <f t="shared" si="1"/>
        <v>7278.7820000000002</v>
      </c>
      <c r="O101" s="47">
        <f t="shared" si="2"/>
        <v>6.2633269476372929E-3</v>
      </c>
      <c r="P101" s="47">
        <v>754.49</v>
      </c>
      <c r="Q101" s="47">
        <f t="shared" si="3"/>
        <v>9.80837</v>
      </c>
      <c r="R101" s="47">
        <v>1566</v>
      </c>
      <c r="S101" s="47">
        <v>0.48</v>
      </c>
      <c r="T101" s="47">
        <f t="shared" si="4"/>
        <v>87.291629999999998</v>
      </c>
      <c r="U101" s="48"/>
      <c r="V101" s="48"/>
      <c r="W101" s="48"/>
      <c r="X101" s="48"/>
      <c r="Y101" s="47"/>
      <c r="Z101" s="47"/>
      <c r="AA101" s="48"/>
      <c r="AB101" s="48"/>
      <c r="AC101" s="48"/>
      <c r="AD101" s="48"/>
      <c r="AE101" s="48"/>
      <c r="AF101" s="47"/>
    </row>
    <row r="102" spans="1:32" ht="14.25" customHeight="1">
      <c r="A102" s="46">
        <v>44661</v>
      </c>
      <c r="B102" s="33">
        <v>1442657</v>
      </c>
      <c r="C102" s="33">
        <v>904801</v>
      </c>
      <c r="D102" s="33">
        <v>87347</v>
      </c>
      <c r="E102" s="33">
        <v>5195</v>
      </c>
      <c r="F102" s="33">
        <v>3372</v>
      </c>
      <c r="G102" s="28">
        <v>2.1612047604359401</v>
      </c>
      <c r="H102" s="28">
        <v>1.6769684748832201</v>
      </c>
      <c r="I102" s="47">
        <v>0</v>
      </c>
      <c r="J102" s="47">
        <v>77.64</v>
      </c>
      <c r="K102" s="76">
        <v>0</v>
      </c>
      <c r="L102" s="47"/>
      <c r="M102" s="47">
        <f t="shared" si="0"/>
        <v>77.64</v>
      </c>
      <c r="N102" s="47">
        <f t="shared" si="1"/>
        <v>5815.2360000000008</v>
      </c>
      <c r="O102" s="47">
        <f t="shared" si="2"/>
        <v>7.292418169672678E-3</v>
      </c>
      <c r="P102" s="47">
        <v>839.75</v>
      </c>
      <c r="Q102" s="47">
        <f t="shared" si="3"/>
        <v>10.916749999999999</v>
      </c>
      <c r="R102" s="47">
        <v>1497</v>
      </c>
      <c r="S102" s="47">
        <v>0.56000000000000005</v>
      </c>
      <c r="T102" s="47">
        <f t="shared" si="4"/>
        <v>66.723250000000007</v>
      </c>
      <c r="U102" s="48"/>
      <c r="V102" s="48"/>
      <c r="W102" s="48"/>
      <c r="X102" s="48"/>
      <c r="Y102" s="47"/>
      <c r="Z102" s="47"/>
      <c r="AA102" s="48"/>
      <c r="AB102" s="48"/>
      <c r="AC102" s="48"/>
      <c r="AD102" s="48"/>
      <c r="AE102" s="48"/>
      <c r="AF102" s="47"/>
    </row>
    <row r="103" spans="1:32" ht="14.25" customHeight="1">
      <c r="A103" s="46">
        <v>44662</v>
      </c>
      <c r="B103" s="33">
        <v>1442397</v>
      </c>
      <c r="C103" s="33">
        <v>901420</v>
      </c>
      <c r="D103" s="33">
        <v>112820</v>
      </c>
      <c r="E103" s="33">
        <v>4211</v>
      </c>
      <c r="F103" s="33">
        <v>4187</v>
      </c>
      <c r="G103" s="28">
        <v>2.5444909158981601</v>
      </c>
      <c r="H103" s="28">
        <v>1.78442077552374</v>
      </c>
      <c r="I103" s="47">
        <v>0</v>
      </c>
      <c r="J103" s="47">
        <v>13.3</v>
      </c>
      <c r="K103" s="76">
        <v>0.03</v>
      </c>
      <c r="L103" s="47"/>
      <c r="M103" s="47">
        <f t="shared" si="0"/>
        <v>13.33</v>
      </c>
      <c r="N103" s="47">
        <f t="shared" si="1"/>
        <v>998.41700000000003</v>
      </c>
      <c r="O103" s="47">
        <f t="shared" si="2"/>
        <v>5.7950292968750004E-3</v>
      </c>
      <c r="P103" s="47">
        <v>456.47</v>
      </c>
      <c r="Q103" s="47">
        <f t="shared" si="3"/>
        <v>5.9341100000000004</v>
      </c>
      <c r="R103" s="47">
        <v>1024</v>
      </c>
      <c r="S103" s="47">
        <v>0.45</v>
      </c>
      <c r="T103" s="47">
        <f t="shared" si="4"/>
        <v>7.3658900000000003</v>
      </c>
      <c r="U103" s="48"/>
      <c r="V103" s="48"/>
      <c r="W103" s="48"/>
      <c r="X103" s="48"/>
      <c r="Y103" s="47"/>
      <c r="Z103" s="47"/>
      <c r="AA103" s="48"/>
      <c r="AB103" s="48"/>
      <c r="AC103" s="48"/>
      <c r="AD103" s="48"/>
      <c r="AE103" s="48"/>
      <c r="AF103" s="47"/>
    </row>
    <row r="104" spans="1:32" ht="14.25" customHeight="1">
      <c r="A104" s="46">
        <v>44663</v>
      </c>
      <c r="B104" s="33">
        <v>1442282</v>
      </c>
      <c r="C104" s="33">
        <v>898679</v>
      </c>
      <c r="D104" s="33">
        <v>112128</v>
      </c>
      <c r="E104" s="33">
        <v>4676</v>
      </c>
      <c r="F104" s="33">
        <v>4821</v>
      </c>
      <c r="G104" s="28">
        <v>2.6155105343108098</v>
      </c>
      <c r="H104" s="28">
        <v>1.7787889404688899</v>
      </c>
      <c r="I104" s="47">
        <v>0</v>
      </c>
      <c r="J104" s="47">
        <v>139.69</v>
      </c>
      <c r="K104" s="76">
        <v>0.33</v>
      </c>
      <c r="L104" s="47"/>
      <c r="M104" s="47">
        <f t="shared" si="0"/>
        <v>140.02000000000001</v>
      </c>
      <c r="N104" s="47">
        <f t="shared" si="1"/>
        <v>10487.498000000001</v>
      </c>
      <c r="O104" s="47">
        <f t="shared" si="2"/>
        <v>7.0244579646017696E-3</v>
      </c>
      <c r="P104" s="47">
        <v>976.94</v>
      </c>
      <c r="Q104" s="47">
        <f t="shared" si="3"/>
        <v>12.70022</v>
      </c>
      <c r="R104" s="47">
        <v>1808</v>
      </c>
      <c r="S104" s="47">
        <v>0.54</v>
      </c>
      <c r="T104" s="47">
        <f t="shared" si="4"/>
        <v>126.98978</v>
      </c>
      <c r="U104" s="48"/>
      <c r="V104" s="48"/>
      <c r="W104" s="48"/>
      <c r="X104" s="48"/>
      <c r="Y104" s="47"/>
      <c r="Z104" s="47"/>
      <c r="AA104" s="48"/>
      <c r="AB104" s="48"/>
      <c r="AC104" s="48"/>
      <c r="AD104" s="48"/>
      <c r="AE104" s="48"/>
      <c r="AF104" s="47"/>
    </row>
    <row r="105" spans="1:32" ht="14.25" customHeight="1">
      <c r="A105" s="46">
        <v>44664</v>
      </c>
      <c r="B105" s="33">
        <v>1442763</v>
      </c>
      <c r="C105" s="33">
        <v>896810</v>
      </c>
      <c r="D105" s="33">
        <v>102624</v>
      </c>
      <c r="E105" s="33">
        <v>4843</v>
      </c>
      <c r="F105" s="33">
        <v>5127</v>
      </c>
      <c r="G105" s="28">
        <v>2.5895202303111802</v>
      </c>
      <c r="H105" s="28">
        <v>1.79795799066092</v>
      </c>
      <c r="I105" s="47">
        <v>0</v>
      </c>
      <c r="J105" s="47">
        <v>125.63</v>
      </c>
      <c r="K105" s="76">
        <v>0.01</v>
      </c>
      <c r="L105" s="47"/>
      <c r="M105" s="47">
        <f t="shared" si="0"/>
        <v>125.64</v>
      </c>
      <c r="N105" s="47">
        <f t="shared" si="1"/>
        <v>9410.4360000000015</v>
      </c>
      <c r="O105" s="47">
        <f t="shared" si="2"/>
        <v>9.0380168776371308E-3</v>
      </c>
      <c r="P105" s="47">
        <v>2306.7800000000002</v>
      </c>
      <c r="Q105" s="47">
        <f t="shared" si="3"/>
        <v>29.988140000000001</v>
      </c>
      <c r="R105" s="47">
        <v>3318</v>
      </c>
      <c r="S105" s="47">
        <v>0.7</v>
      </c>
      <c r="T105" s="47">
        <f t="shared" si="4"/>
        <v>95.641859999999994</v>
      </c>
      <c r="U105" s="48"/>
      <c r="V105" s="48"/>
      <c r="W105" s="48"/>
      <c r="X105" s="48"/>
      <c r="Y105" s="47"/>
      <c r="Z105" s="47"/>
      <c r="AA105" s="48"/>
      <c r="AB105" s="48"/>
      <c r="AC105" s="48"/>
      <c r="AD105" s="48"/>
      <c r="AE105" s="48"/>
      <c r="AF105" s="47"/>
    </row>
    <row r="106" spans="1:32" ht="14.25" customHeight="1">
      <c r="A106" s="46">
        <v>44665</v>
      </c>
      <c r="B106" s="33">
        <v>1443265</v>
      </c>
      <c r="C106" s="33">
        <v>895820</v>
      </c>
      <c r="D106" s="33">
        <v>85971</v>
      </c>
      <c r="E106" s="33">
        <v>4859</v>
      </c>
      <c r="F106" s="33">
        <v>4851</v>
      </c>
      <c r="G106" s="28">
        <v>2.5358622921115601</v>
      </c>
      <c r="H106" s="28">
        <v>1.79844510124282</v>
      </c>
      <c r="I106" s="47">
        <v>0</v>
      </c>
      <c r="J106" s="47">
        <v>94.46</v>
      </c>
      <c r="K106" s="76">
        <v>0.18</v>
      </c>
      <c r="L106" s="47"/>
      <c r="M106" s="47">
        <f t="shared" si="0"/>
        <v>94.64</v>
      </c>
      <c r="N106" s="47">
        <f t="shared" si="1"/>
        <v>7088.536000000001</v>
      </c>
      <c r="O106" s="47">
        <f t="shared" si="2"/>
        <v>9.3630214541120371E-3</v>
      </c>
      <c r="P106" s="47">
        <v>2417.1</v>
      </c>
      <c r="Q106" s="47">
        <f t="shared" si="3"/>
        <v>31.422299999999996</v>
      </c>
      <c r="R106" s="47">
        <v>3356</v>
      </c>
      <c r="S106" s="47">
        <v>0.72</v>
      </c>
      <c r="T106" s="47">
        <f t="shared" si="4"/>
        <v>63.037700000000001</v>
      </c>
      <c r="U106" s="48"/>
      <c r="V106" s="48"/>
      <c r="W106" s="48"/>
      <c r="X106" s="48"/>
      <c r="Y106" s="47"/>
      <c r="Z106" s="47"/>
      <c r="AA106" s="48"/>
      <c r="AB106" s="48"/>
      <c r="AC106" s="48"/>
      <c r="AD106" s="48"/>
      <c r="AE106" s="48"/>
      <c r="AF106" s="47"/>
    </row>
    <row r="107" spans="1:32" ht="14.25" customHeight="1">
      <c r="A107" s="46">
        <v>44666</v>
      </c>
      <c r="B107" s="33">
        <v>1443278</v>
      </c>
      <c r="C107" s="33">
        <v>896325</v>
      </c>
      <c r="D107" s="33">
        <v>88282</v>
      </c>
      <c r="E107" s="33">
        <v>4925</v>
      </c>
      <c r="F107" s="33">
        <v>4551</v>
      </c>
      <c r="G107" s="28">
        <v>2.5085481071342302</v>
      </c>
      <c r="H107" s="28">
        <v>1.78722566607182</v>
      </c>
      <c r="I107" s="47">
        <v>4.1100000000000003</v>
      </c>
      <c r="J107" s="47">
        <v>90.93</v>
      </c>
      <c r="K107" s="76">
        <v>0</v>
      </c>
      <c r="L107" s="47"/>
      <c r="M107" s="47">
        <f t="shared" si="0"/>
        <v>95.04</v>
      </c>
      <c r="N107" s="47">
        <f t="shared" si="1"/>
        <v>7118.496000000001</v>
      </c>
      <c r="O107" s="47">
        <f t="shared" si="2"/>
        <v>9.3129103366100686E-3</v>
      </c>
      <c r="P107" s="47">
        <v>2404.88</v>
      </c>
      <c r="Q107" s="47">
        <f t="shared" si="3"/>
        <v>31.263439999999999</v>
      </c>
      <c r="R107" s="47">
        <v>3357</v>
      </c>
      <c r="S107" s="47">
        <v>0.72</v>
      </c>
      <c r="T107" s="47">
        <f t="shared" si="4"/>
        <v>59.666560000000004</v>
      </c>
      <c r="U107" s="48"/>
      <c r="V107" s="48"/>
      <c r="W107" s="48"/>
      <c r="X107" s="48"/>
      <c r="Y107" s="47"/>
      <c r="Z107" s="47"/>
      <c r="AA107" s="48"/>
      <c r="AB107" s="48"/>
      <c r="AC107" s="48"/>
      <c r="AD107" s="48"/>
      <c r="AE107" s="48"/>
      <c r="AF107" s="47"/>
    </row>
    <row r="108" spans="1:32" ht="14.25" customHeight="1">
      <c r="A108" s="46">
        <v>44667</v>
      </c>
      <c r="B108" s="33">
        <v>1442846</v>
      </c>
      <c r="C108" s="33">
        <v>894802</v>
      </c>
      <c r="D108" s="33">
        <v>87255</v>
      </c>
      <c r="E108" s="33">
        <v>4592</v>
      </c>
      <c r="F108" s="33">
        <v>4480</v>
      </c>
      <c r="G108" s="28">
        <v>2.53853969659971</v>
      </c>
      <c r="H108" s="28">
        <v>1.7633362157607799</v>
      </c>
      <c r="I108" s="47">
        <v>0</v>
      </c>
      <c r="J108" s="47">
        <v>126.6</v>
      </c>
      <c r="K108" s="76">
        <v>0.01</v>
      </c>
      <c r="L108" s="47"/>
      <c r="M108" s="47">
        <f t="shared" si="0"/>
        <v>126.61</v>
      </c>
      <c r="N108" s="47">
        <f t="shared" si="1"/>
        <v>9483.0889999999999</v>
      </c>
      <c r="O108" s="47">
        <f t="shared" si="2"/>
        <v>9.2696318665516243E-3</v>
      </c>
      <c r="P108" s="47">
        <v>2479.27</v>
      </c>
      <c r="Q108" s="47">
        <f t="shared" si="3"/>
        <v>32.230509999999995</v>
      </c>
      <c r="R108" s="47">
        <v>3477</v>
      </c>
      <c r="S108" s="47">
        <v>0.71</v>
      </c>
      <c r="T108" s="47">
        <f t="shared" si="4"/>
        <v>94.369489999999999</v>
      </c>
      <c r="U108" s="48"/>
      <c r="V108" s="48"/>
      <c r="W108" s="48"/>
      <c r="X108" s="48"/>
      <c r="Y108" s="47"/>
      <c r="Z108" s="47"/>
      <c r="AA108" s="48"/>
      <c r="AB108" s="48"/>
      <c r="AC108" s="48"/>
      <c r="AD108" s="48"/>
      <c r="AE108" s="48"/>
      <c r="AF108" s="47"/>
    </row>
    <row r="109" spans="1:32" ht="14.25" customHeight="1">
      <c r="A109" s="46">
        <v>44668</v>
      </c>
      <c r="B109" s="33">
        <v>1439370</v>
      </c>
      <c r="C109" s="33">
        <v>893644</v>
      </c>
      <c r="D109" s="33">
        <v>85933</v>
      </c>
      <c r="E109" s="33">
        <v>4557</v>
      </c>
      <c r="F109" s="33">
        <v>4474</v>
      </c>
      <c r="G109" s="28">
        <v>2.18158419303162</v>
      </c>
      <c r="H109" s="28">
        <v>1.6308077734739199</v>
      </c>
      <c r="I109" s="47">
        <v>0</v>
      </c>
      <c r="J109" s="47">
        <v>84.94</v>
      </c>
      <c r="K109" s="76">
        <v>0.04</v>
      </c>
      <c r="L109" s="47"/>
      <c r="M109" s="47">
        <f t="shared" si="0"/>
        <v>84.98</v>
      </c>
      <c r="N109" s="47">
        <f t="shared" si="1"/>
        <v>6365.0020000000004</v>
      </c>
      <c r="O109" s="47">
        <f t="shared" si="2"/>
        <v>9.2318701754385956E-3</v>
      </c>
      <c r="P109" s="47">
        <v>2023.91</v>
      </c>
      <c r="Q109" s="47">
        <f t="shared" si="3"/>
        <v>26.310829999999999</v>
      </c>
      <c r="R109" s="47">
        <v>2850</v>
      </c>
      <c r="S109" s="47">
        <v>0.71</v>
      </c>
      <c r="T109" s="47">
        <f t="shared" si="4"/>
        <v>58.629170000000002</v>
      </c>
      <c r="U109" s="48"/>
      <c r="V109" s="48"/>
      <c r="W109" s="48"/>
      <c r="X109" s="48"/>
      <c r="Y109" s="47"/>
      <c r="Z109" s="47"/>
      <c r="AA109" s="48"/>
      <c r="AB109" s="48"/>
      <c r="AC109" s="48"/>
      <c r="AD109" s="48"/>
      <c r="AE109" s="48"/>
      <c r="AF109" s="47"/>
    </row>
    <row r="110" spans="1:32" ht="14.25" customHeight="1">
      <c r="A110" s="46">
        <v>44669</v>
      </c>
      <c r="B110" s="33">
        <v>1440122</v>
      </c>
      <c r="C110" s="33">
        <v>892165</v>
      </c>
      <c r="D110" s="33">
        <v>113713</v>
      </c>
      <c r="E110" s="33">
        <v>4336</v>
      </c>
      <c r="F110" s="33">
        <v>5923</v>
      </c>
      <c r="G110" s="28">
        <v>2.66550960339237</v>
      </c>
      <c r="H110" s="28">
        <v>1.7938245326600799</v>
      </c>
      <c r="I110" s="47">
        <v>0</v>
      </c>
      <c r="J110" s="47">
        <v>147.65</v>
      </c>
      <c r="K110" s="76">
        <v>0</v>
      </c>
      <c r="L110" s="47"/>
      <c r="M110" s="47">
        <f t="shared" si="0"/>
        <v>147.65</v>
      </c>
      <c r="N110" s="47">
        <f t="shared" si="1"/>
        <v>11058.985000000001</v>
      </c>
      <c r="O110" s="47">
        <f t="shared" si="2"/>
        <v>9.2211236717160295E-3</v>
      </c>
      <c r="P110" s="47">
        <v>3137.31</v>
      </c>
      <c r="Q110" s="47">
        <f t="shared" si="3"/>
        <v>40.785029999999999</v>
      </c>
      <c r="R110" s="47">
        <v>4423</v>
      </c>
      <c r="S110" s="47">
        <v>0.71</v>
      </c>
      <c r="T110" s="47">
        <f t="shared" si="4"/>
        <v>106.86497</v>
      </c>
      <c r="U110" s="48"/>
      <c r="V110" s="48"/>
      <c r="W110" s="48"/>
      <c r="X110" s="48"/>
      <c r="Y110" s="47"/>
      <c r="Z110" s="47"/>
      <c r="AA110" s="48"/>
      <c r="AB110" s="48"/>
      <c r="AC110" s="48"/>
      <c r="AD110" s="48"/>
      <c r="AE110" s="48"/>
      <c r="AF110" s="47">
        <f>IFERROR(AB110/AD110,0)</f>
        <v>0</v>
      </c>
    </row>
    <row r="111" spans="1:32" ht="14.25" customHeight="1">
      <c r="A111" s="46">
        <v>44670</v>
      </c>
      <c r="B111" s="33">
        <v>1440853</v>
      </c>
      <c r="C111" s="33">
        <v>890302</v>
      </c>
      <c r="D111" s="33">
        <v>112961</v>
      </c>
      <c r="E111" s="33">
        <v>4289</v>
      </c>
      <c r="F111" s="33">
        <v>5942</v>
      </c>
      <c r="G111" s="28">
        <v>2.6067135286348</v>
      </c>
      <c r="H111" s="28">
        <v>1.7861107960925799</v>
      </c>
      <c r="I111" s="47">
        <v>4.13</v>
      </c>
      <c r="J111" s="47">
        <v>147.05000000000001</v>
      </c>
      <c r="K111" s="76">
        <v>0.05</v>
      </c>
      <c r="L111" s="47"/>
      <c r="M111" s="47">
        <f t="shared" si="0"/>
        <v>151.23000000000002</v>
      </c>
      <c r="N111" s="47">
        <f t="shared" si="1"/>
        <v>11327.127000000002</v>
      </c>
      <c r="O111" s="47">
        <f t="shared" si="2"/>
        <v>8.7016372633390692E-3</v>
      </c>
      <c r="P111" s="47">
        <v>3111.17</v>
      </c>
      <c r="Q111" s="47">
        <f t="shared" si="3"/>
        <v>40.445209999999996</v>
      </c>
      <c r="R111" s="47">
        <v>4648</v>
      </c>
      <c r="S111" s="47">
        <v>0.67</v>
      </c>
      <c r="T111" s="47">
        <f t="shared" si="4"/>
        <v>106.60479000000001</v>
      </c>
      <c r="U111" s="48"/>
      <c r="V111" s="48"/>
      <c r="W111" s="48"/>
      <c r="X111" s="48"/>
      <c r="Y111" s="47"/>
      <c r="Z111" s="47"/>
      <c r="AA111" s="48"/>
      <c r="AB111" s="48"/>
      <c r="AC111" s="48"/>
      <c r="AD111" s="48"/>
      <c r="AE111" s="48"/>
      <c r="AF111" s="47"/>
    </row>
    <row r="112" spans="1:32" ht="14.25" customHeight="1">
      <c r="A112" s="46">
        <v>44671</v>
      </c>
      <c r="B112" s="33">
        <v>1442016</v>
      </c>
      <c r="C112" s="33">
        <v>889577</v>
      </c>
      <c r="D112" s="33">
        <v>111518</v>
      </c>
      <c r="E112" s="33">
        <v>4489</v>
      </c>
      <c r="F112" s="33">
        <v>6280</v>
      </c>
      <c r="G112" s="28">
        <v>2.6214845192865801</v>
      </c>
      <c r="H112" s="28">
        <v>1.8317100008526299</v>
      </c>
      <c r="I112" s="47">
        <v>0</v>
      </c>
      <c r="J112" s="47">
        <v>150.99</v>
      </c>
      <c r="K112" s="76">
        <v>0</v>
      </c>
      <c r="L112" s="47"/>
      <c r="M112" s="47">
        <f t="shared" si="0"/>
        <v>150.99</v>
      </c>
      <c r="N112" s="47">
        <f t="shared" si="1"/>
        <v>11309.151000000002</v>
      </c>
      <c r="O112" s="47">
        <f t="shared" si="2"/>
        <v>7.8654170979093347E-3</v>
      </c>
      <c r="P112" s="47">
        <v>2922.91</v>
      </c>
      <c r="Q112" s="47">
        <f t="shared" si="3"/>
        <v>37.997829999999993</v>
      </c>
      <c r="R112" s="47">
        <v>4831</v>
      </c>
      <c r="S112" s="47">
        <v>0.61</v>
      </c>
      <c r="T112" s="47">
        <f t="shared" si="4"/>
        <v>112.99217000000002</v>
      </c>
      <c r="U112" s="48"/>
      <c r="V112" s="48"/>
      <c r="W112" s="48"/>
      <c r="X112" s="48"/>
      <c r="Y112" s="47"/>
      <c r="Z112" s="47"/>
      <c r="AA112" s="48"/>
      <c r="AB112" s="48"/>
      <c r="AC112" s="48"/>
      <c r="AD112" s="48"/>
      <c r="AE112" s="48"/>
      <c r="AF112" s="47"/>
    </row>
    <row r="113" spans="1:32" ht="14.25" customHeight="1">
      <c r="A113" s="46">
        <v>44672</v>
      </c>
      <c r="B113" s="33">
        <v>1444931</v>
      </c>
      <c r="C113" s="33">
        <v>888990</v>
      </c>
      <c r="D113" s="33">
        <v>111712</v>
      </c>
      <c r="E113" s="33">
        <v>4862</v>
      </c>
      <c r="F113" s="33">
        <v>6173</v>
      </c>
      <c r="G113" s="28">
        <v>2.63619509916763</v>
      </c>
      <c r="H113" s="28">
        <v>1.8247125600685401</v>
      </c>
      <c r="I113" s="47">
        <v>4.13</v>
      </c>
      <c r="J113" s="47">
        <v>136.07</v>
      </c>
      <c r="K113" s="76">
        <v>0.03</v>
      </c>
      <c r="L113" s="47"/>
      <c r="M113" s="47">
        <f t="shared" si="0"/>
        <v>140.22999999999999</v>
      </c>
      <c r="N113" s="47">
        <f t="shared" si="1"/>
        <v>10503.227000000001</v>
      </c>
      <c r="O113" s="47">
        <f t="shared" si="2"/>
        <v>7.9413893344025665E-3</v>
      </c>
      <c r="P113" s="47">
        <v>3047.05</v>
      </c>
      <c r="Q113" s="47">
        <f t="shared" si="3"/>
        <v>39.611649999999997</v>
      </c>
      <c r="R113" s="47">
        <v>4988</v>
      </c>
      <c r="S113" s="47">
        <v>0.61</v>
      </c>
      <c r="T113" s="47">
        <f t="shared" si="4"/>
        <v>96.458349999999996</v>
      </c>
      <c r="U113" s="48"/>
      <c r="V113" s="48"/>
      <c r="W113" s="48"/>
      <c r="X113" s="48"/>
      <c r="Y113" s="47"/>
      <c r="Z113" s="47"/>
      <c r="AA113" s="48"/>
      <c r="AB113" s="48"/>
      <c r="AC113" s="48"/>
      <c r="AD113" s="48"/>
      <c r="AE113" s="48"/>
      <c r="AF113" s="47"/>
    </row>
    <row r="114" spans="1:32" ht="14.25" customHeight="1">
      <c r="A114" s="46">
        <v>44673</v>
      </c>
      <c r="B114" s="33">
        <v>1447379</v>
      </c>
      <c r="C114" s="33">
        <v>888320</v>
      </c>
      <c r="D114" s="33">
        <v>104558</v>
      </c>
      <c r="E114" s="33">
        <v>5776</v>
      </c>
      <c r="F114" s="33">
        <v>6007</v>
      </c>
      <c r="G114" s="28">
        <v>2.5925071882761501</v>
      </c>
      <c r="H114" s="28">
        <v>1.83967317775941</v>
      </c>
      <c r="I114" s="47">
        <v>0</v>
      </c>
      <c r="J114" s="47">
        <v>126.41</v>
      </c>
      <c r="K114" s="76">
        <v>0.01</v>
      </c>
      <c r="L114" s="47"/>
      <c r="M114" s="47">
        <f t="shared" si="0"/>
        <v>126.42</v>
      </c>
      <c r="N114" s="47">
        <f t="shared" si="1"/>
        <v>9468.8580000000002</v>
      </c>
      <c r="O114" s="47">
        <f t="shared" si="2"/>
        <v>8.066363445378151E-3</v>
      </c>
      <c r="P114" s="47">
        <v>2953.53</v>
      </c>
      <c r="Q114" s="47">
        <f t="shared" si="3"/>
        <v>38.395890000000001</v>
      </c>
      <c r="R114" s="47">
        <v>4760</v>
      </c>
      <c r="S114" s="47">
        <v>0.62</v>
      </c>
      <c r="T114" s="47">
        <f t="shared" si="4"/>
        <v>88.014109999999988</v>
      </c>
      <c r="U114" s="48"/>
      <c r="V114" s="48"/>
      <c r="W114" s="48"/>
      <c r="X114" s="48"/>
      <c r="Y114" s="47"/>
      <c r="Z114" s="47"/>
      <c r="AA114" s="48"/>
      <c r="AB114" s="48"/>
      <c r="AC114" s="48"/>
      <c r="AD114" s="48"/>
      <c r="AE114" s="48"/>
      <c r="AF114" s="47"/>
    </row>
    <row r="115" spans="1:32" ht="14.25" customHeight="1">
      <c r="A115" s="46">
        <v>44674</v>
      </c>
      <c r="B115" s="33">
        <v>1453820</v>
      </c>
      <c r="C115" s="33">
        <v>887647</v>
      </c>
      <c r="D115" s="33">
        <v>87407</v>
      </c>
      <c r="E115" s="33">
        <v>5379</v>
      </c>
      <c r="F115" s="33">
        <v>4934</v>
      </c>
      <c r="G115" s="28">
        <v>2.45698852727143</v>
      </c>
      <c r="H115" s="28">
        <v>1.8162905105268199</v>
      </c>
      <c r="I115" s="47">
        <v>0</v>
      </c>
      <c r="J115" s="47">
        <v>118.22</v>
      </c>
      <c r="K115" s="76">
        <v>0.28000000000000003</v>
      </c>
      <c r="L115" s="47"/>
      <c r="M115" s="47">
        <f t="shared" si="0"/>
        <v>118.5</v>
      </c>
      <c r="N115" s="47">
        <f t="shared" si="1"/>
        <v>8875.6500000000015</v>
      </c>
      <c r="O115" s="47">
        <f t="shared" si="2"/>
        <v>8.5093364817001183E-3</v>
      </c>
      <c r="P115" s="47">
        <v>2772.08</v>
      </c>
      <c r="Q115" s="47">
        <f t="shared" si="3"/>
        <v>36.037039999999998</v>
      </c>
      <c r="R115" s="47">
        <v>4235</v>
      </c>
      <c r="S115" s="47">
        <v>0.65</v>
      </c>
      <c r="T115" s="47">
        <f t="shared" si="4"/>
        <v>82.182960000000008</v>
      </c>
      <c r="U115" s="48"/>
      <c r="V115" s="48"/>
      <c r="W115" s="48"/>
      <c r="X115" s="48"/>
      <c r="Y115" s="47"/>
      <c r="Z115" s="47"/>
      <c r="AA115" s="48"/>
      <c r="AB115" s="48"/>
      <c r="AC115" s="48"/>
      <c r="AD115" s="48"/>
      <c r="AE115" s="48"/>
      <c r="AF115" s="47"/>
    </row>
    <row r="116" spans="1:32" ht="14.25" customHeight="1">
      <c r="A116" s="46">
        <v>44675</v>
      </c>
      <c r="B116" s="33">
        <v>1464399</v>
      </c>
      <c r="C116" s="33">
        <v>887493</v>
      </c>
      <c r="D116" s="33">
        <v>89479</v>
      </c>
      <c r="E116" s="33">
        <v>7428</v>
      </c>
      <c r="F116" s="33">
        <v>5377</v>
      </c>
      <c r="G116" s="28">
        <v>2.2311663918596598</v>
      </c>
      <c r="H116" s="28">
        <v>1.61715347140753</v>
      </c>
      <c r="I116" s="47">
        <v>4.1399999999999997</v>
      </c>
      <c r="J116" s="47">
        <v>88.74</v>
      </c>
      <c r="K116" s="76">
        <v>0.2</v>
      </c>
      <c r="L116" s="47"/>
      <c r="M116" s="47">
        <f t="shared" si="0"/>
        <v>93.08</v>
      </c>
      <c r="N116" s="47">
        <f t="shared" si="1"/>
        <v>6971.692</v>
      </c>
      <c r="O116" s="47">
        <f t="shared" si="2"/>
        <v>8.99120792616721E-3</v>
      </c>
      <c r="P116" s="47">
        <v>2547.9699999999998</v>
      </c>
      <c r="Q116" s="47">
        <f t="shared" si="3"/>
        <v>33.123609999999999</v>
      </c>
      <c r="R116" s="47">
        <v>3684</v>
      </c>
      <c r="S116" s="47">
        <v>0.69</v>
      </c>
      <c r="T116" s="47">
        <f t="shared" si="4"/>
        <v>55.616389999999996</v>
      </c>
      <c r="U116" s="48"/>
      <c r="V116" s="48"/>
      <c r="W116" s="48"/>
      <c r="X116" s="48"/>
      <c r="Y116" s="47"/>
      <c r="Z116" s="47"/>
      <c r="AA116" s="48"/>
      <c r="AB116" s="48"/>
      <c r="AC116" s="48"/>
      <c r="AD116" s="48"/>
      <c r="AE116" s="48"/>
      <c r="AF116" s="47"/>
    </row>
    <row r="117" spans="1:32" ht="14.25" customHeight="1">
      <c r="A117" s="46">
        <v>44676</v>
      </c>
      <c r="B117" s="33">
        <v>1474295</v>
      </c>
      <c r="C117" s="33">
        <v>888250</v>
      </c>
      <c r="D117" s="33">
        <v>117287</v>
      </c>
      <c r="E117" s="33">
        <v>6171</v>
      </c>
      <c r="F117" s="33">
        <v>6597</v>
      </c>
      <c r="G117" s="47">
        <v>2.6164051272091702</v>
      </c>
      <c r="H117" s="47">
        <v>1.7727077740933701</v>
      </c>
      <c r="I117" s="47">
        <v>0</v>
      </c>
      <c r="J117" s="47">
        <v>156.44</v>
      </c>
      <c r="K117" s="76">
        <v>0.64</v>
      </c>
      <c r="L117" s="47"/>
      <c r="M117" s="47">
        <f t="shared" si="0"/>
        <v>157.07999999999998</v>
      </c>
      <c r="N117" s="47">
        <f t="shared" si="1"/>
        <v>11765.291999999999</v>
      </c>
      <c r="O117" s="47">
        <f t="shared" si="2"/>
        <v>9.2009194543076055E-3</v>
      </c>
      <c r="P117" s="47">
        <v>3787.24</v>
      </c>
      <c r="Q117" s="47">
        <f t="shared" si="3"/>
        <v>49.234119999999997</v>
      </c>
      <c r="R117" s="47">
        <v>5351</v>
      </c>
      <c r="S117" s="47">
        <v>0.71</v>
      </c>
      <c r="T117" s="47">
        <f t="shared" si="4"/>
        <v>107.20588000000001</v>
      </c>
      <c r="U117" s="48"/>
      <c r="V117" s="48"/>
      <c r="W117" s="48"/>
      <c r="X117" s="48"/>
      <c r="Y117" s="47"/>
      <c r="Z117" s="47"/>
      <c r="AA117" s="48"/>
      <c r="AB117" s="48"/>
      <c r="AC117" s="48"/>
      <c r="AD117" s="48"/>
      <c r="AE117" s="48"/>
      <c r="AF117" s="47"/>
    </row>
    <row r="118" spans="1:32" ht="14.25" customHeight="1">
      <c r="A118" s="46">
        <v>44677</v>
      </c>
      <c r="B118" s="33">
        <v>1480535</v>
      </c>
      <c r="C118" s="33">
        <v>891199</v>
      </c>
      <c r="D118" s="33">
        <v>118207</v>
      </c>
      <c r="E118" s="33">
        <v>5672</v>
      </c>
      <c r="F118" s="33">
        <v>6489</v>
      </c>
      <c r="G118" s="47">
        <v>2.6224282583709102</v>
      </c>
      <c r="H118" s="47">
        <v>1.78580700860325</v>
      </c>
      <c r="I118" s="47">
        <v>4.1500000000000004</v>
      </c>
      <c r="J118" s="47">
        <v>191.17</v>
      </c>
      <c r="K118" s="76">
        <v>0.96</v>
      </c>
      <c r="L118" s="47"/>
      <c r="M118" s="47">
        <f t="shared" si="0"/>
        <v>196.28</v>
      </c>
      <c r="N118" s="47">
        <f t="shared" si="1"/>
        <v>14701.372000000001</v>
      </c>
      <c r="O118" s="47">
        <f t="shared" si="2"/>
        <v>9.5036324869160697E-3</v>
      </c>
      <c r="P118" s="47">
        <v>3771.48</v>
      </c>
      <c r="Q118" s="47">
        <f t="shared" si="3"/>
        <v>49.029240000000001</v>
      </c>
      <c r="R118" s="47">
        <v>5159</v>
      </c>
      <c r="S118" s="47">
        <v>0.73</v>
      </c>
      <c r="T118" s="47">
        <f t="shared" si="4"/>
        <v>142.14076</v>
      </c>
      <c r="U118" s="48"/>
      <c r="V118" s="48"/>
      <c r="W118" s="48"/>
      <c r="X118" s="48"/>
      <c r="Y118" s="47"/>
      <c r="Z118" s="47"/>
      <c r="AA118" s="48"/>
      <c r="AB118" s="48"/>
      <c r="AC118" s="48"/>
      <c r="AD118" s="48"/>
      <c r="AE118" s="48"/>
      <c r="AF118" s="47"/>
    </row>
    <row r="119" spans="1:32" ht="14.25" customHeight="1">
      <c r="A119" s="46">
        <v>44678</v>
      </c>
      <c r="B119" s="33">
        <v>1486783</v>
      </c>
      <c r="C119" s="33">
        <v>890616</v>
      </c>
      <c r="D119" s="33">
        <v>115785</v>
      </c>
      <c r="E119" s="33">
        <v>6186</v>
      </c>
      <c r="F119" s="33">
        <v>6468</v>
      </c>
      <c r="G119" s="47">
        <v>2.5822681383028501</v>
      </c>
      <c r="H119" s="47">
        <v>1.76179470256952</v>
      </c>
      <c r="I119" s="47">
        <v>0</v>
      </c>
      <c r="J119" s="47">
        <v>200.93</v>
      </c>
      <c r="K119" s="76">
        <v>1.3</v>
      </c>
      <c r="L119" s="47"/>
      <c r="M119" s="47">
        <f t="shared" si="0"/>
        <v>202.23000000000002</v>
      </c>
      <c r="N119" s="47">
        <f t="shared" si="1"/>
        <v>15147.027000000002</v>
      </c>
      <c r="O119" s="47">
        <f t="shared" si="2"/>
        <v>9.5170986606300696E-3</v>
      </c>
      <c r="P119" s="47">
        <v>3880.78</v>
      </c>
      <c r="Q119" s="47">
        <f t="shared" si="3"/>
        <v>50.450139999999998</v>
      </c>
      <c r="R119" s="47">
        <v>5301</v>
      </c>
      <c r="S119" s="47">
        <v>0.75</v>
      </c>
      <c r="T119" s="47">
        <f t="shared" si="4"/>
        <v>150.47986</v>
      </c>
      <c r="U119" s="48"/>
      <c r="V119" s="48"/>
      <c r="W119" s="48"/>
      <c r="X119" s="48"/>
      <c r="Y119" s="47"/>
      <c r="Z119" s="47"/>
      <c r="AA119" s="48"/>
      <c r="AB119" s="48"/>
      <c r="AC119" s="48"/>
      <c r="AD119" s="48"/>
      <c r="AE119" s="48"/>
      <c r="AF119" s="47"/>
    </row>
    <row r="120" spans="1:32" ht="14.25" customHeight="1">
      <c r="A120" s="46">
        <v>44679</v>
      </c>
      <c r="B120" s="33">
        <v>1489561</v>
      </c>
      <c r="C120" s="33">
        <v>889407</v>
      </c>
      <c r="D120" s="33">
        <v>113493</v>
      </c>
      <c r="E120" s="33">
        <v>6706</v>
      </c>
      <c r="F120" s="33">
        <v>6562</v>
      </c>
      <c r="G120" s="47">
        <v>2.5366694460793902</v>
      </c>
      <c r="H120" s="47">
        <v>1.7336172547337001</v>
      </c>
      <c r="I120" s="47">
        <v>4.18</v>
      </c>
      <c r="J120" s="47">
        <v>229.17</v>
      </c>
      <c r="K120" s="76">
        <v>2.33</v>
      </c>
      <c r="L120" s="47"/>
      <c r="M120" s="47">
        <f t="shared" si="0"/>
        <v>235.68</v>
      </c>
      <c r="N120" s="47">
        <f t="shared" si="1"/>
        <v>17652.432000000001</v>
      </c>
      <c r="O120" s="47">
        <f t="shared" si="2"/>
        <v>9.8994760333786149E-3</v>
      </c>
      <c r="P120" s="47">
        <v>3924</v>
      </c>
      <c r="Q120" s="47">
        <f t="shared" si="3"/>
        <v>51.012</v>
      </c>
      <c r="R120" s="47">
        <v>5153</v>
      </c>
      <c r="S120" s="47">
        <f t="shared" ref="S120:S146" si="5">P120/R120</f>
        <v>0.76149815641373952</v>
      </c>
      <c r="T120" s="47">
        <f t="shared" si="4"/>
        <v>178.15799999999999</v>
      </c>
      <c r="U120" s="48"/>
      <c r="V120" s="48"/>
      <c r="W120" s="48"/>
      <c r="X120" s="48"/>
      <c r="Y120" s="47"/>
      <c r="Z120" s="47"/>
      <c r="AA120" s="48"/>
      <c r="AB120" s="48"/>
      <c r="AC120" s="48"/>
      <c r="AD120" s="48"/>
      <c r="AE120" s="48"/>
      <c r="AF120" s="47"/>
    </row>
    <row r="121" spans="1:32" ht="14.25" customHeight="1">
      <c r="A121" s="46">
        <v>44680</v>
      </c>
      <c r="B121" s="33">
        <v>1491541</v>
      </c>
      <c r="C121" s="33">
        <v>893016</v>
      </c>
      <c r="D121" s="33">
        <v>110201</v>
      </c>
      <c r="E121" s="33">
        <v>5811</v>
      </c>
      <c r="F121" s="33">
        <v>5955</v>
      </c>
      <c r="G121" s="47">
        <v>2.5169428800204598</v>
      </c>
      <c r="H121" s="47">
        <v>1.7504451448212299</v>
      </c>
      <c r="I121" s="47">
        <v>0</v>
      </c>
      <c r="J121" s="47">
        <v>196.31</v>
      </c>
      <c r="K121" s="76">
        <v>2.72</v>
      </c>
      <c r="L121" s="47"/>
      <c r="M121" s="47">
        <f t="shared" si="0"/>
        <v>199.03</v>
      </c>
      <c r="N121" s="47">
        <f t="shared" si="1"/>
        <v>14907.347000000002</v>
      </c>
      <c r="O121" s="47">
        <f t="shared" si="2"/>
        <v>9.964793082149476E-3</v>
      </c>
      <c r="P121" s="47">
        <v>3723</v>
      </c>
      <c r="Q121" s="47">
        <f t="shared" si="3"/>
        <v>48.399000000000001</v>
      </c>
      <c r="R121" s="47">
        <v>4857</v>
      </c>
      <c r="S121" s="47">
        <f t="shared" si="5"/>
        <v>0.7665225447807289</v>
      </c>
      <c r="T121" s="47">
        <f t="shared" si="4"/>
        <v>147.911</v>
      </c>
      <c r="U121" s="48"/>
      <c r="V121" s="48"/>
      <c r="W121" s="48"/>
      <c r="X121" s="48"/>
      <c r="Y121" s="47"/>
      <c r="Z121" s="47"/>
      <c r="AA121" s="48"/>
      <c r="AB121" s="48"/>
      <c r="AC121" s="48"/>
      <c r="AD121" s="48"/>
      <c r="AE121" s="48"/>
      <c r="AF121" s="47"/>
    </row>
    <row r="122" spans="1:32" ht="14.25" customHeight="1">
      <c r="A122" s="46">
        <v>44681</v>
      </c>
      <c r="B122" s="33">
        <v>1493120</v>
      </c>
      <c r="C122" s="33">
        <v>897969</v>
      </c>
      <c r="D122" s="33">
        <v>98216</v>
      </c>
      <c r="E122" s="33">
        <v>5667</v>
      </c>
      <c r="F122" s="33">
        <v>5954</v>
      </c>
      <c r="G122" s="47">
        <v>2.4707347779235902</v>
      </c>
      <c r="H122" s="47">
        <v>1.71578498925687</v>
      </c>
      <c r="I122" s="47">
        <v>4.18</v>
      </c>
      <c r="J122" s="47">
        <v>173.17</v>
      </c>
      <c r="K122" s="76">
        <v>3.62</v>
      </c>
      <c r="L122" s="47"/>
      <c r="M122" s="47">
        <f t="shared" si="0"/>
        <v>180.97</v>
      </c>
      <c r="N122" s="47">
        <f t="shared" si="1"/>
        <v>13554.653</v>
      </c>
      <c r="O122" s="47">
        <f t="shared" si="2"/>
        <v>9.3038662033014773E-3</v>
      </c>
      <c r="P122" s="47">
        <v>3295</v>
      </c>
      <c r="Q122" s="47">
        <f t="shared" si="3"/>
        <v>42.835000000000001</v>
      </c>
      <c r="R122" s="47">
        <v>4604</v>
      </c>
      <c r="S122" s="47">
        <f t="shared" si="5"/>
        <v>0.71568201563857514</v>
      </c>
      <c r="T122" s="47">
        <f t="shared" si="4"/>
        <v>130.33499999999998</v>
      </c>
      <c r="U122" s="48"/>
      <c r="V122" s="48"/>
      <c r="W122" s="48"/>
      <c r="X122" s="48"/>
      <c r="Y122" s="47"/>
      <c r="Z122" s="47"/>
      <c r="AA122" s="48"/>
      <c r="AB122" s="48"/>
      <c r="AC122" s="48"/>
      <c r="AD122" s="48"/>
      <c r="AE122" s="48"/>
      <c r="AF122" s="47"/>
    </row>
    <row r="123" spans="1:32" ht="14.25" customHeight="1">
      <c r="A123" s="46">
        <v>44682</v>
      </c>
      <c r="B123" s="33">
        <v>1493887</v>
      </c>
      <c r="C123" s="33">
        <v>906546</v>
      </c>
      <c r="D123" s="33">
        <v>86700</v>
      </c>
      <c r="E123" s="33">
        <v>5398</v>
      </c>
      <c r="F123" s="33">
        <v>5222</v>
      </c>
      <c r="G123" s="47">
        <v>2.0769521136731401</v>
      </c>
      <c r="H123" s="47">
        <v>1.5841424940508599</v>
      </c>
      <c r="I123" s="47">
        <v>8.35</v>
      </c>
      <c r="J123" s="47">
        <v>121.35</v>
      </c>
      <c r="K123" s="76"/>
      <c r="L123" s="47"/>
      <c r="M123" s="47">
        <f t="shared" si="0"/>
        <v>129.69999999999999</v>
      </c>
      <c r="N123" s="47"/>
      <c r="O123" s="47">
        <f t="shared" si="2"/>
        <v>1.0592974115161118E-2</v>
      </c>
      <c r="P123" s="47">
        <v>3085</v>
      </c>
      <c r="Q123" s="47">
        <f t="shared" si="3"/>
        <v>40.104999999999997</v>
      </c>
      <c r="R123" s="47">
        <v>3786</v>
      </c>
      <c r="S123" s="47">
        <f t="shared" si="5"/>
        <v>0.8148441627047015</v>
      </c>
      <c r="T123" s="47">
        <f t="shared" si="4"/>
        <v>81.245000000000005</v>
      </c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7"/>
    </row>
    <row r="124" spans="1:32" ht="14.25" customHeight="1">
      <c r="A124" s="46">
        <v>44683</v>
      </c>
      <c r="B124" s="33">
        <v>1495119</v>
      </c>
      <c r="C124" s="33">
        <v>911435</v>
      </c>
      <c r="D124" s="33">
        <v>102672</v>
      </c>
      <c r="E124" s="33">
        <v>5293</v>
      </c>
      <c r="F124" s="33">
        <v>5836</v>
      </c>
      <c r="G124" s="47">
        <v>2.5133142797455701</v>
      </c>
      <c r="H124" s="47">
        <v>1.73233520521147</v>
      </c>
      <c r="I124" s="47">
        <v>0</v>
      </c>
      <c r="J124" s="47">
        <v>181.43</v>
      </c>
      <c r="K124" s="76"/>
      <c r="L124" s="47"/>
      <c r="M124" s="47">
        <f t="shared" si="0"/>
        <v>181.43</v>
      </c>
      <c r="N124" s="47"/>
      <c r="O124" s="47"/>
      <c r="P124" s="47">
        <v>3077</v>
      </c>
      <c r="Q124" s="47">
        <f t="shared" si="3"/>
        <v>40.000999999999998</v>
      </c>
      <c r="R124" s="47">
        <v>4618</v>
      </c>
      <c r="S124" s="47">
        <f t="shared" si="5"/>
        <v>0.6663057600692941</v>
      </c>
      <c r="T124" s="47">
        <f t="shared" si="4"/>
        <v>141.429</v>
      </c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7"/>
    </row>
    <row r="125" spans="1:32" ht="14.25" customHeight="1">
      <c r="A125" s="46">
        <v>44684</v>
      </c>
      <c r="B125" s="33">
        <v>1493746</v>
      </c>
      <c r="C125" s="33">
        <v>913164</v>
      </c>
      <c r="D125" s="33">
        <v>95809</v>
      </c>
      <c r="E125" s="33">
        <v>7037</v>
      </c>
      <c r="F125" s="33">
        <v>5371</v>
      </c>
      <c r="G125" s="47">
        <v>2.4210638496276702</v>
      </c>
      <c r="H125" s="47">
        <v>1.7661315400761901</v>
      </c>
      <c r="I125" s="47">
        <v>0</v>
      </c>
      <c r="J125" s="47">
        <v>118.71</v>
      </c>
      <c r="K125" s="76"/>
      <c r="L125" s="47"/>
      <c r="M125" s="47">
        <f t="shared" si="0"/>
        <v>118.71</v>
      </c>
      <c r="N125" s="47"/>
      <c r="O125" s="47"/>
      <c r="P125" s="47">
        <v>2682.47</v>
      </c>
      <c r="Q125" s="47">
        <f t="shared" si="3"/>
        <v>34.872109999999999</v>
      </c>
      <c r="R125" s="47">
        <v>3642</v>
      </c>
      <c r="S125" s="47">
        <f t="shared" si="5"/>
        <v>0.7365376166941241</v>
      </c>
      <c r="T125" s="47">
        <f t="shared" si="4"/>
        <v>83.837889999999987</v>
      </c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7"/>
    </row>
    <row r="126" spans="1:32" ht="14.25" customHeight="1">
      <c r="A126" s="46">
        <v>44685</v>
      </c>
      <c r="B126" s="33">
        <v>1494090</v>
      </c>
      <c r="C126" s="33">
        <v>917811</v>
      </c>
      <c r="D126" s="33">
        <v>117373</v>
      </c>
      <c r="E126" s="33">
        <v>6271</v>
      </c>
      <c r="F126" s="33">
        <v>6810</v>
      </c>
      <c r="G126" s="47">
        <v>2.5568715971729099</v>
      </c>
      <c r="H126" s="47">
        <v>1.7817788272333701</v>
      </c>
      <c r="I126" s="47">
        <v>0</v>
      </c>
      <c r="J126" s="47">
        <v>156.94</v>
      </c>
      <c r="K126" s="76"/>
      <c r="L126" s="47"/>
      <c r="M126" s="47">
        <f t="shared" si="0"/>
        <v>156.94</v>
      </c>
      <c r="N126" s="47"/>
      <c r="O126" s="47"/>
      <c r="P126" s="47">
        <v>3747.97</v>
      </c>
      <c r="Q126" s="47">
        <f t="shared" si="3"/>
        <v>48.723609999999994</v>
      </c>
      <c r="R126" s="47">
        <v>4964</v>
      </c>
      <c r="S126" s="47">
        <f t="shared" si="5"/>
        <v>0.75503021756647859</v>
      </c>
      <c r="T126" s="47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7"/>
    </row>
    <row r="127" spans="1:32" ht="14.25" customHeight="1">
      <c r="A127" s="46">
        <v>44686</v>
      </c>
      <c r="B127" s="33">
        <v>1495265</v>
      </c>
      <c r="C127" s="33">
        <v>922155</v>
      </c>
      <c r="D127" s="33">
        <v>122195</v>
      </c>
      <c r="E127" s="33">
        <v>5965</v>
      </c>
      <c r="F127" s="33">
        <v>6924</v>
      </c>
      <c r="G127" s="47">
        <v>2.5887963661481401</v>
      </c>
      <c r="H127" s="47">
        <v>1.8529648312190099</v>
      </c>
      <c r="I127" s="47">
        <v>0</v>
      </c>
      <c r="J127" s="47">
        <v>283.31</v>
      </c>
      <c r="K127" s="76"/>
      <c r="L127" s="47"/>
      <c r="M127" s="47">
        <f t="shared" si="0"/>
        <v>283.31</v>
      </c>
      <c r="N127" s="47"/>
      <c r="O127" s="47"/>
      <c r="P127" s="47">
        <v>3969.67</v>
      </c>
      <c r="Q127" s="47">
        <f t="shared" si="3"/>
        <v>51.605710000000002</v>
      </c>
      <c r="R127" s="47">
        <v>5511</v>
      </c>
      <c r="S127" s="47">
        <f t="shared" si="5"/>
        <v>0.72031754672473236</v>
      </c>
      <c r="T127" s="47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7"/>
    </row>
    <row r="128" spans="1:32" ht="14.25" customHeight="1">
      <c r="A128" s="46">
        <v>44687</v>
      </c>
      <c r="B128" s="33">
        <v>1496321</v>
      </c>
      <c r="C128" s="33">
        <v>925114</v>
      </c>
      <c r="D128" s="33">
        <v>117215</v>
      </c>
      <c r="E128" s="33">
        <v>5839</v>
      </c>
      <c r="F128" s="33">
        <v>6858</v>
      </c>
      <c r="G128" s="47">
        <v>2.5643644700153199</v>
      </c>
      <c r="H128" s="47">
        <v>1.7351645905995701</v>
      </c>
      <c r="I128" s="47">
        <v>4.1500000000000004</v>
      </c>
      <c r="J128" s="47">
        <v>362.25</v>
      </c>
      <c r="K128" s="76"/>
      <c r="L128" s="47"/>
      <c r="M128" s="47">
        <f t="shared" si="0"/>
        <v>366.4</v>
      </c>
      <c r="N128" s="47"/>
      <c r="O128" s="47"/>
      <c r="P128" s="47">
        <v>3675.11</v>
      </c>
      <c r="Q128" s="47">
        <f t="shared" si="3"/>
        <v>47.776429999999998</v>
      </c>
      <c r="R128" s="47">
        <v>5353</v>
      </c>
      <c r="S128" s="47">
        <f t="shared" si="5"/>
        <v>0.68655146646740151</v>
      </c>
      <c r="T128" s="47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7"/>
    </row>
    <row r="129" spans="1:32" ht="14.25" customHeight="1">
      <c r="A129" s="46">
        <v>44688</v>
      </c>
      <c r="B129" s="33">
        <v>1495085</v>
      </c>
      <c r="C129" s="33">
        <v>928298</v>
      </c>
      <c r="D129" s="33">
        <v>102481</v>
      </c>
      <c r="E129" s="33">
        <v>7301</v>
      </c>
      <c r="F129" s="33">
        <v>5782</v>
      </c>
      <c r="G129" s="47">
        <v>2.5390694079509801</v>
      </c>
      <c r="H129" s="47">
        <v>1.78735682581323</v>
      </c>
      <c r="I129" s="47">
        <v>8.31</v>
      </c>
      <c r="J129" s="47">
        <v>330.07</v>
      </c>
      <c r="K129" s="76"/>
      <c r="L129" s="47"/>
      <c r="M129" s="47">
        <f t="shared" si="0"/>
        <v>338.38</v>
      </c>
      <c r="N129" s="47"/>
      <c r="O129" s="47"/>
      <c r="P129" s="47">
        <v>3637.19</v>
      </c>
      <c r="Q129" s="47">
        <f t="shared" si="3"/>
        <v>47.283470000000001</v>
      </c>
      <c r="R129" s="47">
        <v>4878</v>
      </c>
      <c r="S129" s="47">
        <f t="shared" si="5"/>
        <v>0.74563140631406311</v>
      </c>
      <c r="T129" s="47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7"/>
    </row>
    <row r="130" spans="1:32" ht="14.25" customHeight="1">
      <c r="A130" s="46">
        <v>44689</v>
      </c>
      <c r="B130" s="33">
        <v>1493139</v>
      </c>
      <c r="C130" s="33">
        <v>930165</v>
      </c>
      <c r="D130" s="33">
        <v>93845</v>
      </c>
      <c r="E130" s="33">
        <v>6995</v>
      </c>
      <c r="F130" s="33">
        <v>5581</v>
      </c>
      <c r="G130" s="47">
        <v>2.1949438426098902</v>
      </c>
      <c r="H130" s="47">
        <v>1.5959044028710301</v>
      </c>
      <c r="I130" s="47">
        <v>8.31</v>
      </c>
      <c r="J130" s="47">
        <v>156.47</v>
      </c>
      <c r="K130" s="76"/>
      <c r="L130" s="47"/>
      <c r="M130" s="47">
        <f t="shared" si="0"/>
        <v>164.78</v>
      </c>
      <c r="N130" s="47"/>
      <c r="O130" s="47"/>
      <c r="P130" s="47">
        <v>3024.27</v>
      </c>
      <c r="Q130" s="47">
        <f t="shared" si="3"/>
        <v>39.315509999999996</v>
      </c>
      <c r="R130" s="47">
        <v>3711</v>
      </c>
      <c r="S130" s="47">
        <f t="shared" si="5"/>
        <v>0.81494745351657238</v>
      </c>
      <c r="T130" s="47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7"/>
    </row>
    <row r="131" spans="1:32" ht="14.25" customHeight="1">
      <c r="A131" s="46">
        <v>44690</v>
      </c>
      <c r="B131" s="33">
        <v>1494564</v>
      </c>
      <c r="C131" s="33">
        <v>932783</v>
      </c>
      <c r="D131" s="33">
        <v>121743</v>
      </c>
      <c r="E131" s="33">
        <v>5642</v>
      </c>
      <c r="F131" s="33">
        <v>6990</v>
      </c>
      <c r="G131" s="47">
        <v>2.5178159984949802</v>
      </c>
      <c r="H131" s="47">
        <v>1.71463354787155</v>
      </c>
      <c r="I131" s="47">
        <v>4.1500000000000004</v>
      </c>
      <c r="J131" s="47">
        <v>272.31</v>
      </c>
      <c r="K131" s="76"/>
      <c r="L131" s="47"/>
      <c r="M131" s="47">
        <f t="shared" si="0"/>
        <v>276.45999999999998</v>
      </c>
      <c r="N131" s="47"/>
      <c r="O131" s="47"/>
      <c r="P131" s="47">
        <v>4029.04</v>
      </c>
      <c r="Q131" s="47">
        <f t="shared" si="3"/>
        <v>52.377519999999997</v>
      </c>
      <c r="R131" s="47">
        <v>5146</v>
      </c>
      <c r="S131" s="47">
        <f t="shared" si="5"/>
        <v>0.78294597745821992</v>
      </c>
      <c r="T131" s="47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7"/>
    </row>
    <row r="132" spans="1:32" ht="14.25" customHeight="1">
      <c r="A132" s="46">
        <v>44691</v>
      </c>
      <c r="B132" s="33">
        <v>1495075</v>
      </c>
      <c r="C132" s="33">
        <v>934984</v>
      </c>
      <c r="D132" s="33">
        <v>122487</v>
      </c>
      <c r="E132" s="33">
        <v>6111</v>
      </c>
      <c r="F132" s="33">
        <v>6904</v>
      </c>
      <c r="G132" s="47">
        <v>2.57984497984258</v>
      </c>
      <c r="H132" s="47">
        <v>1.8109237610753599</v>
      </c>
      <c r="I132" s="47">
        <v>0</v>
      </c>
      <c r="J132" s="47">
        <v>378.17</v>
      </c>
      <c r="K132" s="76"/>
      <c r="L132" s="47"/>
      <c r="M132" s="47">
        <f t="shared" si="0"/>
        <v>378.17</v>
      </c>
      <c r="N132" s="47"/>
      <c r="O132" s="47"/>
      <c r="P132" s="47">
        <v>4326.05</v>
      </c>
      <c r="Q132" s="47">
        <f t="shared" si="3"/>
        <v>56.23865</v>
      </c>
      <c r="R132" s="47">
        <v>5166</v>
      </c>
      <c r="S132" s="47">
        <f t="shared" si="5"/>
        <v>0.83740805265195517</v>
      </c>
      <c r="T132" s="47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7"/>
    </row>
    <row r="133" spans="1:32" ht="14.25" customHeight="1">
      <c r="A133" s="46">
        <v>44692</v>
      </c>
      <c r="B133" s="33">
        <v>1496129</v>
      </c>
      <c r="C133" s="33">
        <v>937283</v>
      </c>
      <c r="D133" s="33">
        <v>120393</v>
      </c>
      <c r="E133" s="33">
        <v>5602</v>
      </c>
      <c r="F133" s="33">
        <v>6585</v>
      </c>
      <c r="G133" s="47">
        <v>2.5707161014082298</v>
      </c>
      <c r="H133" s="47">
        <v>1.73868762011845</v>
      </c>
      <c r="I133" s="47">
        <v>0</v>
      </c>
      <c r="J133" s="47">
        <v>256.32</v>
      </c>
      <c r="K133" s="76"/>
      <c r="L133" s="47"/>
      <c r="M133" s="47">
        <f t="shared" si="0"/>
        <v>256.32</v>
      </c>
      <c r="N133" s="47"/>
      <c r="O133" s="47"/>
      <c r="P133" s="47">
        <v>4466.3999999999996</v>
      </c>
      <c r="Q133" s="47">
        <f t="shared" si="3"/>
        <v>58.063199999999995</v>
      </c>
      <c r="R133" s="47">
        <v>5162</v>
      </c>
      <c r="S133" s="47">
        <f t="shared" si="5"/>
        <v>0.86524602867105771</v>
      </c>
      <c r="T133" s="47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7"/>
    </row>
    <row r="134" spans="1:32" ht="14.25" customHeight="1">
      <c r="A134" s="46">
        <v>44693</v>
      </c>
      <c r="B134" s="33">
        <v>1496353</v>
      </c>
      <c r="C134" s="33">
        <v>940390</v>
      </c>
      <c r="D134" s="33">
        <v>117193</v>
      </c>
      <c r="E134" s="33">
        <v>6580</v>
      </c>
      <c r="F134" s="33">
        <v>6534</v>
      </c>
      <c r="G134" s="47">
        <v>2.5217940022285701</v>
      </c>
      <c r="H134" s="47">
        <v>1.7394850287394701</v>
      </c>
      <c r="I134" s="47">
        <v>0</v>
      </c>
      <c r="J134" s="47">
        <v>238.65</v>
      </c>
      <c r="K134" s="76"/>
      <c r="L134" s="47"/>
      <c r="M134" s="47">
        <f t="shared" si="0"/>
        <v>238.65</v>
      </c>
      <c r="N134" s="47"/>
      <c r="O134" s="47"/>
      <c r="P134" s="47">
        <v>3944.99</v>
      </c>
      <c r="Q134" s="47">
        <f t="shared" si="3"/>
        <v>51.284869999999998</v>
      </c>
      <c r="R134" s="47">
        <v>4693</v>
      </c>
      <c r="S134" s="47">
        <f t="shared" si="5"/>
        <v>0.84061154911570424</v>
      </c>
      <c r="T134" s="47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7"/>
    </row>
    <row r="135" spans="1:32" ht="14.25" customHeight="1">
      <c r="A135" s="46">
        <v>44694</v>
      </c>
      <c r="B135" s="33">
        <v>1495973</v>
      </c>
      <c r="C135" s="33">
        <v>942568</v>
      </c>
      <c r="D135" s="33">
        <v>107049</v>
      </c>
      <c r="E135" s="33">
        <v>6017</v>
      </c>
      <c r="F135" s="33">
        <v>5924</v>
      </c>
      <c r="G135" s="47">
        <v>2.4467091556174898</v>
      </c>
      <c r="H135" s="47">
        <v>1.74948811128695</v>
      </c>
      <c r="I135" s="47">
        <v>0</v>
      </c>
      <c r="J135" s="47">
        <v>206.73</v>
      </c>
      <c r="K135" s="76"/>
      <c r="L135" s="47"/>
      <c r="M135" s="47">
        <f t="shared" si="0"/>
        <v>206.73</v>
      </c>
      <c r="N135" s="47"/>
      <c r="O135" s="47"/>
      <c r="P135" s="47">
        <v>3463.24</v>
      </c>
      <c r="Q135" s="47">
        <f t="shared" si="3"/>
        <v>45.022119999999994</v>
      </c>
      <c r="R135" s="47">
        <v>4579</v>
      </c>
      <c r="S135" s="47">
        <f t="shared" si="5"/>
        <v>0.75633107665429133</v>
      </c>
      <c r="T135" s="47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7"/>
    </row>
    <row r="136" spans="1:32" ht="14.25" customHeight="1">
      <c r="A136" s="46">
        <v>44695</v>
      </c>
      <c r="B136" s="33">
        <v>1494753</v>
      </c>
      <c r="C136" s="33">
        <v>943189</v>
      </c>
      <c r="D136" s="33">
        <v>86313</v>
      </c>
      <c r="E136" s="33">
        <v>6536</v>
      </c>
      <c r="F136" s="33">
        <v>5061</v>
      </c>
      <c r="G136" s="47">
        <v>2.37855034568712</v>
      </c>
      <c r="H136" s="47">
        <v>1.70560336108067</v>
      </c>
      <c r="I136" s="47">
        <v>0</v>
      </c>
      <c r="J136" s="47">
        <v>163.99</v>
      </c>
      <c r="K136" s="76"/>
      <c r="L136" s="47"/>
      <c r="M136" s="47">
        <f t="shared" si="0"/>
        <v>163.99</v>
      </c>
      <c r="N136" s="47"/>
      <c r="O136" s="47"/>
      <c r="P136" s="47">
        <v>3698.87</v>
      </c>
      <c r="Q136" s="47">
        <f t="shared" si="3"/>
        <v>48.08531</v>
      </c>
      <c r="R136" s="47">
        <v>3667</v>
      </c>
      <c r="S136" s="47">
        <f t="shared" si="5"/>
        <v>1.0086910280883556</v>
      </c>
      <c r="T136" s="47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7"/>
    </row>
    <row r="137" spans="1:32" ht="14.25" customHeight="1">
      <c r="A137" s="46">
        <v>44696</v>
      </c>
      <c r="B137" s="33">
        <v>1493644</v>
      </c>
      <c r="C137" s="33">
        <v>943896</v>
      </c>
      <c r="D137" s="33">
        <v>86498</v>
      </c>
      <c r="E137" s="33">
        <v>6265</v>
      </c>
      <c r="F137" s="33">
        <v>5155</v>
      </c>
      <c r="G137" s="47">
        <v>2.1492155675583802</v>
      </c>
      <c r="H137" s="47">
        <v>1.56042821061561</v>
      </c>
      <c r="I137" s="47">
        <v>12.46</v>
      </c>
      <c r="J137" s="47">
        <v>149.69</v>
      </c>
      <c r="K137" s="76"/>
      <c r="L137" s="47"/>
      <c r="M137" s="47">
        <f t="shared" si="0"/>
        <v>162.15</v>
      </c>
      <c r="N137" s="47"/>
      <c r="O137" s="47"/>
      <c r="P137" s="47">
        <v>3320.45</v>
      </c>
      <c r="Q137" s="47">
        <f t="shared" si="3"/>
        <v>43.165849999999999</v>
      </c>
      <c r="R137" s="47">
        <v>3300</v>
      </c>
      <c r="S137" s="47">
        <f t="shared" si="5"/>
        <v>1.0061969696969697</v>
      </c>
      <c r="T137" s="47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7"/>
    </row>
    <row r="138" spans="1:32" ht="14.25" customHeight="1">
      <c r="A138" s="46">
        <v>44697</v>
      </c>
      <c r="B138" s="33">
        <v>1493817</v>
      </c>
      <c r="C138" s="33">
        <v>944357</v>
      </c>
      <c r="D138" s="33">
        <v>112862</v>
      </c>
      <c r="E138" s="33">
        <v>6042</v>
      </c>
      <c r="F138" s="33">
        <v>6539</v>
      </c>
      <c r="G138" s="47">
        <v>2.4937914272309398</v>
      </c>
      <c r="H138" s="47">
        <v>1.7349862563196401</v>
      </c>
      <c r="I138" s="47">
        <v>0</v>
      </c>
      <c r="J138" s="47">
        <v>216.64</v>
      </c>
      <c r="K138" s="76"/>
      <c r="L138" s="47"/>
      <c r="M138" s="47">
        <f t="shared" si="0"/>
        <v>216.64</v>
      </c>
      <c r="N138" s="47"/>
      <c r="O138" s="47"/>
      <c r="P138" s="47">
        <v>3897.55</v>
      </c>
      <c r="Q138" s="47">
        <f t="shared" si="3"/>
        <v>50.668149999999997</v>
      </c>
      <c r="R138" s="47">
        <v>4614</v>
      </c>
      <c r="S138" s="47">
        <f t="shared" si="5"/>
        <v>0.84472258344169926</v>
      </c>
      <c r="T138" s="47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7"/>
    </row>
    <row r="139" spans="1:32" ht="14.25" customHeight="1">
      <c r="A139" s="46">
        <v>44698</v>
      </c>
      <c r="B139" s="33">
        <v>1494666</v>
      </c>
      <c r="C139" s="33">
        <v>945135</v>
      </c>
      <c r="D139" s="33">
        <v>121113</v>
      </c>
      <c r="E139" s="33">
        <v>5966</v>
      </c>
      <c r="F139" s="33">
        <v>6346</v>
      </c>
      <c r="G139" s="47">
        <v>2.56599295210636</v>
      </c>
      <c r="H139" s="47">
        <v>1.7308791242036801</v>
      </c>
      <c r="I139" s="47">
        <v>0</v>
      </c>
      <c r="J139" s="47">
        <v>216.34</v>
      </c>
      <c r="K139" s="76"/>
      <c r="L139" s="47"/>
      <c r="M139" s="47">
        <f t="shared" si="0"/>
        <v>216.34</v>
      </c>
      <c r="N139" s="47"/>
      <c r="O139" s="47"/>
      <c r="P139" s="47">
        <v>3675.25</v>
      </c>
      <c r="Q139" s="47">
        <f t="shared" si="3"/>
        <v>47.77825</v>
      </c>
      <c r="R139" s="47">
        <v>4514</v>
      </c>
      <c r="S139" s="47">
        <f t="shared" si="5"/>
        <v>0.81418918918918914</v>
      </c>
      <c r="T139" s="47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7"/>
    </row>
    <row r="140" spans="1:32" ht="14.25" customHeight="1">
      <c r="A140" s="46">
        <v>44699</v>
      </c>
      <c r="B140" s="33">
        <v>1494615</v>
      </c>
      <c r="C140" s="33">
        <v>945761</v>
      </c>
      <c r="D140" s="33">
        <v>119777</v>
      </c>
      <c r="E140" s="33">
        <v>6031</v>
      </c>
      <c r="F140" s="33">
        <v>6342</v>
      </c>
      <c r="G140" s="47">
        <v>2.5520106350798399</v>
      </c>
      <c r="H140" s="47">
        <v>1.7428223193511201</v>
      </c>
      <c r="I140" s="47">
        <v>0</v>
      </c>
      <c r="J140" s="47">
        <v>209.64</v>
      </c>
      <c r="K140" s="76"/>
      <c r="L140" s="47"/>
      <c r="M140" s="47">
        <f t="shared" si="0"/>
        <v>209.64</v>
      </c>
      <c r="N140" s="47"/>
      <c r="O140" s="47"/>
      <c r="P140" s="47">
        <v>3315.5</v>
      </c>
      <c r="Q140" s="47">
        <f t="shared" si="3"/>
        <v>43.101500000000001</v>
      </c>
      <c r="R140" s="47">
        <v>4035</v>
      </c>
      <c r="S140" s="47">
        <f t="shared" si="5"/>
        <v>0.82168525402726145</v>
      </c>
      <c r="T140" s="47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7"/>
    </row>
    <row r="141" spans="1:32" ht="14.25" customHeight="1">
      <c r="A141" s="46">
        <v>44700</v>
      </c>
      <c r="B141" s="33">
        <v>1494521</v>
      </c>
      <c r="C141" s="47"/>
      <c r="D141" s="47"/>
      <c r="E141" s="33">
        <v>6364</v>
      </c>
      <c r="F141" s="33">
        <v>5505</v>
      </c>
      <c r="G141" s="47">
        <v>2.5714722257309099</v>
      </c>
      <c r="H141" s="47">
        <v>1.7489994514826499</v>
      </c>
      <c r="I141" s="47">
        <v>4.1100000000000003</v>
      </c>
      <c r="J141" s="47">
        <v>213.01</v>
      </c>
      <c r="K141" s="76"/>
      <c r="L141" s="47"/>
      <c r="M141" s="47">
        <f t="shared" si="0"/>
        <v>217.12</v>
      </c>
      <c r="N141" s="47"/>
      <c r="O141" s="47"/>
      <c r="P141" s="47">
        <v>3116.2</v>
      </c>
      <c r="Q141" s="47">
        <f t="shared" si="3"/>
        <v>40.510599999999997</v>
      </c>
      <c r="R141" s="47">
        <v>3605</v>
      </c>
      <c r="S141" s="47">
        <f t="shared" si="5"/>
        <v>0.86441054091539526</v>
      </c>
      <c r="T141" s="47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7"/>
    </row>
    <row r="142" spans="1:32" ht="14.25" customHeight="1">
      <c r="A142" s="46">
        <v>44701</v>
      </c>
      <c r="B142" s="33">
        <v>1493994</v>
      </c>
      <c r="C142" s="47"/>
      <c r="D142" s="47"/>
      <c r="E142" s="33">
        <v>5593</v>
      </c>
      <c r="F142" s="33">
        <v>5856</v>
      </c>
      <c r="G142" s="47">
        <v>2.5323234625684301</v>
      </c>
      <c r="H142" s="47">
        <v>1.72288547783813</v>
      </c>
      <c r="I142" s="47">
        <v>0</v>
      </c>
      <c r="J142" s="47">
        <v>204.41</v>
      </c>
      <c r="K142" s="76"/>
      <c r="L142" s="47"/>
      <c r="M142" s="47">
        <f t="shared" si="0"/>
        <v>204.41</v>
      </c>
      <c r="N142" s="47"/>
      <c r="O142" s="47"/>
      <c r="P142" s="47">
        <v>2963.06</v>
      </c>
      <c r="Q142" s="47">
        <f t="shared" si="3"/>
        <v>38.519779999999997</v>
      </c>
      <c r="R142" s="47">
        <v>3372</v>
      </c>
      <c r="S142" s="47">
        <f t="shared" si="5"/>
        <v>0.87872479240806645</v>
      </c>
      <c r="T142" s="47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7"/>
    </row>
    <row r="143" spans="1:32" ht="14.25" customHeight="1">
      <c r="A143" s="46">
        <v>44702</v>
      </c>
      <c r="B143" s="33">
        <v>1495658</v>
      </c>
      <c r="C143" s="47"/>
      <c r="D143" s="47"/>
      <c r="E143" s="33">
        <v>5268</v>
      </c>
      <c r="F143" s="33">
        <v>5698</v>
      </c>
      <c r="G143" s="47">
        <v>2.5185553513608099</v>
      </c>
      <c r="H143" s="47">
        <v>1.70654593754818</v>
      </c>
      <c r="I143" s="47"/>
      <c r="J143" s="47">
        <v>229.58</v>
      </c>
      <c r="K143" s="76"/>
      <c r="L143" s="47"/>
      <c r="M143" s="47">
        <f t="shared" si="0"/>
        <v>229.58</v>
      </c>
      <c r="N143" s="47"/>
      <c r="O143" s="47"/>
      <c r="P143" s="47">
        <v>2863.63</v>
      </c>
      <c r="Q143" s="47">
        <f t="shared" si="3"/>
        <v>37.22719</v>
      </c>
      <c r="R143" s="47">
        <v>4432</v>
      </c>
      <c r="S143" s="47">
        <f t="shared" si="5"/>
        <v>0.6461259025270758</v>
      </c>
      <c r="T143" s="47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7"/>
    </row>
    <row r="144" spans="1:32" ht="14.25" customHeight="1">
      <c r="A144" s="46">
        <v>44703</v>
      </c>
      <c r="B144" s="33">
        <v>1495877</v>
      </c>
      <c r="C144" s="47"/>
      <c r="D144" s="47"/>
      <c r="E144" s="33">
        <v>5200</v>
      </c>
      <c r="F144" s="33">
        <v>5577</v>
      </c>
      <c r="G144" s="47">
        <v>2.1966836318312</v>
      </c>
      <c r="H144" s="47">
        <v>1.6528900798302899</v>
      </c>
      <c r="I144" s="47"/>
      <c r="J144" s="47">
        <v>157.22999999999999</v>
      </c>
      <c r="K144" s="76"/>
      <c r="L144" s="47"/>
      <c r="M144" s="47">
        <f t="shared" si="0"/>
        <v>157.22999999999999</v>
      </c>
      <c r="N144" s="47"/>
      <c r="O144" s="47"/>
      <c r="P144" s="47">
        <v>2660.34</v>
      </c>
      <c r="Q144" s="47">
        <f t="shared" si="3"/>
        <v>34.584420000000001</v>
      </c>
      <c r="R144" s="47">
        <v>3481</v>
      </c>
      <c r="S144" s="47">
        <f t="shared" si="5"/>
        <v>0.76424590634875045</v>
      </c>
      <c r="T144" s="47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7"/>
    </row>
    <row r="145" spans="1:32" ht="14.25" customHeight="1">
      <c r="A145" s="46">
        <v>44704</v>
      </c>
      <c r="B145" s="33">
        <v>1496180</v>
      </c>
      <c r="C145" s="47"/>
      <c r="D145" s="47"/>
      <c r="E145" s="33">
        <v>5147</v>
      </c>
      <c r="F145" s="33">
        <v>6091</v>
      </c>
      <c r="G145" s="47">
        <v>2.53344053426799</v>
      </c>
      <c r="H145" s="47">
        <v>1.7528602326724601</v>
      </c>
      <c r="I145" s="47"/>
      <c r="J145" s="47"/>
      <c r="K145" s="76"/>
      <c r="L145" s="47"/>
      <c r="M145" s="47">
        <f t="shared" si="0"/>
        <v>0</v>
      </c>
      <c r="N145" s="47"/>
      <c r="O145" s="47"/>
      <c r="P145" s="47">
        <v>3133.68</v>
      </c>
      <c r="Q145" s="47">
        <f t="shared" si="3"/>
        <v>40.737839999999998</v>
      </c>
      <c r="R145" s="47">
        <v>3819</v>
      </c>
      <c r="S145" s="47">
        <f t="shared" si="5"/>
        <v>0.82054988216810676</v>
      </c>
      <c r="T145" s="47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7"/>
    </row>
    <row r="146" spans="1:32" ht="14.25" customHeight="1">
      <c r="A146" s="46">
        <v>44705</v>
      </c>
      <c r="B146" s="47"/>
      <c r="C146" s="47"/>
      <c r="D146" s="47"/>
      <c r="E146" s="33">
        <v>3768</v>
      </c>
      <c r="F146" s="33">
        <v>3744</v>
      </c>
      <c r="G146" s="47">
        <v>2.5427355451496099</v>
      </c>
      <c r="H146" s="47">
        <v>1.7241883979642401</v>
      </c>
      <c r="I146" s="47"/>
      <c r="J146" s="47"/>
      <c r="K146" s="76"/>
      <c r="L146" s="47"/>
      <c r="M146" s="47">
        <f t="shared" si="0"/>
        <v>0</v>
      </c>
      <c r="N146" s="47"/>
      <c r="O146" s="47"/>
      <c r="P146" s="47">
        <v>2769.25</v>
      </c>
      <c r="Q146" s="47">
        <f t="shared" si="3"/>
        <v>36.000250000000001</v>
      </c>
      <c r="R146" s="47">
        <v>3317</v>
      </c>
      <c r="S146" s="47">
        <f t="shared" si="5"/>
        <v>0.83486584262888153</v>
      </c>
      <c r="T146" s="47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7"/>
    </row>
    <row r="147" spans="1:32" ht="14.25" customHeight="1">
      <c r="A147" s="46">
        <v>44706</v>
      </c>
      <c r="B147" s="47"/>
      <c r="C147" s="47"/>
      <c r="D147" s="47"/>
      <c r="E147" s="47"/>
      <c r="F147" s="47"/>
      <c r="G147" s="47"/>
      <c r="H147" s="47"/>
      <c r="I147" s="47"/>
      <c r="J147" s="47"/>
      <c r="K147" s="76"/>
      <c r="L147" s="47"/>
      <c r="M147" s="47"/>
      <c r="N147" s="47"/>
      <c r="O147" s="47"/>
      <c r="P147" s="47"/>
      <c r="Q147" s="47"/>
      <c r="R147" s="47"/>
      <c r="S147" s="47"/>
      <c r="T147" s="47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7"/>
    </row>
    <row r="148" spans="1:32" ht="14.25" customHeight="1">
      <c r="A148" s="46">
        <v>44707</v>
      </c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7"/>
    </row>
    <row r="149" spans="1:32" ht="14.25" customHeight="1">
      <c r="A149" s="46">
        <v>44708</v>
      </c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7"/>
    </row>
    <row r="150" spans="1:32" ht="14.25" customHeight="1">
      <c r="A150" s="46">
        <v>44709</v>
      </c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7"/>
    </row>
    <row r="151" spans="1:32" ht="14.25" customHeight="1">
      <c r="A151" s="46">
        <v>44710</v>
      </c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7"/>
    </row>
    <row r="152" spans="1:32" ht="14.25" customHeight="1">
      <c r="A152" s="46">
        <v>44711</v>
      </c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7"/>
    </row>
    <row r="153" spans="1:32" ht="14.25" customHeight="1">
      <c r="A153" s="46">
        <v>44712</v>
      </c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7"/>
    </row>
    <row r="154" spans="1:32" ht="14.25" customHeight="1">
      <c r="A154" s="46">
        <v>44713</v>
      </c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7"/>
    </row>
    <row r="155" spans="1:32" ht="14.25" customHeight="1">
      <c r="A155" s="46">
        <v>44714</v>
      </c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7"/>
    </row>
    <row r="156" spans="1:32" ht="14.25" customHeight="1">
      <c r="A156" s="46">
        <v>44715</v>
      </c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7"/>
    </row>
    <row r="157" spans="1:32" ht="14.25" customHeight="1">
      <c r="A157" s="46">
        <v>44716</v>
      </c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7"/>
    </row>
    <row r="158" spans="1:32" ht="14.25" customHeight="1">
      <c r="A158" s="46">
        <v>44717</v>
      </c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7"/>
    </row>
    <row r="159" spans="1:32" ht="14.25" customHeight="1">
      <c r="A159" s="46">
        <v>44718</v>
      </c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7"/>
    </row>
    <row r="160" spans="1:32" ht="14.25" customHeight="1">
      <c r="A160" s="46">
        <v>44719</v>
      </c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7"/>
    </row>
    <row r="161" spans="1:32" ht="14.25" customHeight="1">
      <c r="A161" s="46">
        <v>44720</v>
      </c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7"/>
    </row>
    <row r="162" spans="1:32" ht="14.25" customHeight="1">
      <c r="A162" s="46">
        <v>44721</v>
      </c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7"/>
    </row>
    <row r="163" spans="1:32" ht="14.25" customHeight="1">
      <c r="A163" s="48">
        <v>44722</v>
      </c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7"/>
    </row>
    <row r="164" spans="1:32" ht="14.25" customHeight="1">
      <c r="A164" s="48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7"/>
    </row>
    <row r="165" spans="1:32" ht="14.25" customHeight="1">
      <c r="A165" s="48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7"/>
    </row>
    <row r="166" spans="1:32" ht="14.25" customHeight="1">
      <c r="A166" s="48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7"/>
    </row>
    <row r="167" spans="1:32" ht="14.25" customHeight="1">
      <c r="A167" s="48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7"/>
    </row>
    <row r="168" spans="1:32" ht="14.25" customHeight="1">
      <c r="A168" s="48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7"/>
    </row>
    <row r="169" spans="1:32" ht="14.25" customHeight="1">
      <c r="A169" s="48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7"/>
    </row>
    <row r="170" spans="1:32" ht="14.25" customHeight="1">
      <c r="A170" s="48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7"/>
    </row>
    <row r="171" spans="1:32" ht="14.25" customHeight="1">
      <c r="A171" s="48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7"/>
    </row>
    <row r="172" spans="1:32" ht="14.25" customHeight="1">
      <c r="A172" s="48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7"/>
    </row>
    <row r="173" spans="1:32" ht="14.25" customHeight="1">
      <c r="A173" s="48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7"/>
    </row>
    <row r="174" spans="1:32" ht="14.25" customHeight="1">
      <c r="A174" s="48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7"/>
    </row>
    <row r="175" spans="1:32" ht="14.25" customHeight="1">
      <c r="A175" s="48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7"/>
    </row>
    <row r="176" spans="1:32" ht="14.25" customHeight="1">
      <c r="A176" s="48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7"/>
    </row>
    <row r="177" spans="1:32" ht="14.25" customHeight="1">
      <c r="A177" s="48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7"/>
    </row>
    <row r="178" spans="1:32" ht="14.25" customHeight="1">
      <c r="A178" s="48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7"/>
    </row>
    <row r="179" spans="1:32" ht="14.25" customHeight="1">
      <c r="A179" s="48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7"/>
    </row>
    <row r="180" spans="1:32" ht="14.25" customHeight="1">
      <c r="A180" s="48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7"/>
    </row>
    <row r="181" spans="1:32" ht="14.25" customHeight="1">
      <c r="A181" s="48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7"/>
    </row>
    <row r="182" spans="1:32" ht="14.25" customHeight="1">
      <c r="A182" s="48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7"/>
    </row>
    <row r="183" spans="1:32" ht="14.25" customHeight="1">
      <c r="A183" s="48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7"/>
    </row>
    <row r="184" spans="1:32" ht="14.25" customHeight="1">
      <c r="A184" s="48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7"/>
    </row>
    <row r="185" spans="1:32" ht="14.25" customHeight="1">
      <c r="A185" s="48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7"/>
    </row>
    <row r="186" spans="1:32" ht="14.25" customHeight="1">
      <c r="A186" s="48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7"/>
    </row>
    <row r="187" spans="1:32" ht="14.25" customHeight="1">
      <c r="A187" s="48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7"/>
    </row>
    <row r="188" spans="1:32" ht="14.25" customHeight="1">
      <c r="A188" s="48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7"/>
    </row>
    <row r="189" spans="1:32" ht="14.25" customHeight="1">
      <c r="A189" s="48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7"/>
    </row>
    <row r="190" spans="1:32" ht="14.25" customHeight="1">
      <c r="A190" s="48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7"/>
    </row>
    <row r="191" spans="1:32" ht="14.25" customHeight="1">
      <c r="A191" s="48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7"/>
    </row>
    <row r="192" spans="1:32" ht="14.25" customHeight="1">
      <c r="A192" s="48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7"/>
    </row>
    <row r="193" spans="1:32" ht="14.25" customHeight="1">
      <c r="A193" s="48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7"/>
    </row>
    <row r="194" spans="1:32" ht="14.25" customHeight="1">
      <c r="A194" s="48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7"/>
    </row>
    <row r="195" spans="1:32" ht="14.25" customHeight="1">
      <c r="A195" s="48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7"/>
    </row>
    <row r="196" spans="1:32" ht="14.25" customHeight="1">
      <c r="A196" s="48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7"/>
    </row>
    <row r="197" spans="1:32" ht="14.25" customHeight="1">
      <c r="A197" s="48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7"/>
    </row>
    <row r="198" spans="1:32" ht="14.25" customHeight="1">
      <c r="A198" s="48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7"/>
    </row>
    <row r="199" spans="1:32" ht="14.25" customHeight="1">
      <c r="A199" s="48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7"/>
    </row>
    <row r="200" spans="1:32" ht="14.25" customHeight="1">
      <c r="A200" s="48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7"/>
    </row>
    <row r="201" spans="1:32" ht="14.25" customHeight="1">
      <c r="A201" s="48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7"/>
    </row>
    <row r="202" spans="1:32" ht="14.25" customHeight="1">
      <c r="A202" s="48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7"/>
    </row>
    <row r="203" spans="1:32" ht="14.25" customHeight="1">
      <c r="A203" s="48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7"/>
    </row>
    <row r="204" spans="1:32" ht="14.25" customHeight="1">
      <c r="A204" s="48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7"/>
    </row>
    <row r="205" spans="1:32" ht="14.25" customHeight="1">
      <c r="A205" s="48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7"/>
    </row>
    <row r="206" spans="1:32" ht="14.25" customHeight="1">
      <c r="A206" s="48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7"/>
    </row>
    <row r="207" spans="1:32" ht="14.25" customHeight="1">
      <c r="A207" s="48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7"/>
    </row>
    <row r="208" spans="1:32" ht="14.25" customHeight="1">
      <c r="A208" s="48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7"/>
    </row>
    <row r="209" spans="1:32" ht="14.25" customHeight="1">
      <c r="A209" s="48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7"/>
    </row>
    <row r="210" spans="1:32" ht="14.25" customHeight="1">
      <c r="A210" s="48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7"/>
    </row>
    <row r="211" spans="1:32" ht="14.25" customHeight="1">
      <c r="A211" s="48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7"/>
    </row>
    <row r="212" spans="1:32" ht="14.25" customHeight="1">
      <c r="A212" s="48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7"/>
    </row>
    <row r="213" spans="1:32" ht="14.25" customHeight="1">
      <c r="A213" s="48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7"/>
    </row>
    <row r="214" spans="1:32" ht="14.25" customHeight="1">
      <c r="A214" s="48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7"/>
    </row>
    <row r="215" spans="1:32" ht="14.25" customHeight="1">
      <c r="A215" s="48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7"/>
    </row>
    <row r="216" spans="1:32" ht="14.25" customHeight="1">
      <c r="A216" s="48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7"/>
    </row>
    <row r="217" spans="1:32" ht="14.25" customHeight="1">
      <c r="A217" s="48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7"/>
    </row>
    <row r="218" spans="1:32" ht="14.25" customHeight="1">
      <c r="A218" s="48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7"/>
    </row>
    <row r="219" spans="1:32" ht="14.25" customHeight="1">
      <c r="A219" s="48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7"/>
    </row>
    <row r="220" spans="1:32" ht="14.25" customHeight="1">
      <c r="A220" s="48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7"/>
    </row>
    <row r="221" spans="1:32" ht="14.25" customHeight="1">
      <c r="A221" s="48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7"/>
    </row>
    <row r="222" spans="1:32" ht="14.25" customHeight="1">
      <c r="A222" s="48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7"/>
    </row>
    <row r="223" spans="1:32" ht="14.25" customHeight="1">
      <c r="A223" s="48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7"/>
    </row>
    <row r="224" spans="1:32" ht="14.25" customHeight="1">
      <c r="A224" s="48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7"/>
    </row>
    <row r="225" spans="1:32" ht="14.25" customHeight="1">
      <c r="A225" s="48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7"/>
    </row>
    <row r="226" spans="1:32" ht="14.25" customHeight="1">
      <c r="A226" s="48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7"/>
    </row>
    <row r="227" spans="1:32" ht="14.25" customHeight="1">
      <c r="A227" s="48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7"/>
    </row>
    <row r="228" spans="1:32" ht="14.25" customHeight="1">
      <c r="A228" s="48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7"/>
    </row>
    <row r="229" spans="1:32" ht="14.25" customHeight="1">
      <c r="A229" s="48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7"/>
    </row>
    <row r="230" spans="1:32" ht="14.25" customHeight="1">
      <c r="A230" s="48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7"/>
    </row>
    <row r="231" spans="1:32" ht="14.25" customHeight="1">
      <c r="A231" s="48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7"/>
    </row>
    <row r="232" spans="1:32" ht="14.25" customHeight="1">
      <c r="A232" s="48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7"/>
    </row>
    <row r="233" spans="1:32" ht="14.25" customHeight="1">
      <c r="A233" s="48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7"/>
    </row>
    <row r="234" spans="1:32" ht="14.25" customHeight="1">
      <c r="A234" s="48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7"/>
    </row>
    <row r="235" spans="1:32" ht="14.25" customHeight="1">
      <c r="A235" s="48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7"/>
    </row>
    <row r="236" spans="1:32" ht="14.25" customHeight="1">
      <c r="A236" s="48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7"/>
    </row>
    <row r="237" spans="1:32" ht="14.25" customHeight="1">
      <c r="A237" s="48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7"/>
    </row>
    <row r="238" spans="1:32" ht="14.25" customHeight="1">
      <c r="A238" s="48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7"/>
    </row>
    <row r="239" spans="1:32" ht="14.25" customHeight="1">
      <c r="A239" s="48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7"/>
    </row>
    <row r="240" spans="1:32" ht="14.25" customHeight="1">
      <c r="A240" s="48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7"/>
    </row>
    <row r="241" spans="1:32" ht="14.25" customHeight="1">
      <c r="A241" s="48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7"/>
    </row>
    <row r="242" spans="1:32" ht="14.25" customHeight="1">
      <c r="A242" s="48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7"/>
    </row>
    <row r="243" spans="1:32" ht="14.25" customHeight="1">
      <c r="A243" s="48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7"/>
    </row>
    <row r="244" spans="1:32" ht="14.25" customHeight="1">
      <c r="A244" s="48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7"/>
    </row>
    <row r="245" spans="1:32" ht="14.25" customHeight="1">
      <c r="A245" s="48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7"/>
    </row>
    <row r="246" spans="1:32" ht="14.25" customHeight="1">
      <c r="A246" s="48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7"/>
    </row>
    <row r="247" spans="1:32" ht="14.25" customHeight="1">
      <c r="A247" s="48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7"/>
    </row>
    <row r="248" spans="1:32" ht="14.25" customHeight="1">
      <c r="A248" s="48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8"/>
      <c r="V248" s="48"/>
      <c r="W248" s="48"/>
      <c r="X248" s="48"/>
      <c r="Y248" s="48"/>
      <c r="Z248" s="48"/>
      <c r="AA248" s="48"/>
      <c r="AB248" s="48"/>
      <c r="AC248" s="48"/>
      <c r="AD248" s="48"/>
      <c r="AE248" s="48"/>
      <c r="AF248" s="47"/>
    </row>
    <row r="249" spans="1:32" ht="14.25" customHeight="1">
      <c r="A249" s="48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8"/>
      <c r="V249" s="48"/>
      <c r="W249" s="48"/>
      <c r="X249" s="48"/>
      <c r="Y249" s="48"/>
      <c r="Z249" s="48"/>
      <c r="AA249" s="48"/>
      <c r="AB249" s="48"/>
      <c r="AC249" s="48"/>
      <c r="AD249" s="48"/>
      <c r="AE249" s="48"/>
      <c r="AF249" s="47"/>
    </row>
    <row r="250" spans="1:32" ht="14.25" customHeight="1">
      <c r="A250" s="48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8"/>
      <c r="V250" s="48"/>
      <c r="W250" s="48"/>
      <c r="X250" s="48"/>
      <c r="Y250" s="48"/>
      <c r="Z250" s="48"/>
      <c r="AA250" s="48"/>
      <c r="AB250" s="48"/>
      <c r="AC250" s="48"/>
      <c r="AD250" s="48"/>
      <c r="AE250" s="48"/>
      <c r="AF250" s="47"/>
    </row>
    <row r="251" spans="1:32" ht="14.25" customHeight="1">
      <c r="A251" s="48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8"/>
      <c r="V251" s="48"/>
      <c r="W251" s="48"/>
      <c r="X251" s="48"/>
      <c r="Y251" s="48"/>
      <c r="Z251" s="48"/>
      <c r="AA251" s="48"/>
      <c r="AB251" s="48"/>
      <c r="AC251" s="48"/>
      <c r="AD251" s="48"/>
      <c r="AE251" s="48"/>
      <c r="AF251" s="47"/>
    </row>
    <row r="252" spans="1:32" ht="14.25" customHeight="1">
      <c r="A252" s="48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7"/>
    </row>
    <row r="253" spans="1:32" ht="14.25" customHeight="1">
      <c r="A253" s="48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7"/>
    </row>
    <row r="254" spans="1:32" ht="14.25" customHeight="1">
      <c r="A254" s="48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7"/>
    </row>
    <row r="255" spans="1:32" ht="14.25" customHeight="1">
      <c r="A255" s="48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8"/>
      <c r="V255" s="48"/>
      <c r="W255" s="48"/>
      <c r="X255" s="48"/>
      <c r="Y255" s="48"/>
      <c r="Z255" s="48"/>
      <c r="AA255" s="48"/>
      <c r="AB255" s="48"/>
      <c r="AC255" s="48"/>
      <c r="AD255" s="48"/>
      <c r="AE255" s="48"/>
      <c r="AF255" s="47"/>
    </row>
    <row r="256" spans="1:32" ht="14.25" customHeight="1">
      <c r="A256" s="48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8"/>
      <c r="V256" s="48"/>
      <c r="W256" s="48"/>
      <c r="X256" s="48"/>
      <c r="Y256" s="48"/>
      <c r="Z256" s="48"/>
      <c r="AA256" s="48"/>
      <c r="AB256" s="48"/>
      <c r="AC256" s="48"/>
      <c r="AD256" s="48"/>
      <c r="AE256" s="48"/>
      <c r="AF256" s="47"/>
    </row>
    <row r="257" spans="1:32" ht="14.25" customHeight="1">
      <c r="A257" s="48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8"/>
      <c r="V257" s="48"/>
      <c r="W257" s="48"/>
      <c r="X257" s="48"/>
      <c r="Y257" s="48"/>
      <c r="Z257" s="48"/>
      <c r="AA257" s="48"/>
      <c r="AB257" s="48"/>
      <c r="AC257" s="48"/>
      <c r="AD257" s="48"/>
      <c r="AE257" s="48"/>
      <c r="AF257" s="47"/>
    </row>
    <row r="258" spans="1:32" ht="14.25" customHeight="1">
      <c r="A258" s="48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8"/>
      <c r="V258" s="48"/>
      <c r="W258" s="48"/>
      <c r="X258" s="48"/>
      <c r="Y258" s="48"/>
      <c r="Z258" s="48"/>
      <c r="AA258" s="48"/>
      <c r="AB258" s="48"/>
      <c r="AC258" s="48"/>
      <c r="AD258" s="48"/>
      <c r="AE258" s="48"/>
      <c r="AF258" s="47"/>
    </row>
    <row r="259" spans="1:32" ht="14.25" customHeight="1">
      <c r="A259" s="48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7"/>
    </row>
    <row r="260" spans="1:32" ht="14.25" customHeight="1">
      <c r="A260" s="48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7"/>
    </row>
    <row r="261" spans="1:32" ht="14.25" customHeight="1">
      <c r="A261" s="48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7"/>
    </row>
    <row r="262" spans="1:32" ht="14.25" customHeight="1">
      <c r="A262" s="48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7"/>
    </row>
    <row r="263" spans="1:32" ht="14.25" customHeight="1">
      <c r="A263" s="48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7"/>
    </row>
    <row r="264" spans="1:32" ht="14.25" customHeight="1">
      <c r="A264" s="48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7"/>
    </row>
    <row r="265" spans="1:32" ht="14.25" customHeight="1">
      <c r="A265" s="48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7"/>
    </row>
    <row r="266" spans="1:32" ht="14.25" customHeight="1">
      <c r="A266" s="48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7"/>
    </row>
    <row r="267" spans="1:32" ht="14.25" customHeight="1">
      <c r="A267" s="48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7"/>
    </row>
    <row r="268" spans="1:32" ht="14.25" customHeight="1">
      <c r="A268" s="48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7"/>
    </row>
    <row r="269" spans="1:32" ht="14.25" customHeight="1">
      <c r="A269" s="48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7"/>
    </row>
    <row r="270" spans="1:32" ht="14.25" customHeight="1">
      <c r="A270" s="48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7"/>
    </row>
    <row r="271" spans="1:32" ht="14.25" customHeight="1">
      <c r="A271" s="48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7"/>
    </row>
    <row r="272" spans="1:32" ht="14.25" customHeight="1">
      <c r="A272" s="48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7"/>
    </row>
    <row r="273" spans="1:32" ht="14.25" customHeight="1">
      <c r="A273" s="48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7"/>
    </row>
    <row r="274" spans="1:32" ht="14.25" customHeight="1">
      <c r="A274" s="48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7"/>
    </row>
    <row r="275" spans="1:32" ht="14.25" customHeight="1">
      <c r="A275" s="48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7"/>
    </row>
    <row r="276" spans="1:32" ht="14.25" customHeight="1">
      <c r="A276" s="48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7"/>
    </row>
    <row r="277" spans="1:32" ht="14.25" customHeight="1">
      <c r="A277" s="48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7"/>
    </row>
    <row r="278" spans="1:32" ht="14.25" customHeight="1">
      <c r="A278" s="48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7"/>
    </row>
    <row r="279" spans="1:32" ht="14.25" customHeight="1">
      <c r="A279" s="48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7"/>
    </row>
    <row r="280" spans="1:32" ht="14.25" customHeight="1">
      <c r="A280" s="48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7"/>
    </row>
    <row r="281" spans="1:32" ht="14.25" customHeight="1">
      <c r="A281" s="48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7"/>
    </row>
    <row r="282" spans="1:32" ht="14.25" customHeight="1">
      <c r="A282" s="48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7"/>
    </row>
    <row r="283" spans="1:32" ht="14.25" customHeight="1">
      <c r="A283" s="48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8"/>
      <c r="V283" s="48"/>
      <c r="W283" s="48"/>
      <c r="X283" s="48"/>
      <c r="Y283" s="48"/>
      <c r="Z283" s="48"/>
      <c r="AA283" s="48"/>
      <c r="AB283" s="48"/>
      <c r="AC283" s="48"/>
      <c r="AD283" s="48"/>
      <c r="AE283" s="48"/>
      <c r="AF283" s="47"/>
    </row>
    <row r="284" spans="1:32" ht="14.25" customHeight="1">
      <c r="A284" s="48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7"/>
    </row>
    <row r="285" spans="1:32" ht="14.25" customHeight="1">
      <c r="A285" s="48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8"/>
      <c r="V285" s="48"/>
      <c r="W285" s="48"/>
      <c r="X285" s="48"/>
      <c r="Y285" s="48"/>
      <c r="Z285" s="48"/>
      <c r="AA285" s="48"/>
      <c r="AB285" s="48"/>
      <c r="AC285" s="48"/>
      <c r="AD285" s="48"/>
      <c r="AE285" s="48"/>
      <c r="AF285" s="47"/>
    </row>
    <row r="286" spans="1:32" ht="14.25" customHeight="1">
      <c r="A286" s="48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7"/>
    </row>
    <row r="287" spans="1:32" ht="14.25" customHeight="1">
      <c r="A287" s="48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8"/>
      <c r="V287" s="48"/>
      <c r="W287" s="48"/>
      <c r="X287" s="48"/>
      <c r="Y287" s="48"/>
      <c r="Z287" s="48"/>
      <c r="AA287" s="48"/>
      <c r="AB287" s="48"/>
      <c r="AC287" s="48"/>
      <c r="AD287" s="48"/>
      <c r="AE287" s="48"/>
      <c r="AF287" s="47"/>
    </row>
    <row r="288" spans="1:32" ht="14.25" customHeight="1">
      <c r="A288" s="48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7"/>
    </row>
    <row r="289" spans="1:32" ht="14.25" customHeight="1">
      <c r="A289" s="48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7"/>
    </row>
    <row r="290" spans="1:32" ht="14.25" customHeight="1">
      <c r="A290" s="48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7"/>
    </row>
    <row r="291" spans="1:32" ht="14.25" customHeight="1">
      <c r="A291" s="48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7"/>
    </row>
    <row r="292" spans="1:32" ht="14.25" customHeight="1">
      <c r="A292" s="48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7"/>
    </row>
    <row r="293" spans="1:32" ht="14.25" customHeight="1">
      <c r="A293" s="48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7"/>
    </row>
    <row r="294" spans="1:32" ht="14.25" customHeight="1">
      <c r="A294" s="48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7"/>
    </row>
    <row r="295" spans="1:32" ht="14.25" customHeight="1">
      <c r="A295" s="48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7"/>
    </row>
    <row r="296" spans="1:32" ht="14.25" customHeight="1">
      <c r="A296" s="48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7"/>
    </row>
    <row r="297" spans="1:32" ht="14.25" customHeight="1">
      <c r="A297" s="48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7"/>
    </row>
    <row r="298" spans="1:32" ht="14.25" customHeight="1">
      <c r="A298" s="48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7"/>
    </row>
    <row r="299" spans="1:32" ht="14.25" customHeight="1">
      <c r="A299" s="48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7"/>
    </row>
    <row r="300" spans="1:32" ht="14.25" customHeight="1">
      <c r="A300" s="48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7"/>
    </row>
    <row r="301" spans="1:32" ht="14.25" customHeight="1">
      <c r="A301" s="48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7"/>
    </row>
    <row r="302" spans="1:32" ht="14.25" customHeight="1">
      <c r="A302" s="48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7"/>
    </row>
    <row r="303" spans="1:32" ht="14.25" customHeight="1">
      <c r="A303" s="48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7"/>
    </row>
    <row r="304" spans="1:32" ht="14.25" customHeight="1">
      <c r="A304" s="48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7"/>
    </row>
    <row r="305" spans="1:32" ht="14.25" customHeight="1">
      <c r="A305" s="48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7"/>
    </row>
    <row r="306" spans="1:32" ht="14.25" customHeight="1">
      <c r="A306" s="48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7"/>
    </row>
    <row r="307" spans="1:32" ht="14.25" customHeight="1">
      <c r="A307" s="48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7"/>
    </row>
    <row r="308" spans="1:32" ht="14.25" customHeight="1">
      <c r="A308" s="48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7"/>
    </row>
    <row r="309" spans="1:32" ht="14.25" customHeight="1">
      <c r="A309" s="48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7"/>
    </row>
    <row r="310" spans="1:32" ht="14.25" customHeight="1">
      <c r="A310" s="48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7"/>
    </row>
    <row r="311" spans="1:32" ht="14.25" customHeight="1">
      <c r="A311" s="48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7"/>
    </row>
    <row r="312" spans="1:32" ht="14.25" customHeight="1">
      <c r="A312" s="48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7"/>
    </row>
    <row r="313" spans="1:32" ht="14.25" customHeight="1">
      <c r="A313" s="48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7"/>
    </row>
    <row r="314" spans="1:32" ht="14.25" customHeight="1">
      <c r="A314" s="48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7"/>
    </row>
    <row r="315" spans="1:32" ht="14.25" customHeight="1">
      <c r="A315" s="48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7"/>
    </row>
    <row r="316" spans="1:32" ht="14.25" customHeight="1">
      <c r="A316" s="48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7"/>
    </row>
    <row r="317" spans="1:32" ht="14.25" customHeight="1">
      <c r="A317" s="48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7"/>
    </row>
    <row r="318" spans="1:32" ht="14.25" customHeight="1">
      <c r="A318" s="48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7"/>
    </row>
    <row r="319" spans="1:32" ht="14.25" customHeight="1">
      <c r="A319" s="48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7"/>
    </row>
    <row r="320" spans="1:32" ht="14.25" customHeight="1">
      <c r="A320" s="48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7"/>
    </row>
    <row r="321" spans="1:32" ht="14.25" customHeight="1">
      <c r="A321" s="48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7"/>
    </row>
    <row r="322" spans="1:32" ht="14.25" customHeight="1">
      <c r="A322" s="48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7"/>
    </row>
    <row r="323" spans="1:32" ht="14.25" customHeight="1">
      <c r="A323" s="48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7"/>
    </row>
    <row r="324" spans="1:32" ht="14.25" customHeight="1">
      <c r="A324" s="48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7"/>
    </row>
    <row r="325" spans="1:32" ht="14.25" customHeight="1">
      <c r="A325" s="48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7"/>
    </row>
    <row r="326" spans="1:32" ht="14.25" customHeight="1">
      <c r="A326" s="48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7"/>
    </row>
    <row r="327" spans="1:32" ht="14.25" customHeight="1">
      <c r="A327" s="48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7"/>
    </row>
    <row r="328" spans="1:32" ht="14.25" customHeight="1">
      <c r="A328" s="48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F328" s="47"/>
    </row>
    <row r="329" spans="1:32" ht="14.25" customHeight="1">
      <c r="A329" s="48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F329" s="47"/>
    </row>
    <row r="330" spans="1:32" ht="14.25" customHeight="1">
      <c r="A330" s="48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7"/>
    </row>
    <row r="331" spans="1:32" ht="14.25" customHeight="1">
      <c r="A331" s="48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7"/>
    </row>
    <row r="332" spans="1:32" ht="14.25" customHeight="1">
      <c r="A332" s="48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7"/>
    </row>
    <row r="333" spans="1:32" ht="14.25" customHeight="1">
      <c r="A333" s="48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7"/>
    </row>
    <row r="334" spans="1:32" ht="14.25" customHeight="1">
      <c r="A334" s="48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7"/>
    </row>
    <row r="335" spans="1:32" ht="14.25" customHeight="1">
      <c r="A335" s="48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7"/>
    </row>
    <row r="336" spans="1:32" ht="14.25" customHeight="1">
      <c r="A336" s="48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7"/>
    </row>
    <row r="337" spans="1:32" ht="14.25" customHeight="1">
      <c r="A337" s="48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7"/>
    </row>
    <row r="338" spans="1:32" ht="14.25" customHeight="1">
      <c r="A338" s="48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7"/>
    </row>
    <row r="339" spans="1:32" ht="14.25" customHeight="1">
      <c r="A339" s="48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7"/>
    </row>
    <row r="340" spans="1:32" ht="14.25" customHeight="1">
      <c r="A340" s="48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7"/>
    </row>
    <row r="341" spans="1:32" ht="14.25" customHeight="1">
      <c r="A341" s="48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7"/>
    </row>
    <row r="342" spans="1:32" ht="14.25" customHeight="1">
      <c r="A342" s="48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7"/>
    </row>
    <row r="343" spans="1:32" ht="14.25" customHeight="1">
      <c r="A343" s="48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7"/>
    </row>
    <row r="344" spans="1:32" ht="14.25" customHeight="1">
      <c r="A344" s="48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7"/>
    </row>
    <row r="345" spans="1:32" ht="14.25" customHeight="1">
      <c r="A345" s="48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7"/>
    </row>
    <row r="346" spans="1:32" ht="14.25" customHeight="1">
      <c r="A346" s="48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7"/>
    </row>
    <row r="347" spans="1:32" ht="14.25" customHeight="1">
      <c r="A347" s="48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7"/>
    </row>
    <row r="348" spans="1:32" ht="14.25" customHeight="1">
      <c r="A348" s="48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7"/>
    </row>
    <row r="349" spans="1:32" ht="14.25" customHeight="1">
      <c r="A349" s="48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7"/>
    </row>
    <row r="350" spans="1:32" ht="14.25" customHeight="1">
      <c r="A350" s="48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7"/>
    </row>
    <row r="351" spans="1:32" ht="14.25" customHeight="1">
      <c r="A351" s="48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7"/>
    </row>
    <row r="352" spans="1:32" ht="14.25" customHeight="1">
      <c r="A352" s="48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7"/>
    </row>
    <row r="353" spans="1:32" ht="14.25" customHeight="1">
      <c r="A353" s="48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7"/>
    </row>
    <row r="354" spans="1:32" ht="14.25" customHeight="1">
      <c r="A354" s="48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7"/>
    </row>
    <row r="355" spans="1:32" ht="14.25" customHeight="1">
      <c r="A355" s="48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7"/>
    </row>
    <row r="356" spans="1:32" ht="14.25" customHeight="1">
      <c r="A356" s="48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7"/>
    </row>
    <row r="357" spans="1:32" ht="14.25" customHeight="1">
      <c r="A357" s="48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7"/>
    </row>
    <row r="358" spans="1:32" ht="14.25" customHeight="1">
      <c r="A358" s="48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7"/>
    </row>
    <row r="359" spans="1:32" ht="14.25" customHeight="1">
      <c r="A359" s="48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7"/>
    </row>
    <row r="360" spans="1:32" ht="14.25" customHeight="1">
      <c r="A360" s="48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7"/>
    </row>
    <row r="361" spans="1:32" ht="14.25" customHeight="1">
      <c r="A361" s="48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7"/>
    </row>
    <row r="362" spans="1:32" ht="14.25" customHeight="1">
      <c r="A362" s="48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7"/>
    </row>
    <row r="363" spans="1:32" ht="14.25" customHeight="1">
      <c r="A363" s="48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7"/>
    </row>
    <row r="364" spans="1:32" ht="14.25" customHeight="1">
      <c r="A364" s="48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7"/>
    </row>
    <row r="365" spans="1:32" ht="14.25" customHeight="1">
      <c r="A365" s="48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7"/>
    </row>
    <row r="366" spans="1:32" ht="14.25" customHeight="1">
      <c r="A366" s="48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7"/>
    </row>
    <row r="367" spans="1:32" ht="14.25" customHeight="1">
      <c r="A367" s="48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7"/>
    </row>
    <row r="368" spans="1:32" ht="14.25" customHeight="1">
      <c r="A368" s="48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7"/>
    </row>
    <row r="369" spans="1:32" ht="14.25" customHeight="1">
      <c r="A369" s="48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7"/>
    </row>
    <row r="370" spans="1:32" ht="14.25" customHeight="1">
      <c r="A370" s="48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7"/>
    </row>
    <row r="371" spans="1:32" ht="14.25" customHeight="1">
      <c r="A371" s="48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7"/>
    </row>
    <row r="372" spans="1:32" ht="14.25" customHeight="1">
      <c r="A372" s="48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7"/>
    </row>
    <row r="373" spans="1:32" ht="14.25" customHeight="1">
      <c r="A373" s="48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7"/>
    </row>
    <row r="374" spans="1:32" ht="14.25" customHeight="1">
      <c r="A374" s="48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7"/>
    </row>
    <row r="375" spans="1:32" ht="14.25" customHeight="1">
      <c r="A375" s="48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7"/>
    </row>
    <row r="376" spans="1:32" ht="14.25" customHeight="1">
      <c r="A376" s="48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7"/>
    </row>
    <row r="377" spans="1:32" ht="14.25" customHeight="1">
      <c r="A377" s="48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7"/>
    </row>
    <row r="378" spans="1:32" ht="14.25" customHeight="1">
      <c r="A378" s="48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7"/>
    </row>
    <row r="379" spans="1:32" ht="14.25" customHeight="1">
      <c r="A379" s="48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7"/>
    </row>
    <row r="380" spans="1:32" ht="14.25" customHeight="1">
      <c r="A380" s="48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7"/>
    </row>
    <row r="381" spans="1:32" ht="14.25" customHeight="1">
      <c r="A381" s="48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7"/>
    </row>
    <row r="382" spans="1:32" ht="14.25" customHeight="1">
      <c r="A382" s="48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7"/>
    </row>
    <row r="383" spans="1:32" ht="14.25" customHeight="1">
      <c r="A383" s="48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7"/>
    </row>
    <row r="384" spans="1:32" ht="14.25" customHeight="1">
      <c r="A384" s="48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7"/>
    </row>
    <row r="385" spans="1:32" ht="14.25" customHeight="1">
      <c r="A385" s="48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7"/>
    </row>
    <row r="386" spans="1:32" ht="14.25" customHeight="1">
      <c r="A386" s="48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7"/>
    </row>
    <row r="387" spans="1:32" ht="14.25" customHeight="1">
      <c r="A387" s="48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7"/>
    </row>
    <row r="388" spans="1:32" ht="14.25" customHeight="1">
      <c r="A388" s="48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7"/>
    </row>
    <row r="389" spans="1:32" ht="14.25" customHeight="1">
      <c r="A389" s="48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7"/>
    </row>
    <row r="390" spans="1:32" ht="14.25" customHeight="1">
      <c r="A390" s="48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7"/>
    </row>
    <row r="391" spans="1:32" ht="14.25" customHeight="1">
      <c r="A391" s="48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7"/>
    </row>
    <row r="392" spans="1:32" ht="14.25" customHeight="1">
      <c r="A392" s="48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7"/>
    </row>
    <row r="393" spans="1:32" ht="14.25" customHeight="1">
      <c r="A393" s="48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7"/>
    </row>
    <row r="394" spans="1:32" ht="14.25" customHeight="1">
      <c r="A394" s="48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7"/>
    </row>
    <row r="395" spans="1:32" ht="14.25" customHeight="1">
      <c r="A395" s="48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7"/>
    </row>
    <row r="396" spans="1:32" ht="14.25" customHeight="1">
      <c r="A396" s="48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8"/>
      <c r="V396" s="48"/>
      <c r="W396" s="48"/>
      <c r="X396" s="48"/>
      <c r="Y396" s="48"/>
      <c r="Z396" s="48"/>
      <c r="AA396" s="48"/>
      <c r="AB396" s="48"/>
      <c r="AC396" s="48"/>
      <c r="AD396" s="48"/>
      <c r="AE396" s="48"/>
      <c r="AF396" s="47"/>
    </row>
    <row r="397" spans="1:32" ht="14.25" customHeight="1">
      <c r="A397" s="48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7"/>
    </row>
    <row r="398" spans="1:32" ht="14.25" customHeight="1">
      <c r="A398" s="48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7"/>
    </row>
    <row r="399" spans="1:32" ht="14.25" customHeight="1">
      <c r="A399" s="48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7"/>
    </row>
    <row r="400" spans="1:32" ht="14.25" customHeight="1">
      <c r="A400" s="48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7"/>
    </row>
    <row r="401" spans="1:32" ht="14.25" customHeight="1">
      <c r="A401" s="48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7"/>
    </row>
    <row r="402" spans="1:32" ht="14.25" customHeight="1">
      <c r="A402" s="48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7"/>
    </row>
    <row r="403" spans="1:32" ht="14.25" customHeight="1">
      <c r="A403" s="48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7"/>
    </row>
    <row r="404" spans="1:32" ht="14.25" customHeight="1">
      <c r="A404" s="48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7"/>
    </row>
    <row r="405" spans="1:32" ht="14.25" customHeight="1">
      <c r="A405" s="48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7"/>
    </row>
    <row r="406" spans="1:32" ht="14.25" customHeight="1">
      <c r="A406" s="48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7"/>
    </row>
    <row r="407" spans="1:32" ht="14.25" customHeight="1">
      <c r="A407" s="48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7"/>
    </row>
    <row r="408" spans="1:32" ht="14.25" customHeight="1">
      <c r="A408" s="48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7"/>
    </row>
    <row r="409" spans="1:32" ht="14.25" customHeight="1">
      <c r="A409" s="48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7"/>
    </row>
    <row r="410" spans="1:32" ht="14.25" customHeight="1">
      <c r="A410" s="48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7"/>
    </row>
    <row r="411" spans="1:32" ht="14.25" customHeight="1">
      <c r="A411" s="48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7"/>
    </row>
    <row r="412" spans="1:32" ht="14.25" customHeight="1">
      <c r="A412" s="48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7"/>
    </row>
    <row r="413" spans="1:32" ht="14.25" customHeight="1">
      <c r="A413" s="48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7"/>
    </row>
    <row r="414" spans="1:32" ht="14.25" customHeight="1">
      <c r="A414" s="48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7"/>
    </row>
    <row r="415" spans="1:32" ht="14.25" customHeight="1">
      <c r="A415" s="48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7"/>
    </row>
    <row r="416" spans="1:32" ht="14.25" customHeight="1">
      <c r="A416" s="48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7"/>
    </row>
    <row r="417" spans="1:32" ht="14.25" customHeight="1">
      <c r="A417" s="48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7"/>
    </row>
    <row r="418" spans="1:32" ht="14.25" customHeight="1">
      <c r="A418" s="48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7"/>
    </row>
    <row r="419" spans="1:32" ht="14.25" customHeight="1">
      <c r="A419" s="48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7"/>
    </row>
    <row r="420" spans="1:32" ht="14.25" customHeight="1">
      <c r="A420" s="48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7"/>
    </row>
    <row r="421" spans="1:32" ht="14.25" customHeight="1">
      <c r="A421" s="48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7"/>
    </row>
    <row r="422" spans="1:32" ht="14.25" customHeight="1">
      <c r="A422" s="48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7"/>
    </row>
    <row r="423" spans="1:32" ht="14.25" customHeight="1">
      <c r="A423" s="48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7"/>
    </row>
    <row r="424" spans="1:32" ht="14.25" customHeight="1">
      <c r="A424" s="48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7"/>
    </row>
    <row r="425" spans="1:32" ht="14.25" customHeight="1">
      <c r="A425" s="48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7"/>
    </row>
    <row r="426" spans="1:32" ht="14.25" customHeight="1">
      <c r="A426" s="48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7"/>
    </row>
    <row r="427" spans="1:32" ht="14.25" customHeight="1">
      <c r="A427" s="48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7"/>
    </row>
    <row r="428" spans="1:32" ht="14.25" customHeight="1">
      <c r="A428" s="48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7"/>
    </row>
    <row r="429" spans="1:32" ht="14.25" customHeight="1">
      <c r="A429" s="48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7"/>
    </row>
    <row r="430" spans="1:32" ht="14.25" customHeight="1">
      <c r="A430" s="48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7"/>
    </row>
    <row r="431" spans="1:32" ht="14.25" customHeight="1">
      <c r="A431" s="48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7"/>
    </row>
    <row r="432" spans="1:32" ht="14.25" customHeight="1">
      <c r="A432" s="48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7"/>
    </row>
    <row r="433" spans="1:32" ht="14.25" customHeight="1">
      <c r="A433" s="48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7"/>
    </row>
    <row r="434" spans="1:32" ht="14.25" customHeight="1">
      <c r="A434" s="48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7"/>
    </row>
    <row r="435" spans="1:32" ht="14.25" customHeight="1">
      <c r="A435" s="48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7"/>
    </row>
    <row r="436" spans="1:32" ht="14.25" customHeight="1">
      <c r="A436" s="48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7"/>
    </row>
    <row r="437" spans="1:32" ht="14.25" customHeight="1">
      <c r="A437" s="48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7"/>
    </row>
    <row r="438" spans="1:32" ht="14.25" customHeight="1">
      <c r="A438" s="48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7"/>
    </row>
    <row r="439" spans="1:32" ht="14.25" customHeight="1">
      <c r="A439" s="48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7"/>
    </row>
    <row r="440" spans="1:32" ht="14.25" customHeight="1">
      <c r="A440" s="48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7"/>
    </row>
    <row r="441" spans="1:32" ht="14.25" customHeight="1">
      <c r="A441" s="48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7"/>
    </row>
    <row r="442" spans="1:32" ht="14.25" customHeight="1">
      <c r="A442" s="48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7"/>
    </row>
    <row r="443" spans="1:32" ht="14.25" customHeight="1">
      <c r="A443" s="48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7"/>
    </row>
    <row r="444" spans="1:32" ht="14.25" customHeight="1">
      <c r="A444" s="48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7"/>
    </row>
    <row r="445" spans="1:32" ht="14.25" customHeight="1">
      <c r="A445" s="48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8"/>
      <c r="V445" s="48"/>
      <c r="W445" s="48"/>
      <c r="X445" s="48"/>
      <c r="Y445" s="48"/>
      <c r="Z445" s="48"/>
      <c r="AA445" s="48"/>
      <c r="AB445" s="48"/>
      <c r="AC445" s="48"/>
      <c r="AD445" s="48"/>
      <c r="AE445" s="48"/>
      <c r="AF445" s="47"/>
    </row>
    <row r="446" spans="1:32" ht="14.25" customHeight="1">
      <c r="A446" s="48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8"/>
      <c r="V446" s="48"/>
      <c r="W446" s="48"/>
      <c r="X446" s="48"/>
      <c r="Y446" s="48"/>
      <c r="Z446" s="48"/>
      <c r="AA446" s="48"/>
      <c r="AB446" s="48"/>
      <c r="AC446" s="48"/>
      <c r="AD446" s="48"/>
      <c r="AE446" s="48"/>
      <c r="AF446" s="47"/>
    </row>
    <row r="447" spans="1:32" ht="14.25" customHeight="1">
      <c r="A447" s="48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8"/>
      <c r="V447" s="48"/>
      <c r="W447" s="48"/>
      <c r="X447" s="48"/>
      <c r="Y447" s="48"/>
      <c r="Z447" s="48"/>
      <c r="AA447" s="48"/>
      <c r="AB447" s="48"/>
      <c r="AC447" s="48"/>
      <c r="AD447" s="48"/>
      <c r="AE447" s="48"/>
      <c r="AF447" s="47"/>
    </row>
    <row r="448" spans="1:32" ht="14.25" customHeight="1">
      <c r="A448" s="48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8"/>
      <c r="V448" s="48"/>
      <c r="W448" s="48"/>
      <c r="X448" s="48"/>
      <c r="Y448" s="48"/>
      <c r="Z448" s="48"/>
      <c r="AA448" s="48"/>
      <c r="AB448" s="48"/>
      <c r="AC448" s="48"/>
      <c r="AD448" s="48"/>
      <c r="AE448" s="48"/>
      <c r="AF448" s="47"/>
    </row>
    <row r="449" spans="1:32" ht="14.25" customHeight="1">
      <c r="A449" s="48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8"/>
      <c r="V449" s="48"/>
      <c r="W449" s="48"/>
      <c r="X449" s="48"/>
      <c r="Y449" s="48"/>
      <c r="Z449" s="48"/>
      <c r="AA449" s="48"/>
      <c r="AB449" s="48"/>
      <c r="AC449" s="48"/>
      <c r="AD449" s="48"/>
      <c r="AE449" s="48"/>
      <c r="AF449" s="47"/>
    </row>
    <row r="450" spans="1:32" ht="14.25" customHeight="1">
      <c r="A450" s="48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8"/>
      <c r="V450" s="48"/>
      <c r="W450" s="48"/>
      <c r="X450" s="48"/>
      <c r="Y450" s="48"/>
      <c r="Z450" s="48"/>
      <c r="AA450" s="48"/>
      <c r="AB450" s="48"/>
      <c r="AC450" s="48"/>
      <c r="AD450" s="48"/>
      <c r="AE450" s="48"/>
      <c r="AF450" s="47"/>
    </row>
    <row r="451" spans="1:32" ht="14.25" customHeight="1">
      <c r="A451" s="48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7"/>
    </row>
    <row r="452" spans="1:32" ht="14.25" customHeight="1">
      <c r="A452" s="48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7"/>
    </row>
    <row r="453" spans="1:32" ht="14.25" customHeight="1">
      <c r="A453" s="48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7"/>
    </row>
    <row r="454" spans="1:32" ht="14.25" customHeight="1">
      <c r="A454" s="48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7"/>
    </row>
    <row r="455" spans="1:32" ht="14.25" customHeight="1">
      <c r="A455" s="48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7"/>
    </row>
    <row r="456" spans="1:32" ht="14.25" customHeight="1">
      <c r="A456" s="48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7"/>
    </row>
    <row r="457" spans="1:32" ht="14.25" customHeight="1">
      <c r="A457" s="48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7"/>
    </row>
    <row r="458" spans="1:32" ht="14.25" customHeight="1">
      <c r="A458" s="48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7"/>
    </row>
    <row r="459" spans="1:32" ht="14.25" customHeight="1">
      <c r="A459" s="48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7"/>
    </row>
    <row r="460" spans="1:32" ht="14.25" customHeight="1">
      <c r="A460" s="48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7"/>
    </row>
    <row r="461" spans="1:32" ht="14.25" customHeight="1">
      <c r="A461" s="48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7"/>
    </row>
    <row r="462" spans="1:32" ht="14.25" customHeight="1">
      <c r="A462" s="48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7"/>
    </row>
    <row r="463" spans="1:32" ht="14.25" customHeight="1">
      <c r="A463" s="48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8"/>
      <c r="V463" s="48"/>
      <c r="W463" s="48"/>
      <c r="X463" s="48"/>
      <c r="Y463" s="48"/>
      <c r="Z463" s="48"/>
      <c r="AA463" s="48"/>
      <c r="AB463" s="48"/>
      <c r="AC463" s="48"/>
      <c r="AD463" s="48"/>
      <c r="AE463" s="48"/>
      <c r="AF463" s="47"/>
    </row>
    <row r="464" spans="1:32" ht="14.25" customHeight="1">
      <c r="A464" s="48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8"/>
      <c r="V464" s="48"/>
      <c r="W464" s="48"/>
      <c r="X464" s="48"/>
      <c r="Y464" s="48"/>
      <c r="Z464" s="48"/>
      <c r="AA464" s="48"/>
      <c r="AB464" s="48"/>
      <c r="AC464" s="48"/>
      <c r="AD464" s="48"/>
      <c r="AE464" s="48"/>
      <c r="AF464" s="47"/>
    </row>
    <row r="465" spans="1:32" ht="14.25" customHeight="1">
      <c r="A465" s="48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7"/>
    </row>
    <row r="466" spans="1:32" ht="14.25" customHeight="1">
      <c r="A466" s="48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7"/>
    </row>
    <row r="467" spans="1:32" ht="14.25" customHeight="1">
      <c r="A467" s="48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8"/>
      <c r="V467" s="48"/>
      <c r="W467" s="48"/>
      <c r="X467" s="48"/>
      <c r="Y467" s="48"/>
      <c r="Z467" s="48"/>
      <c r="AA467" s="48"/>
      <c r="AB467" s="48"/>
      <c r="AC467" s="48"/>
      <c r="AD467" s="48"/>
      <c r="AE467" s="48"/>
      <c r="AF467" s="47"/>
    </row>
    <row r="468" spans="1:32" ht="14.25" customHeight="1">
      <c r="A468" s="48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7"/>
    </row>
    <row r="469" spans="1:32" ht="14.25" customHeight="1">
      <c r="A469" s="48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7"/>
    </row>
    <row r="470" spans="1:32" ht="14.25" customHeight="1">
      <c r="A470" s="48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7"/>
    </row>
    <row r="471" spans="1:32" ht="14.25" customHeight="1">
      <c r="A471" s="48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7"/>
    </row>
    <row r="472" spans="1:32" ht="14.25" customHeight="1">
      <c r="A472" s="48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7"/>
    </row>
    <row r="473" spans="1:32" ht="14.25" customHeight="1">
      <c r="A473" s="48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7"/>
    </row>
    <row r="474" spans="1:32" ht="14.25" customHeight="1">
      <c r="A474" s="48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7"/>
    </row>
    <row r="475" spans="1:32" ht="14.25" customHeight="1">
      <c r="A475" s="48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7"/>
    </row>
    <row r="476" spans="1:32" ht="14.25" customHeight="1">
      <c r="A476" s="48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7"/>
    </row>
    <row r="477" spans="1:32" ht="14.25" customHeight="1">
      <c r="A477" s="48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7"/>
    </row>
    <row r="478" spans="1:32" ht="14.25" customHeight="1">
      <c r="A478" s="48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7"/>
    </row>
    <row r="479" spans="1:32" ht="14.25" customHeight="1">
      <c r="A479" s="48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7"/>
    </row>
    <row r="480" spans="1:32" ht="14.25" customHeight="1">
      <c r="A480" s="48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7"/>
    </row>
    <row r="481" spans="1:32" ht="14.25" customHeight="1">
      <c r="A481" s="48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7"/>
    </row>
    <row r="482" spans="1:32" ht="14.25" customHeight="1">
      <c r="A482" s="48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7"/>
    </row>
    <row r="483" spans="1:32" ht="14.25" customHeight="1">
      <c r="A483" s="48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7"/>
    </row>
    <row r="484" spans="1:32" ht="14.25" customHeight="1">
      <c r="A484" s="48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7"/>
    </row>
    <row r="485" spans="1:32" ht="14.25" customHeight="1">
      <c r="A485" s="48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7"/>
    </row>
    <row r="486" spans="1:32" ht="14.25" customHeight="1">
      <c r="A486" s="48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7"/>
    </row>
    <row r="487" spans="1:32" ht="14.25" customHeight="1">
      <c r="A487" s="48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7"/>
    </row>
    <row r="488" spans="1:32" ht="14.25" customHeight="1">
      <c r="A488" s="48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7"/>
    </row>
    <row r="489" spans="1:32" ht="14.25" customHeight="1">
      <c r="A489" s="48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7"/>
    </row>
    <row r="490" spans="1:32" ht="14.25" customHeight="1">
      <c r="A490" s="48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7"/>
    </row>
    <row r="491" spans="1:32" ht="14.25" customHeight="1">
      <c r="A491" s="48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7"/>
    </row>
    <row r="492" spans="1:32" ht="14.25" customHeight="1">
      <c r="A492" s="48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7"/>
    </row>
    <row r="493" spans="1:32" ht="14.25" customHeight="1">
      <c r="A493" s="48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7"/>
    </row>
    <row r="494" spans="1:32" ht="14.25" customHeight="1">
      <c r="A494" s="48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7"/>
    </row>
    <row r="495" spans="1:32" ht="14.25" customHeight="1">
      <c r="A495" s="48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7"/>
    </row>
    <row r="496" spans="1:32" ht="14.25" customHeight="1">
      <c r="A496" s="48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7"/>
    </row>
    <row r="497" spans="1:32" ht="14.25" customHeight="1">
      <c r="A497" s="48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7"/>
    </row>
    <row r="498" spans="1:32" ht="14.25" customHeight="1">
      <c r="A498" s="48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7"/>
    </row>
    <row r="499" spans="1:32" ht="14.25" customHeight="1">
      <c r="A499" s="48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7"/>
    </row>
    <row r="500" spans="1:32" ht="14.25" customHeight="1">
      <c r="A500" s="48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7"/>
    </row>
    <row r="501" spans="1:32" ht="14.25" customHeight="1">
      <c r="A501" s="48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7"/>
    </row>
    <row r="502" spans="1:32" ht="14.25" customHeight="1">
      <c r="A502" s="48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7"/>
    </row>
    <row r="503" spans="1:32" ht="14.25" customHeight="1">
      <c r="A503" s="48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7"/>
    </row>
    <row r="504" spans="1:32" ht="14.25" customHeight="1">
      <c r="A504" s="48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7"/>
    </row>
    <row r="505" spans="1:32" ht="14.25" customHeight="1">
      <c r="A505" s="48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7"/>
    </row>
    <row r="506" spans="1:32" ht="14.25" customHeight="1">
      <c r="A506" s="48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7"/>
    </row>
    <row r="507" spans="1:32" ht="14.25" customHeight="1">
      <c r="A507" s="48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7"/>
    </row>
    <row r="508" spans="1:32" ht="14.25" customHeight="1">
      <c r="A508" s="48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7"/>
    </row>
    <row r="509" spans="1:32" ht="14.25" customHeight="1">
      <c r="A509" s="48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7"/>
    </row>
    <row r="510" spans="1:32" ht="14.25" customHeight="1">
      <c r="A510" s="48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7"/>
    </row>
    <row r="511" spans="1:32" ht="14.25" customHeight="1">
      <c r="A511" s="48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7"/>
    </row>
    <row r="512" spans="1:32" ht="14.25" customHeight="1">
      <c r="A512" s="48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7"/>
    </row>
    <row r="513" spans="1:32" ht="14.25" customHeight="1">
      <c r="A513" s="48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7"/>
    </row>
    <row r="514" spans="1:32" ht="14.25" customHeight="1">
      <c r="A514" s="48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7"/>
    </row>
    <row r="515" spans="1:32" ht="14.25" customHeight="1">
      <c r="A515" s="48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7"/>
    </row>
    <row r="516" spans="1:32" ht="14.25" customHeight="1">
      <c r="A516" s="48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7"/>
    </row>
    <row r="517" spans="1:32" ht="14.25" customHeight="1">
      <c r="A517" s="48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7"/>
    </row>
    <row r="518" spans="1:32" ht="14.25" customHeight="1">
      <c r="A518" s="48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8"/>
      <c r="V518" s="48"/>
      <c r="W518" s="48"/>
      <c r="X518" s="48"/>
      <c r="Y518" s="48"/>
      <c r="Z518" s="48"/>
      <c r="AA518" s="48"/>
      <c r="AB518" s="48"/>
      <c r="AC518" s="48"/>
      <c r="AD518" s="48"/>
      <c r="AE518" s="48"/>
      <c r="AF518" s="47"/>
    </row>
    <row r="519" spans="1:32" ht="14.25" customHeight="1">
      <c r="A519" s="48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7"/>
    </row>
    <row r="520" spans="1:32" ht="14.25" customHeight="1">
      <c r="A520" s="48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7"/>
    </row>
    <row r="521" spans="1:32" ht="14.25" customHeight="1">
      <c r="A521" s="48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7"/>
    </row>
    <row r="522" spans="1:32" ht="14.25" customHeight="1">
      <c r="A522" s="48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7"/>
    </row>
    <row r="523" spans="1:32" ht="14.25" customHeight="1">
      <c r="A523" s="48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8"/>
      <c r="V523" s="48"/>
      <c r="W523" s="48"/>
      <c r="X523" s="48"/>
      <c r="Y523" s="48"/>
      <c r="Z523" s="48"/>
      <c r="AA523" s="48"/>
      <c r="AB523" s="48"/>
      <c r="AC523" s="48"/>
      <c r="AD523" s="48"/>
      <c r="AE523" s="48"/>
      <c r="AF523" s="47"/>
    </row>
    <row r="524" spans="1:32" ht="14.25" customHeight="1">
      <c r="A524" s="48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8"/>
      <c r="V524" s="48"/>
      <c r="W524" s="48"/>
      <c r="X524" s="48"/>
      <c r="Y524" s="48"/>
      <c r="Z524" s="48"/>
      <c r="AA524" s="48"/>
      <c r="AB524" s="48"/>
      <c r="AC524" s="48"/>
      <c r="AD524" s="48"/>
      <c r="AE524" s="48"/>
      <c r="AF524" s="47"/>
    </row>
    <row r="525" spans="1:32" ht="14.25" customHeight="1">
      <c r="A525" s="48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8"/>
      <c r="V525" s="48"/>
      <c r="W525" s="48"/>
      <c r="X525" s="48"/>
      <c r="Y525" s="48"/>
      <c r="Z525" s="48"/>
      <c r="AA525" s="48"/>
      <c r="AB525" s="48"/>
      <c r="AC525" s="48"/>
      <c r="AD525" s="48"/>
      <c r="AE525" s="48"/>
      <c r="AF525" s="47"/>
    </row>
    <row r="526" spans="1:32" ht="14.25" customHeight="1">
      <c r="A526" s="48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8"/>
      <c r="V526" s="48"/>
      <c r="W526" s="48"/>
      <c r="X526" s="48"/>
      <c r="Y526" s="48"/>
      <c r="Z526" s="48"/>
      <c r="AA526" s="48"/>
      <c r="AB526" s="48"/>
      <c r="AC526" s="48"/>
      <c r="AD526" s="48"/>
      <c r="AE526" s="48"/>
      <c r="AF526" s="47"/>
    </row>
    <row r="527" spans="1:32" ht="14.25" customHeight="1">
      <c r="A527" s="48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8"/>
      <c r="V527" s="48"/>
      <c r="W527" s="48"/>
      <c r="X527" s="48"/>
      <c r="Y527" s="48"/>
      <c r="Z527" s="48"/>
      <c r="AA527" s="48"/>
      <c r="AB527" s="48"/>
      <c r="AC527" s="48"/>
      <c r="AD527" s="48"/>
      <c r="AE527" s="48"/>
      <c r="AF527" s="47"/>
    </row>
    <row r="528" spans="1:32" ht="14.25" customHeight="1">
      <c r="A528" s="48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8"/>
      <c r="V528" s="48"/>
      <c r="W528" s="48"/>
      <c r="X528" s="48"/>
      <c r="Y528" s="48"/>
      <c r="Z528" s="48"/>
      <c r="AA528" s="48"/>
      <c r="AB528" s="48"/>
      <c r="AC528" s="48"/>
      <c r="AD528" s="48"/>
      <c r="AE528" s="48"/>
      <c r="AF528" s="47"/>
    </row>
    <row r="529" spans="1:32" ht="14.25" customHeight="1">
      <c r="A529" s="48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7"/>
    </row>
    <row r="530" spans="1:32" ht="14.25" customHeight="1">
      <c r="A530" s="48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7"/>
    </row>
    <row r="531" spans="1:32" ht="14.25" customHeight="1">
      <c r="A531" s="48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7"/>
    </row>
    <row r="532" spans="1:32" ht="14.25" customHeight="1">
      <c r="A532" s="48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7"/>
    </row>
    <row r="533" spans="1:32" ht="14.25" customHeight="1">
      <c r="A533" s="48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7"/>
    </row>
    <row r="534" spans="1:32" ht="14.25" customHeight="1">
      <c r="A534" s="48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7"/>
    </row>
    <row r="535" spans="1:32" ht="14.25" customHeight="1">
      <c r="A535" s="48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7"/>
    </row>
    <row r="536" spans="1:32" ht="14.25" customHeight="1">
      <c r="A536" s="48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7"/>
    </row>
    <row r="537" spans="1:32" ht="14.25" customHeight="1">
      <c r="A537" s="48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7"/>
    </row>
    <row r="538" spans="1:32" ht="14.25" customHeight="1">
      <c r="A538" s="48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7"/>
    </row>
    <row r="539" spans="1:32" ht="14.25" customHeight="1">
      <c r="A539" s="48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7"/>
    </row>
    <row r="540" spans="1:32" ht="14.25" customHeight="1">
      <c r="A540" s="48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7"/>
    </row>
    <row r="541" spans="1:32" ht="14.25" customHeight="1">
      <c r="A541" s="48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7"/>
    </row>
    <row r="542" spans="1:32" ht="14.25" customHeight="1">
      <c r="A542" s="48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7"/>
    </row>
    <row r="543" spans="1:32" ht="14.25" customHeight="1">
      <c r="A543" s="48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7"/>
    </row>
    <row r="544" spans="1:32" ht="14.25" customHeight="1">
      <c r="A544" s="48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7"/>
    </row>
    <row r="545" spans="1:32" ht="14.25" customHeight="1">
      <c r="A545" s="48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7"/>
    </row>
    <row r="546" spans="1:32" ht="14.25" customHeight="1">
      <c r="A546" s="48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7"/>
    </row>
    <row r="547" spans="1:32" ht="14.25" customHeight="1">
      <c r="A547" s="48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7"/>
    </row>
    <row r="548" spans="1:32" ht="14.25" customHeight="1">
      <c r="A548" s="48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7"/>
    </row>
    <row r="549" spans="1:32" ht="14.25" customHeight="1">
      <c r="A549" s="48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7"/>
    </row>
    <row r="550" spans="1:32" ht="14.25" customHeight="1">
      <c r="A550" s="48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7"/>
    </row>
    <row r="551" spans="1:32" ht="14.25" customHeight="1">
      <c r="A551" s="48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7"/>
    </row>
    <row r="552" spans="1:32" ht="14.25" customHeight="1">
      <c r="A552" s="48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7"/>
    </row>
    <row r="553" spans="1:32" ht="14.25" customHeight="1">
      <c r="A553" s="48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7"/>
    </row>
    <row r="554" spans="1:32" ht="14.25" customHeight="1">
      <c r="A554" s="48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7"/>
    </row>
    <row r="555" spans="1:32" ht="14.25" customHeight="1">
      <c r="A555" s="48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7"/>
    </row>
    <row r="556" spans="1:32" ht="14.25" customHeight="1">
      <c r="A556" s="48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7"/>
    </row>
    <row r="557" spans="1:32" ht="14.25" customHeight="1">
      <c r="A557" s="48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7"/>
    </row>
    <row r="558" spans="1:32" ht="14.25" customHeight="1">
      <c r="A558" s="48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7"/>
    </row>
    <row r="559" spans="1:32" ht="14.25" customHeight="1">
      <c r="A559" s="48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7"/>
    </row>
    <row r="560" spans="1:32" ht="14.25" customHeight="1">
      <c r="A560" s="48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7"/>
    </row>
    <row r="561" spans="1:32" ht="14.25" customHeight="1">
      <c r="A561" s="48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7"/>
    </row>
    <row r="562" spans="1:32" ht="14.25" customHeight="1">
      <c r="A562" s="48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7"/>
    </row>
    <row r="563" spans="1:32" ht="14.25" customHeight="1">
      <c r="A563" s="48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7"/>
    </row>
    <row r="564" spans="1:32" ht="14.25" customHeight="1">
      <c r="A564" s="48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7"/>
    </row>
    <row r="565" spans="1:32" ht="14.25" customHeight="1">
      <c r="A565" s="48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7"/>
    </row>
    <row r="566" spans="1:32" ht="14.25" customHeight="1">
      <c r="A566" s="48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7"/>
    </row>
    <row r="567" spans="1:32" ht="14.25" customHeight="1">
      <c r="A567" s="48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7"/>
    </row>
    <row r="568" spans="1:32" ht="14.25" customHeight="1">
      <c r="A568" s="48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7"/>
    </row>
    <row r="569" spans="1:32" ht="14.25" customHeight="1">
      <c r="A569" s="48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7"/>
    </row>
    <row r="570" spans="1:32" ht="14.25" customHeight="1">
      <c r="A570" s="48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7"/>
    </row>
    <row r="571" spans="1:32" ht="14.25" customHeight="1">
      <c r="A571" s="48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7"/>
    </row>
    <row r="572" spans="1:32" ht="14.25" customHeight="1">
      <c r="A572" s="48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7"/>
    </row>
    <row r="573" spans="1:32" ht="14.25" customHeight="1">
      <c r="A573" s="48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7"/>
    </row>
    <row r="574" spans="1:32" ht="14.25" customHeight="1">
      <c r="A574" s="48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7"/>
    </row>
    <row r="575" spans="1:32" ht="14.25" customHeight="1">
      <c r="A575" s="48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7"/>
    </row>
    <row r="576" spans="1:32" ht="14.25" customHeight="1">
      <c r="A576" s="48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7"/>
    </row>
    <row r="577" spans="1:32" ht="14.25" customHeight="1">
      <c r="A577" s="48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7"/>
    </row>
    <row r="578" spans="1:32" ht="14.25" customHeight="1">
      <c r="A578" s="48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7"/>
    </row>
    <row r="579" spans="1:32" ht="14.25" customHeight="1">
      <c r="A579" s="48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7"/>
    </row>
    <row r="580" spans="1:32" ht="14.25" customHeight="1">
      <c r="A580" s="48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7"/>
    </row>
    <row r="581" spans="1:32" ht="14.25" customHeight="1">
      <c r="A581" s="48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7"/>
    </row>
    <row r="582" spans="1:32" ht="14.25" customHeight="1">
      <c r="A582" s="48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7"/>
    </row>
    <row r="583" spans="1:32" ht="14.25" customHeight="1">
      <c r="A583" s="48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7"/>
    </row>
    <row r="584" spans="1:32" ht="14.25" customHeight="1">
      <c r="A584" s="48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7"/>
    </row>
    <row r="585" spans="1:32" ht="14.25" customHeight="1">
      <c r="A585" s="48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7"/>
    </row>
    <row r="586" spans="1:32" ht="14.25" customHeight="1">
      <c r="A586" s="48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7"/>
    </row>
    <row r="587" spans="1:32" ht="14.25" customHeight="1">
      <c r="A587" s="48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7"/>
    </row>
    <row r="588" spans="1:32" ht="14.25" customHeight="1">
      <c r="A588" s="48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7"/>
    </row>
    <row r="589" spans="1:32" ht="14.25" customHeight="1">
      <c r="A589" s="48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7"/>
    </row>
    <row r="590" spans="1:32" ht="14.25" customHeight="1">
      <c r="A590" s="48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7"/>
    </row>
    <row r="591" spans="1:32" ht="14.25" customHeight="1">
      <c r="A591" s="48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7"/>
    </row>
    <row r="592" spans="1:32" ht="14.25" customHeight="1">
      <c r="A592" s="48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7"/>
    </row>
    <row r="593" spans="1:32" ht="14.25" customHeight="1">
      <c r="A593" s="48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7"/>
    </row>
    <row r="594" spans="1:32" ht="14.25" customHeight="1">
      <c r="A594" s="48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7"/>
    </row>
    <row r="595" spans="1:32" ht="14.25" customHeight="1">
      <c r="A595" s="48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7"/>
    </row>
    <row r="596" spans="1:32" ht="14.25" customHeight="1">
      <c r="A596" s="48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7"/>
    </row>
    <row r="597" spans="1:32" ht="14.25" customHeight="1">
      <c r="A597" s="48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7"/>
    </row>
    <row r="598" spans="1:32" ht="14.25" customHeight="1">
      <c r="A598" s="48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7"/>
    </row>
    <row r="599" spans="1:32" ht="14.25" customHeight="1">
      <c r="A599" s="48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7"/>
    </row>
    <row r="600" spans="1:32" ht="14.25" customHeight="1">
      <c r="A600" s="48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7"/>
    </row>
    <row r="601" spans="1:32" ht="14.25" customHeight="1">
      <c r="A601" s="48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7"/>
    </row>
    <row r="602" spans="1:32" ht="14.25" customHeight="1">
      <c r="A602" s="48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7"/>
    </row>
    <row r="603" spans="1:32" ht="14.25" customHeight="1">
      <c r="A603" s="48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7"/>
    </row>
    <row r="604" spans="1:32" ht="14.25" customHeight="1">
      <c r="A604" s="48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7"/>
    </row>
    <row r="605" spans="1:32" ht="14.25" customHeight="1">
      <c r="A605" s="48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7"/>
    </row>
    <row r="606" spans="1:32" ht="14.25" customHeight="1">
      <c r="A606" s="48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7"/>
    </row>
    <row r="607" spans="1:32" ht="14.25" customHeight="1">
      <c r="A607" s="48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7"/>
    </row>
    <row r="608" spans="1:32" ht="14.25" customHeight="1">
      <c r="A608" s="48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7"/>
    </row>
    <row r="609" spans="1:32" ht="14.25" customHeight="1">
      <c r="A609" s="48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7"/>
    </row>
    <row r="610" spans="1:32" ht="14.25" customHeight="1">
      <c r="A610" s="48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7"/>
    </row>
    <row r="611" spans="1:32" ht="14.25" customHeight="1">
      <c r="A611" s="48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7"/>
    </row>
    <row r="612" spans="1:32" ht="14.25" customHeight="1">
      <c r="A612" s="48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7"/>
    </row>
    <row r="613" spans="1:32" ht="14.25" customHeight="1">
      <c r="A613" s="48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7"/>
    </row>
    <row r="614" spans="1:32" ht="14.25" customHeight="1">
      <c r="A614" s="48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7"/>
    </row>
    <row r="615" spans="1:32" ht="14.25" customHeight="1">
      <c r="A615" s="48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7"/>
    </row>
    <row r="616" spans="1:32" ht="14.25" customHeight="1">
      <c r="A616" s="48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7"/>
    </row>
    <row r="617" spans="1:32" ht="14.25" customHeight="1">
      <c r="A617" s="48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7"/>
    </row>
    <row r="618" spans="1:32" ht="14.25" customHeight="1">
      <c r="A618" s="48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7"/>
    </row>
    <row r="619" spans="1:32" ht="14.25" customHeight="1">
      <c r="A619" s="48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7"/>
    </row>
    <row r="620" spans="1:32" ht="14.25" customHeight="1">
      <c r="A620" s="48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7"/>
    </row>
    <row r="621" spans="1:32" ht="14.25" customHeight="1">
      <c r="A621" s="48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7"/>
    </row>
    <row r="622" spans="1:32" ht="14.25" customHeight="1">
      <c r="A622" s="48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7"/>
    </row>
    <row r="623" spans="1:32" ht="14.25" customHeight="1">
      <c r="A623" s="48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7"/>
    </row>
    <row r="624" spans="1:32" ht="14.25" customHeight="1">
      <c r="A624" s="48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7"/>
    </row>
    <row r="625" spans="1:32" ht="14.25" customHeight="1">
      <c r="A625" s="48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7"/>
    </row>
    <row r="626" spans="1:32" ht="14.25" customHeight="1">
      <c r="A626" s="48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7"/>
    </row>
    <row r="627" spans="1:32" ht="14.25" customHeight="1">
      <c r="A627" s="48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7"/>
    </row>
    <row r="628" spans="1:32" ht="14.25" customHeight="1">
      <c r="A628" s="48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7"/>
    </row>
    <row r="629" spans="1:32" ht="14.25" customHeight="1">
      <c r="A629" s="48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7"/>
    </row>
    <row r="630" spans="1:32" ht="14.25" customHeight="1">
      <c r="A630" s="48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7"/>
    </row>
    <row r="631" spans="1:32" ht="14.25" customHeight="1">
      <c r="A631" s="48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7"/>
    </row>
    <row r="632" spans="1:32" ht="14.25" customHeight="1">
      <c r="A632" s="48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7"/>
    </row>
    <row r="633" spans="1:32" ht="14.25" customHeight="1">
      <c r="A633" s="48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7"/>
    </row>
    <row r="634" spans="1:32" ht="14.25" customHeight="1">
      <c r="A634" s="48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7"/>
    </row>
    <row r="635" spans="1:32" ht="14.25" customHeight="1">
      <c r="A635" s="48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7"/>
    </row>
    <row r="636" spans="1:32" ht="14.25" customHeight="1">
      <c r="A636" s="48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7"/>
    </row>
    <row r="637" spans="1:32" ht="14.25" customHeight="1">
      <c r="A637" s="48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7"/>
    </row>
    <row r="638" spans="1:32" ht="14.25" customHeight="1">
      <c r="A638" s="48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7"/>
    </row>
    <row r="639" spans="1:32" ht="14.25" customHeight="1">
      <c r="A639" s="48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7"/>
    </row>
    <row r="640" spans="1:32" ht="14.25" customHeight="1">
      <c r="A640" s="48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7"/>
    </row>
    <row r="641" spans="1:32" ht="14.25" customHeight="1">
      <c r="A641" s="48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7"/>
    </row>
    <row r="642" spans="1:32" ht="14.25" customHeight="1">
      <c r="A642" s="48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7"/>
    </row>
    <row r="643" spans="1:32" ht="14.25" customHeight="1">
      <c r="A643" s="48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7"/>
    </row>
    <row r="644" spans="1:32" ht="14.25" customHeight="1">
      <c r="A644" s="48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7"/>
    </row>
    <row r="645" spans="1:32" ht="14.25" customHeight="1">
      <c r="A645" s="48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7"/>
    </row>
    <row r="646" spans="1:32" ht="14.25" customHeight="1">
      <c r="A646" s="48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7"/>
    </row>
    <row r="647" spans="1:32" ht="14.25" customHeight="1">
      <c r="A647" s="48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7"/>
    </row>
    <row r="648" spans="1:32" ht="14.25" customHeight="1">
      <c r="A648" s="48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7"/>
    </row>
    <row r="649" spans="1:32" ht="14.25" customHeight="1">
      <c r="A649" s="48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7"/>
    </row>
    <row r="650" spans="1:32" ht="14.25" customHeight="1">
      <c r="A650" s="48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7"/>
    </row>
    <row r="651" spans="1:32" ht="14.25" customHeight="1">
      <c r="A651" s="48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7"/>
    </row>
    <row r="652" spans="1:32" ht="14.25" customHeight="1">
      <c r="A652" s="48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7"/>
    </row>
    <row r="653" spans="1:32" ht="14.25" customHeight="1">
      <c r="A653" s="48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7"/>
    </row>
    <row r="654" spans="1:32" ht="14.25" customHeight="1">
      <c r="A654" s="48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7"/>
    </row>
    <row r="655" spans="1:32" ht="14.25" customHeight="1">
      <c r="A655" s="48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7"/>
    </row>
    <row r="656" spans="1:32" ht="14.25" customHeight="1">
      <c r="A656" s="48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7"/>
    </row>
    <row r="657" spans="1:32" ht="14.25" customHeight="1">
      <c r="A657" s="48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8"/>
      <c r="V657" s="48"/>
      <c r="W657" s="48"/>
      <c r="X657" s="48"/>
      <c r="Y657" s="48"/>
      <c r="Z657" s="48"/>
      <c r="AA657" s="48"/>
      <c r="AB657" s="48"/>
      <c r="AC657" s="48"/>
      <c r="AD657" s="48"/>
      <c r="AE657" s="48"/>
      <c r="AF657" s="47"/>
    </row>
    <row r="658" spans="1:32" ht="14.25" customHeight="1">
      <c r="A658" s="48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7"/>
    </row>
    <row r="659" spans="1:32" ht="14.25" customHeight="1">
      <c r="A659" s="48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7"/>
    </row>
    <row r="660" spans="1:32" ht="14.25" customHeight="1">
      <c r="A660" s="48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7"/>
    </row>
    <row r="661" spans="1:32" ht="14.25" customHeight="1">
      <c r="A661" s="48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7"/>
    </row>
    <row r="662" spans="1:32" ht="14.25" customHeight="1">
      <c r="A662" s="48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7"/>
    </row>
    <row r="663" spans="1:32" ht="14.25" customHeight="1">
      <c r="A663" s="48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7"/>
    </row>
    <row r="664" spans="1:32" ht="14.25" customHeight="1">
      <c r="A664" s="48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7"/>
    </row>
    <row r="665" spans="1:32" ht="14.25" customHeight="1">
      <c r="A665" s="48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7"/>
    </row>
    <row r="666" spans="1:32" ht="14.25" customHeight="1">
      <c r="A666" s="48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7"/>
    </row>
    <row r="667" spans="1:32" ht="14.25" customHeight="1">
      <c r="A667" s="48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7"/>
    </row>
    <row r="668" spans="1:32" ht="14.25" customHeight="1">
      <c r="A668" s="48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7"/>
    </row>
    <row r="669" spans="1:32" ht="14.25" customHeight="1">
      <c r="A669" s="48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7"/>
    </row>
    <row r="670" spans="1:32" ht="14.25" customHeight="1">
      <c r="A670" s="48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7"/>
    </row>
    <row r="671" spans="1:32" ht="14.25" customHeight="1">
      <c r="A671" s="48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7"/>
    </row>
    <row r="672" spans="1:32" ht="14.25" customHeight="1">
      <c r="A672" s="48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8"/>
      <c r="V672" s="48"/>
      <c r="W672" s="48"/>
      <c r="X672" s="48"/>
      <c r="Y672" s="48"/>
      <c r="Z672" s="48"/>
      <c r="AA672" s="48"/>
      <c r="AB672" s="48"/>
      <c r="AC672" s="48"/>
      <c r="AD672" s="48"/>
      <c r="AE672" s="48"/>
      <c r="AF672" s="47"/>
    </row>
    <row r="673" spans="1:32" ht="14.25" customHeight="1">
      <c r="A673" s="48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7"/>
    </row>
    <row r="674" spans="1:32" ht="14.25" customHeight="1">
      <c r="A674" s="48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7"/>
    </row>
    <row r="675" spans="1:32" ht="14.25" customHeight="1">
      <c r="A675" s="48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8"/>
      <c r="V675" s="48"/>
      <c r="W675" s="48"/>
      <c r="X675" s="48"/>
      <c r="Y675" s="48"/>
      <c r="Z675" s="48"/>
      <c r="AA675" s="48"/>
      <c r="AB675" s="48"/>
      <c r="AC675" s="48"/>
      <c r="AD675" s="48"/>
      <c r="AE675" s="48"/>
      <c r="AF675" s="47"/>
    </row>
    <row r="676" spans="1:32" ht="14.25" customHeight="1">
      <c r="A676" s="48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8"/>
      <c r="V676" s="48"/>
      <c r="W676" s="48"/>
      <c r="X676" s="48"/>
      <c r="Y676" s="48"/>
      <c r="Z676" s="48"/>
      <c r="AA676" s="48"/>
      <c r="AB676" s="48"/>
      <c r="AC676" s="48"/>
      <c r="AD676" s="48"/>
      <c r="AE676" s="48"/>
      <c r="AF676" s="47"/>
    </row>
    <row r="677" spans="1:32" ht="14.25" customHeight="1">
      <c r="A677" s="48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7"/>
    </row>
    <row r="678" spans="1:32" ht="14.25" customHeight="1">
      <c r="A678" s="48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7"/>
    </row>
    <row r="679" spans="1:32" ht="14.25" customHeight="1">
      <c r="A679" s="48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7"/>
    </row>
    <row r="680" spans="1:32" ht="14.25" customHeight="1">
      <c r="A680" s="48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7"/>
    </row>
    <row r="681" spans="1:32" ht="14.25" customHeight="1">
      <c r="A681" s="48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7"/>
    </row>
    <row r="682" spans="1:32" ht="14.25" customHeight="1">
      <c r="A682" s="48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8"/>
      <c r="V682" s="48"/>
      <c r="W682" s="48"/>
      <c r="X682" s="48"/>
      <c r="Y682" s="48"/>
      <c r="Z682" s="48"/>
      <c r="AA682" s="48"/>
      <c r="AB682" s="48"/>
      <c r="AC682" s="48"/>
      <c r="AD682" s="48"/>
      <c r="AE682" s="48"/>
      <c r="AF682" s="47"/>
    </row>
    <row r="683" spans="1:32" ht="14.25" customHeight="1">
      <c r="A683" s="48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7"/>
    </row>
    <row r="684" spans="1:32" ht="14.25" customHeight="1">
      <c r="A684" s="48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7"/>
    </row>
    <row r="685" spans="1:32" ht="14.25" customHeight="1">
      <c r="A685" s="48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7"/>
    </row>
    <row r="686" spans="1:32" ht="14.25" customHeight="1">
      <c r="A686" s="48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7"/>
    </row>
    <row r="687" spans="1:32" ht="14.25" customHeight="1">
      <c r="A687" s="48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7"/>
    </row>
    <row r="688" spans="1:32" ht="14.25" customHeight="1">
      <c r="A688" s="48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7"/>
    </row>
    <row r="689" spans="1:32" ht="14.25" customHeight="1">
      <c r="A689" s="48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7"/>
    </row>
    <row r="690" spans="1:32" ht="14.25" customHeight="1">
      <c r="A690" s="48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7"/>
    </row>
    <row r="691" spans="1:32" ht="14.25" customHeight="1">
      <c r="A691" s="48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7"/>
    </row>
    <row r="692" spans="1:32" ht="14.25" customHeight="1">
      <c r="A692" s="48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7"/>
    </row>
    <row r="693" spans="1:32" ht="14.25" customHeight="1">
      <c r="A693" s="48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7"/>
    </row>
    <row r="694" spans="1:32" ht="14.25" customHeight="1">
      <c r="A694" s="48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7"/>
    </row>
    <row r="695" spans="1:32" ht="14.25" customHeight="1">
      <c r="A695" s="48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7"/>
    </row>
    <row r="696" spans="1:32" ht="14.25" customHeight="1">
      <c r="A696" s="48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7"/>
    </row>
    <row r="697" spans="1:32" ht="14.25" customHeight="1">
      <c r="A697" s="48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7"/>
    </row>
    <row r="698" spans="1:32" ht="14.25" customHeight="1">
      <c r="A698" s="48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7"/>
    </row>
    <row r="699" spans="1:32" ht="14.25" customHeight="1">
      <c r="A699" s="48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7"/>
    </row>
    <row r="700" spans="1:32" ht="14.25" customHeight="1">
      <c r="A700" s="48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7"/>
    </row>
    <row r="701" spans="1:32" ht="14.25" customHeight="1">
      <c r="A701" s="48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7"/>
    </row>
    <row r="702" spans="1:32" ht="14.25" customHeight="1">
      <c r="A702" s="48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7"/>
    </row>
    <row r="703" spans="1:32" ht="14.25" customHeight="1">
      <c r="A703" s="48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7"/>
    </row>
    <row r="704" spans="1:32" ht="14.25" customHeight="1">
      <c r="A704" s="48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7"/>
    </row>
    <row r="705" spans="1:32" ht="14.25" customHeight="1">
      <c r="A705" s="48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7"/>
    </row>
    <row r="706" spans="1:32" ht="14.25" customHeight="1">
      <c r="A706" s="48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7"/>
    </row>
    <row r="707" spans="1:32" ht="14.25" customHeight="1">
      <c r="A707" s="48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7"/>
    </row>
    <row r="708" spans="1:32" ht="14.25" customHeight="1">
      <c r="A708" s="48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7"/>
    </row>
    <row r="709" spans="1:32" ht="14.25" customHeight="1">
      <c r="A709" s="48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7"/>
    </row>
    <row r="710" spans="1:32" ht="14.25" customHeight="1">
      <c r="A710" s="48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7"/>
    </row>
    <row r="711" spans="1:32" ht="14.25" customHeight="1">
      <c r="A711" s="48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7"/>
    </row>
    <row r="712" spans="1:32" ht="14.25" customHeight="1">
      <c r="A712" s="48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7"/>
    </row>
    <row r="713" spans="1:32" ht="14.25" customHeight="1">
      <c r="A713" s="48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7"/>
    </row>
    <row r="714" spans="1:32" ht="14.25" customHeight="1">
      <c r="A714" s="48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7"/>
    </row>
    <row r="715" spans="1:32" ht="14.25" customHeight="1">
      <c r="A715" s="48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7"/>
    </row>
    <row r="716" spans="1:32" ht="14.25" customHeight="1">
      <c r="A716" s="48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7"/>
    </row>
    <row r="717" spans="1:32" ht="14.25" customHeight="1">
      <c r="A717" s="48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7"/>
    </row>
    <row r="718" spans="1:32" ht="14.25" customHeight="1">
      <c r="A718" s="48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7"/>
    </row>
    <row r="719" spans="1:32" ht="14.25" customHeight="1">
      <c r="A719" s="48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7"/>
    </row>
    <row r="720" spans="1:32" ht="14.25" customHeight="1">
      <c r="A720" s="48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7"/>
    </row>
    <row r="721" spans="1:32" ht="14.25" customHeight="1">
      <c r="A721" s="48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7"/>
    </row>
    <row r="722" spans="1:32" ht="14.25" customHeight="1">
      <c r="A722" s="48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7"/>
    </row>
    <row r="723" spans="1:32" ht="14.25" customHeight="1">
      <c r="A723" s="48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7"/>
    </row>
    <row r="724" spans="1:32" ht="14.25" customHeight="1">
      <c r="A724" s="48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7"/>
    </row>
    <row r="725" spans="1:32" ht="14.25" customHeight="1">
      <c r="A725" s="48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7"/>
    </row>
    <row r="726" spans="1:32" ht="14.25" customHeight="1">
      <c r="A726" s="48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7"/>
    </row>
    <row r="727" spans="1:32" ht="14.25" customHeight="1">
      <c r="A727" s="48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7"/>
    </row>
    <row r="728" spans="1:32" ht="14.25" customHeight="1">
      <c r="A728" s="48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7"/>
    </row>
    <row r="729" spans="1:32" ht="14.25" customHeight="1">
      <c r="A729" s="48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7"/>
    </row>
    <row r="730" spans="1:32" ht="14.25" customHeight="1">
      <c r="A730" s="48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7"/>
    </row>
    <row r="731" spans="1:32" ht="14.25" customHeight="1">
      <c r="A731" s="48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7"/>
    </row>
    <row r="732" spans="1:32" ht="14.25" customHeight="1">
      <c r="A732" s="48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7"/>
    </row>
    <row r="733" spans="1:32" ht="14.25" customHeight="1">
      <c r="A733" s="48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7"/>
    </row>
    <row r="734" spans="1:32" ht="14.25" customHeight="1">
      <c r="A734" s="48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7"/>
    </row>
    <row r="735" spans="1:32" ht="14.25" customHeight="1">
      <c r="A735" s="48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7"/>
    </row>
    <row r="736" spans="1:32" ht="14.25" customHeight="1">
      <c r="A736" s="48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7"/>
    </row>
    <row r="737" spans="1:32" ht="14.25" customHeight="1">
      <c r="A737" s="48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7"/>
    </row>
    <row r="738" spans="1:32" ht="14.25" customHeight="1">
      <c r="A738" s="48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7"/>
    </row>
    <row r="739" spans="1:32" ht="14.25" customHeight="1">
      <c r="A739" s="48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7"/>
    </row>
    <row r="740" spans="1:32" ht="14.25" customHeight="1">
      <c r="A740" s="48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7"/>
    </row>
    <row r="741" spans="1:32" ht="14.25" customHeight="1">
      <c r="A741" s="48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7"/>
    </row>
    <row r="742" spans="1:32" ht="14.25" customHeight="1">
      <c r="A742" s="48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7"/>
    </row>
    <row r="743" spans="1:32" ht="14.25" customHeight="1">
      <c r="A743" s="48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7"/>
    </row>
    <row r="744" spans="1:32" ht="14.25" customHeight="1">
      <c r="A744" s="48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8"/>
      <c r="V744" s="48"/>
      <c r="W744" s="48"/>
      <c r="X744" s="48"/>
      <c r="Y744" s="48"/>
      <c r="Z744" s="48"/>
      <c r="AA744" s="48"/>
      <c r="AB744" s="48"/>
      <c r="AC744" s="48"/>
      <c r="AD744" s="48"/>
      <c r="AE744" s="48"/>
      <c r="AF744" s="47"/>
    </row>
    <row r="745" spans="1:32" ht="14.25" customHeight="1">
      <c r="A745" s="48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7"/>
    </row>
    <row r="746" spans="1:32" ht="14.25" customHeight="1">
      <c r="A746" s="48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7"/>
    </row>
    <row r="747" spans="1:32" ht="14.25" customHeight="1">
      <c r="A747" s="48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7"/>
    </row>
    <row r="748" spans="1:32" ht="14.25" customHeight="1">
      <c r="A748" s="48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7"/>
    </row>
    <row r="749" spans="1:32" ht="14.25" customHeight="1">
      <c r="A749" s="48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7"/>
    </row>
    <row r="750" spans="1:32" ht="14.25" customHeight="1">
      <c r="A750" s="48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7"/>
    </row>
    <row r="751" spans="1:32" ht="14.25" customHeight="1">
      <c r="A751" s="48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7"/>
    </row>
    <row r="752" spans="1:32" ht="14.25" customHeight="1">
      <c r="A752" s="48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7"/>
    </row>
    <row r="753" spans="1:32" ht="14.25" customHeight="1">
      <c r="A753" s="48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7"/>
    </row>
    <row r="754" spans="1:32" ht="14.25" customHeight="1">
      <c r="A754" s="48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7"/>
    </row>
    <row r="755" spans="1:32" ht="14.25" customHeight="1">
      <c r="A755" s="48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7"/>
    </row>
    <row r="756" spans="1:32" ht="14.25" customHeight="1">
      <c r="A756" s="48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7"/>
    </row>
    <row r="757" spans="1:32" ht="14.25" customHeight="1">
      <c r="A757" s="48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7"/>
    </row>
    <row r="758" spans="1:32" ht="14.25" customHeight="1">
      <c r="A758" s="48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7"/>
    </row>
    <row r="759" spans="1:32" ht="14.25" customHeight="1">
      <c r="A759" s="48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7"/>
    </row>
    <row r="760" spans="1:32" ht="14.25" customHeight="1">
      <c r="A760" s="48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7"/>
    </row>
    <row r="761" spans="1:32" ht="14.25" customHeight="1">
      <c r="A761" s="48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7"/>
    </row>
    <row r="762" spans="1:32" ht="14.25" customHeight="1">
      <c r="A762" s="48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7"/>
    </row>
    <row r="763" spans="1:32" ht="14.25" customHeight="1">
      <c r="A763" s="48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7"/>
    </row>
    <row r="764" spans="1:32" ht="14.25" customHeight="1">
      <c r="A764" s="48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7"/>
    </row>
    <row r="765" spans="1:32" ht="14.25" customHeight="1">
      <c r="A765" s="48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7"/>
    </row>
    <row r="766" spans="1:32" ht="14.25" customHeight="1">
      <c r="A766" s="48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7"/>
    </row>
    <row r="767" spans="1:32" ht="14.25" customHeight="1">
      <c r="A767" s="48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7"/>
    </row>
    <row r="768" spans="1:32" ht="14.25" customHeight="1">
      <c r="A768" s="48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7"/>
    </row>
    <row r="769" spans="1:32" ht="14.25" customHeight="1">
      <c r="A769" s="48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7"/>
    </row>
    <row r="770" spans="1:32" ht="14.25" customHeight="1">
      <c r="A770" s="48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7"/>
    </row>
    <row r="771" spans="1:32" ht="14.25" customHeight="1">
      <c r="A771" s="48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7"/>
    </row>
    <row r="772" spans="1:32" ht="14.25" customHeight="1">
      <c r="A772" s="48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7"/>
    </row>
    <row r="773" spans="1:32" ht="14.25" customHeight="1">
      <c r="A773" s="48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7"/>
    </row>
    <row r="774" spans="1:32" ht="14.25" customHeight="1">
      <c r="A774" s="48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7"/>
    </row>
    <row r="775" spans="1:32" ht="14.25" customHeight="1">
      <c r="A775" s="48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7"/>
    </row>
    <row r="776" spans="1:32" ht="14.25" customHeight="1">
      <c r="A776" s="48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7"/>
    </row>
    <row r="777" spans="1:32" ht="14.25" customHeight="1">
      <c r="A777" s="48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7"/>
    </row>
    <row r="778" spans="1:32" ht="14.25" customHeight="1">
      <c r="A778" s="48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8"/>
      <c r="V778" s="48"/>
      <c r="W778" s="48"/>
      <c r="X778" s="48"/>
      <c r="Y778" s="48"/>
      <c r="Z778" s="48"/>
      <c r="AA778" s="48"/>
      <c r="AB778" s="48"/>
      <c r="AC778" s="48"/>
      <c r="AD778" s="48"/>
      <c r="AE778" s="48"/>
      <c r="AF778" s="47"/>
    </row>
    <row r="779" spans="1:32" ht="14.25" customHeight="1">
      <c r="A779" s="48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8"/>
      <c r="V779" s="48"/>
      <c r="W779" s="48"/>
      <c r="X779" s="48"/>
      <c r="Y779" s="48"/>
      <c r="Z779" s="48"/>
      <c r="AA779" s="48"/>
      <c r="AB779" s="48"/>
      <c r="AC779" s="48"/>
      <c r="AD779" s="48"/>
      <c r="AE779" s="48"/>
      <c r="AF779" s="47"/>
    </row>
    <row r="780" spans="1:32" ht="14.25" customHeight="1">
      <c r="A780" s="48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8"/>
      <c r="V780" s="48"/>
      <c r="W780" s="48"/>
      <c r="X780" s="48"/>
      <c r="Y780" s="48"/>
      <c r="Z780" s="48"/>
      <c r="AA780" s="48"/>
      <c r="AB780" s="48"/>
      <c r="AC780" s="48"/>
      <c r="AD780" s="48"/>
      <c r="AE780" s="48"/>
      <c r="AF780" s="47"/>
    </row>
    <row r="781" spans="1:32" ht="14.25" customHeight="1">
      <c r="A781" s="48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8"/>
      <c r="V781" s="48"/>
      <c r="W781" s="48"/>
      <c r="X781" s="48"/>
      <c r="Y781" s="48"/>
      <c r="Z781" s="48"/>
      <c r="AA781" s="48"/>
      <c r="AB781" s="48"/>
      <c r="AC781" s="48"/>
      <c r="AD781" s="48"/>
      <c r="AE781" s="48"/>
      <c r="AF781" s="47"/>
    </row>
    <row r="782" spans="1:32" ht="14.25" customHeight="1">
      <c r="A782" s="48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8"/>
      <c r="V782" s="48"/>
      <c r="W782" s="48"/>
      <c r="X782" s="48"/>
      <c r="Y782" s="48"/>
      <c r="Z782" s="48"/>
      <c r="AA782" s="48"/>
      <c r="AB782" s="48"/>
      <c r="AC782" s="48"/>
      <c r="AD782" s="48"/>
      <c r="AE782" s="48"/>
      <c r="AF782" s="47"/>
    </row>
    <row r="783" spans="1:32" ht="14.25" customHeight="1">
      <c r="A783" s="48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8"/>
      <c r="V783" s="48"/>
      <c r="W783" s="48"/>
      <c r="X783" s="48"/>
      <c r="Y783" s="48"/>
      <c r="Z783" s="48"/>
      <c r="AA783" s="48"/>
      <c r="AB783" s="48"/>
      <c r="AC783" s="48"/>
      <c r="AD783" s="48"/>
      <c r="AE783" s="48"/>
      <c r="AF783" s="47"/>
    </row>
    <row r="784" spans="1:32" ht="14.25" customHeight="1">
      <c r="A784" s="48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8"/>
      <c r="V784" s="48"/>
      <c r="W784" s="48"/>
      <c r="X784" s="48"/>
      <c r="Y784" s="48"/>
      <c r="Z784" s="48"/>
      <c r="AA784" s="48"/>
      <c r="AB784" s="48"/>
      <c r="AC784" s="48"/>
      <c r="AD784" s="48"/>
      <c r="AE784" s="48"/>
      <c r="AF784" s="47"/>
    </row>
    <row r="785" spans="1:32" ht="14.25" customHeight="1">
      <c r="A785" s="48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8"/>
      <c r="V785" s="48"/>
      <c r="W785" s="48"/>
      <c r="X785" s="48"/>
      <c r="Y785" s="48"/>
      <c r="Z785" s="48"/>
      <c r="AA785" s="48"/>
      <c r="AB785" s="48"/>
      <c r="AC785" s="48"/>
      <c r="AD785" s="48"/>
      <c r="AE785" s="48"/>
      <c r="AF785" s="47"/>
    </row>
    <row r="786" spans="1:32" ht="14.25" customHeight="1">
      <c r="A786" s="48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8"/>
      <c r="V786" s="48"/>
      <c r="W786" s="48"/>
      <c r="X786" s="48"/>
      <c r="Y786" s="48"/>
      <c r="Z786" s="48"/>
      <c r="AA786" s="48"/>
      <c r="AB786" s="48"/>
      <c r="AC786" s="48"/>
      <c r="AD786" s="48"/>
      <c r="AE786" s="48"/>
      <c r="AF786" s="47"/>
    </row>
    <row r="787" spans="1:32" ht="14.25" customHeight="1">
      <c r="A787" s="48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8"/>
      <c r="V787" s="48"/>
      <c r="W787" s="48"/>
      <c r="X787" s="48"/>
      <c r="Y787" s="48"/>
      <c r="Z787" s="48"/>
      <c r="AA787" s="48"/>
      <c r="AB787" s="48"/>
      <c r="AC787" s="48"/>
      <c r="AD787" s="48"/>
      <c r="AE787" s="48"/>
      <c r="AF787" s="47"/>
    </row>
    <row r="788" spans="1:32" ht="14.25" customHeight="1">
      <c r="A788" s="48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8"/>
      <c r="V788" s="48"/>
      <c r="W788" s="48"/>
      <c r="X788" s="48"/>
      <c r="Y788" s="48"/>
      <c r="Z788" s="48"/>
      <c r="AA788" s="48"/>
      <c r="AB788" s="48"/>
      <c r="AC788" s="48"/>
      <c r="AD788" s="48"/>
      <c r="AE788" s="48"/>
      <c r="AF788" s="47"/>
    </row>
    <row r="789" spans="1:32" ht="14.25" customHeight="1">
      <c r="A789" s="48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8"/>
      <c r="V789" s="48"/>
      <c r="W789" s="48"/>
      <c r="X789" s="48"/>
      <c r="Y789" s="48"/>
      <c r="Z789" s="48"/>
      <c r="AA789" s="48"/>
      <c r="AB789" s="48"/>
      <c r="AC789" s="48"/>
      <c r="AD789" s="48"/>
      <c r="AE789" s="48"/>
      <c r="AF789" s="47"/>
    </row>
    <row r="790" spans="1:32" ht="14.25" customHeight="1">
      <c r="A790" s="48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8"/>
      <c r="V790" s="48"/>
      <c r="W790" s="48"/>
      <c r="X790" s="48"/>
      <c r="Y790" s="48"/>
      <c r="Z790" s="48"/>
      <c r="AA790" s="48"/>
      <c r="AB790" s="48"/>
      <c r="AC790" s="48"/>
      <c r="AD790" s="48"/>
      <c r="AE790" s="48"/>
      <c r="AF790" s="47"/>
    </row>
    <row r="791" spans="1:32" ht="14.25" customHeight="1">
      <c r="A791" s="48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8"/>
      <c r="V791" s="48"/>
      <c r="W791" s="48"/>
      <c r="X791" s="48"/>
      <c r="Y791" s="48"/>
      <c r="Z791" s="48"/>
      <c r="AA791" s="48"/>
      <c r="AB791" s="48"/>
      <c r="AC791" s="48"/>
      <c r="AD791" s="48"/>
      <c r="AE791" s="48"/>
      <c r="AF791" s="47"/>
    </row>
    <row r="792" spans="1:32" ht="14.25" customHeight="1">
      <c r="A792" s="48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8"/>
      <c r="V792" s="48"/>
      <c r="W792" s="48"/>
      <c r="X792" s="48"/>
      <c r="Y792" s="48"/>
      <c r="Z792" s="48"/>
      <c r="AA792" s="48"/>
      <c r="AB792" s="48"/>
      <c r="AC792" s="48"/>
      <c r="AD792" s="48"/>
      <c r="AE792" s="48"/>
      <c r="AF792" s="47"/>
    </row>
    <row r="793" spans="1:32" ht="14.25" customHeight="1">
      <c r="A793" s="48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8"/>
      <c r="V793" s="48"/>
      <c r="W793" s="48"/>
      <c r="X793" s="48"/>
      <c r="Y793" s="48"/>
      <c r="Z793" s="48"/>
      <c r="AA793" s="48"/>
      <c r="AB793" s="48"/>
      <c r="AC793" s="48"/>
      <c r="AD793" s="48"/>
      <c r="AE793" s="48"/>
      <c r="AF793" s="47"/>
    </row>
    <row r="794" spans="1:32" ht="14.25" customHeight="1">
      <c r="A794" s="48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7"/>
    </row>
    <row r="795" spans="1:32" ht="14.25" customHeight="1">
      <c r="A795" s="48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8"/>
      <c r="V795" s="48"/>
      <c r="W795" s="48"/>
      <c r="X795" s="48"/>
      <c r="Y795" s="48"/>
      <c r="Z795" s="48"/>
      <c r="AA795" s="48"/>
      <c r="AB795" s="48"/>
      <c r="AC795" s="48"/>
      <c r="AD795" s="48"/>
      <c r="AE795" s="48"/>
      <c r="AF795" s="47"/>
    </row>
    <row r="796" spans="1:32" ht="14.25" customHeight="1">
      <c r="A796" s="48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8"/>
      <c r="V796" s="48"/>
      <c r="W796" s="48"/>
      <c r="X796" s="48"/>
      <c r="Y796" s="48"/>
      <c r="Z796" s="48"/>
      <c r="AA796" s="48"/>
      <c r="AB796" s="48"/>
      <c r="AC796" s="48"/>
      <c r="AD796" s="48"/>
      <c r="AE796" s="48"/>
      <c r="AF796" s="47"/>
    </row>
    <row r="797" spans="1:32" ht="14.25" customHeight="1">
      <c r="A797" s="48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8"/>
      <c r="V797" s="48"/>
      <c r="W797" s="48"/>
      <c r="X797" s="48"/>
      <c r="Y797" s="48"/>
      <c r="Z797" s="48"/>
      <c r="AA797" s="48"/>
      <c r="AB797" s="48"/>
      <c r="AC797" s="48"/>
      <c r="AD797" s="48"/>
      <c r="AE797" s="48"/>
      <c r="AF797" s="47"/>
    </row>
    <row r="798" spans="1:32" ht="14.25" customHeight="1">
      <c r="A798" s="48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7"/>
    </row>
    <row r="799" spans="1:32" ht="14.25" customHeight="1">
      <c r="A799" s="48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8"/>
      <c r="V799" s="48"/>
      <c r="W799" s="48"/>
      <c r="X799" s="48"/>
      <c r="Y799" s="48"/>
      <c r="Z799" s="48"/>
      <c r="AA799" s="48"/>
      <c r="AB799" s="48"/>
      <c r="AC799" s="48"/>
      <c r="AD799" s="48"/>
      <c r="AE799" s="48"/>
      <c r="AF799" s="47"/>
    </row>
    <row r="800" spans="1:32" ht="14.25" customHeight="1">
      <c r="A800" s="48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8"/>
      <c r="V800" s="48"/>
      <c r="W800" s="48"/>
      <c r="X800" s="48"/>
      <c r="Y800" s="48"/>
      <c r="Z800" s="48"/>
      <c r="AA800" s="48"/>
      <c r="AB800" s="48"/>
      <c r="AC800" s="48"/>
      <c r="AD800" s="48"/>
      <c r="AE800" s="48"/>
      <c r="AF800" s="47"/>
    </row>
    <row r="801" spans="1:32" ht="14.25" customHeight="1">
      <c r="A801" s="48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8"/>
      <c r="V801" s="48"/>
      <c r="W801" s="48"/>
      <c r="X801" s="48"/>
      <c r="Y801" s="48"/>
      <c r="Z801" s="48"/>
      <c r="AA801" s="48"/>
      <c r="AB801" s="48"/>
      <c r="AC801" s="48"/>
      <c r="AD801" s="48"/>
      <c r="AE801" s="48"/>
      <c r="AF801" s="47"/>
    </row>
    <row r="802" spans="1:32" ht="14.25" customHeight="1">
      <c r="A802" s="48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8"/>
      <c r="V802" s="48"/>
      <c r="W802" s="48"/>
      <c r="X802" s="48"/>
      <c r="Y802" s="48"/>
      <c r="Z802" s="48"/>
      <c r="AA802" s="48"/>
      <c r="AB802" s="48"/>
      <c r="AC802" s="48"/>
      <c r="AD802" s="48"/>
      <c r="AE802" s="48"/>
      <c r="AF802" s="47"/>
    </row>
    <row r="803" spans="1:32" ht="14.25" customHeight="1">
      <c r="A803" s="48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8"/>
      <c r="V803" s="48"/>
      <c r="W803" s="48"/>
      <c r="X803" s="48"/>
      <c r="Y803" s="48"/>
      <c r="Z803" s="48"/>
      <c r="AA803" s="48"/>
      <c r="AB803" s="48"/>
      <c r="AC803" s="48"/>
      <c r="AD803" s="48"/>
      <c r="AE803" s="48"/>
      <c r="AF803" s="47"/>
    </row>
    <row r="804" spans="1:32" ht="14.25" customHeight="1">
      <c r="A804" s="48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8"/>
      <c r="V804" s="48"/>
      <c r="W804" s="48"/>
      <c r="X804" s="48"/>
      <c r="Y804" s="48"/>
      <c r="Z804" s="48"/>
      <c r="AA804" s="48"/>
      <c r="AB804" s="48"/>
      <c r="AC804" s="48"/>
      <c r="AD804" s="48"/>
      <c r="AE804" s="48"/>
      <c r="AF804" s="47"/>
    </row>
    <row r="805" spans="1:32" ht="14.25" customHeight="1">
      <c r="A805" s="48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8"/>
      <c r="V805" s="48"/>
      <c r="W805" s="48"/>
      <c r="X805" s="48"/>
      <c r="Y805" s="48"/>
      <c r="Z805" s="48"/>
      <c r="AA805" s="48"/>
      <c r="AB805" s="48"/>
      <c r="AC805" s="48"/>
      <c r="AD805" s="48"/>
      <c r="AE805" s="48"/>
      <c r="AF805" s="47"/>
    </row>
    <row r="806" spans="1:32" ht="14.25" customHeight="1">
      <c r="A806" s="48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8"/>
      <c r="V806" s="48"/>
      <c r="W806" s="48"/>
      <c r="X806" s="48"/>
      <c r="Y806" s="48"/>
      <c r="Z806" s="48"/>
      <c r="AA806" s="48"/>
      <c r="AB806" s="48"/>
      <c r="AC806" s="48"/>
      <c r="AD806" s="48"/>
      <c r="AE806" s="48"/>
      <c r="AF806" s="47"/>
    </row>
    <row r="807" spans="1:32" ht="14.25" customHeight="1">
      <c r="A807" s="48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8"/>
      <c r="V807" s="48"/>
      <c r="W807" s="48"/>
      <c r="X807" s="48"/>
      <c r="Y807" s="48"/>
      <c r="Z807" s="48"/>
      <c r="AA807" s="48"/>
      <c r="AB807" s="48"/>
      <c r="AC807" s="48"/>
      <c r="AD807" s="48"/>
      <c r="AE807" s="48"/>
      <c r="AF807" s="47"/>
    </row>
    <row r="808" spans="1:32" ht="14.25" customHeight="1">
      <c r="A808" s="48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8"/>
      <c r="V808" s="48"/>
      <c r="W808" s="48"/>
      <c r="X808" s="48"/>
      <c r="Y808" s="48"/>
      <c r="Z808" s="48"/>
      <c r="AA808" s="48"/>
      <c r="AB808" s="48"/>
      <c r="AC808" s="48"/>
      <c r="AD808" s="48"/>
      <c r="AE808" s="48"/>
      <c r="AF808" s="47"/>
    </row>
    <row r="809" spans="1:32" ht="14.25" customHeight="1">
      <c r="A809" s="48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8"/>
      <c r="V809" s="48"/>
      <c r="W809" s="48"/>
      <c r="X809" s="48"/>
      <c r="Y809" s="48"/>
      <c r="Z809" s="48"/>
      <c r="AA809" s="48"/>
      <c r="AB809" s="48"/>
      <c r="AC809" s="48"/>
      <c r="AD809" s="48"/>
      <c r="AE809" s="48"/>
      <c r="AF809" s="47"/>
    </row>
    <row r="810" spans="1:32" ht="14.25" customHeight="1">
      <c r="A810" s="48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8"/>
      <c r="V810" s="48"/>
      <c r="W810" s="48"/>
      <c r="X810" s="48"/>
      <c r="Y810" s="48"/>
      <c r="Z810" s="48"/>
      <c r="AA810" s="48"/>
      <c r="AB810" s="48"/>
      <c r="AC810" s="48"/>
      <c r="AD810" s="48"/>
      <c r="AE810" s="48"/>
      <c r="AF810" s="47"/>
    </row>
    <row r="811" spans="1:32" ht="14.25" customHeight="1">
      <c r="A811" s="48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8"/>
      <c r="V811" s="48"/>
      <c r="W811" s="48"/>
      <c r="X811" s="48"/>
      <c r="Y811" s="48"/>
      <c r="Z811" s="48"/>
      <c r="AA811" s="48"/>
      <c r="AB811" s="48"/>
      <c r="AC811" s="48"/>
      <c r="AD811" s="48"/>
      <c r="AE811" s="48"/>
      <c r="AF811" s="47"/>
    </row>
    <row r="812" spans="1:32" ht="14.25" customHeight="1">
      <c r="A812" s="48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8"/>
      <c r="V812" s="48"/>
      <c r="W812" s="48"/>
      <c r="X812" s="48"/>
      <c r="Y812" s="48"/>
      <c r="Z812" s="48"/>
      <c r="AA812" s="48"/>
      <c r="AB812" s="48"/>
      <c r="AC812" s="48"/>
      <c r="AD812" s="48"/>
      <c r="AE812" s="48"/>
      <c r="AF812" s="47"/>
    </row>
    <row r="813" spans="1:32" ht="14.25" customHeight="1">
      <c r="A813" s="48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8"/>
      <c r="V813" s="48"/>
      <c r="W813" s="48"/>
      <c r="X813" s="48"/>
      <c r="Y813" s="48"/>
      <c r="Z813" s="48"/>
      <c r="AA813" s="48"/>
      <c r="AB813" s="48"/>
      <c r="AC813" s="48"/>
      <c r="AD813" s="48"/>
      <c r="AE813" s="48"/>
      <c r="AF813" s="47"/>
    </row>
    <row r="814" spans="1:32" ht="14.25" customHeight="1">
      <c r="A814" s="48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8"/>
      <c r="V814" s="48"/>
      <c r="W814" s="48"/>
      <c r="X814" s="48"/>
      <c r="Y814" s="48"/>
      <c r="Z814" s="48"/>
      <c r="AA814" s="48"/>
      <c r="AB814" s="48"/>
      <c r="AC814" s="48"/>
      <c r="AD814" s="48"/>
      <c r="AE814" s="48"/>
      <c r="AF814" s="47"/>
    </row>
    <row r="815" spans="1:32" ht="14.25" customHeight="1">
      <c r="A815" s="48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8"/>
      <c r="V815" s="48"/>
      <c r="W815" s="48"/>
      <c r="X815" s="48"/>
      <c r="Y815" s="48"/>
      <c r="Z815" s="48"/>
      <c r="AA815" s="48"/>
      <c r="AB815" s="48"/>
      <c r="AC815" s="48"/>
      <c r="AD815" s="48"/>
      <c r="AE815" s="48"/>
      <c r="AF815" s="47"/>
    </row>
    <row r="816" spans="1:32" ht="14.25" customHeight="1">
      <c r="A816" s="48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8"/>
      <c r="V816" s="48"/>
      <c r="W816" s="48"/>
      <c r="X816" s="48"/>
      <c r="Y816" s="48"/>
      <c r="Z816" s="48"/>
      <c r="AA816" s="48"/>
      <c r="AB816" s="48"/>
      <c r="AC816" s="48"/>
      <c r="AD816" s="48"/>
      <c r="AE816" s="48"/>
      <c r="AF816" s="47"/>
    </row>
    <row r="817" spans="1:32" ht="14.25" customHeight="1">
      <c r="A817" s="48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8"/>
      <c r="V817" s="48"/>
      <c r="W817" s="48"/>
      <c r="X817" s="48"/>
      <c r="Y817" s="48"/>
      <c r="Z817" s="48"/>
      <c r="AA817" s="48"/>
      <c r="AB817" s="48"/>
      <c r="AC817" s="48"/>
      <c r="AD817" s="48"/>
      <c r="AE817" s="48"/>
      <c r="AF817" s="47"/>
    </row>
    <row r="818" spans="1:32" ht="14.25" customHeight="1">
      <c r="A818" s="48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8"/>
      <c r="V818" s="48"/>
      <c r="W818" s="48"/>
      <c r="X818" s="48"/>
      <c r="Y818" s="48"/>
      <c r="Z818" s="48"/>
      <c r="AA818" s="48"/>
      <c r="AB818" s="48"/>
      <c r="AC818" s="48"/>
      <c r="AD818" s="48"/>
      <c r="AE818" s="48"/>
      <c r="AF818" s="47"/>
    </row>
    <row r="819" spans="1:32" ht="14.25" customHeight="1">
      <c r="A819" s="48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8"/>
      <c r="V819" s="48"/>
      <c r="W819" s="48"/>
      <c r="X819" s="48"/>
      <c r="Y819" s="48"/>
      <c r="Z819" s="48"/>
      <c r="AA819" s="48"/>
      <c r="AB819" s="48"/>
      <c r="AC819" s="48"/>
      <c r="AD819" s="48"/>
      <c r="AE819" s="48"/>
      <c r="AF819" s="47"/>
    </row>
    <row r="820" spans="1:32" ht="14.25" customHeight="1">
      <c r="A820" s="48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8"/>
      <c r="V820" s="48"/>
      <c r="W820" s="48"/>
      <c r="X820" s="48"/>
      <c r="Y820" s="48"/>
      <c r="Z820" s="48"/>
      <c r="AA820" s="48"/>
      <c r="AB820" s="48"/>
      <c r="AC820" s="48"/>
      <c r="AD820" s="48"/>
      <c r="AE820" s="48"/>
      <c r="AF820" s="47"/>
    </row>
    <row r="821" spans="1:32" ht="14.25" customHeight="1">
      <c r="A821" s="48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8"/>
      <c r="V821" s="48"/>
      <c r="W821" s="48"/>
      <c r="X821" s="48"/>
      <c r="Y821" s="48"/>
      <c r="Z821" s="48"/>
      <c r="AA821" s="48"/>
      <c r="AB821" s="48"/>
      <c r="AC821" s="48"/>
      <c r="AD821" s="48"/>
      <c r="AE821" s="48"/>
      <c r="AF821" s="47"/>
    </row>
    <row r="822" spans="1:32" ht="14.25" customHeight="1">
      <c r="A822" s="48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8"/>
      <c r="V822" s="48"/>
      <c r="W822" s="48"/>
      <c r="X822" s="48"/>
      <c r="Y822" s="48"/>
      <c r="Z822" s="48"/>
      <c r="AA822" s="48"/>
      <c r="AB822" s="48"/>
      <c r="AC822" s="48"/>
      <c r="AD822" s="48"/>
      <c r="AE822" s="48"/>
      <c r="AF822" s="47"/>
    </row>
    <row r="823" spans="1:32" ht="14.25" customHeight="1">
      <c r="A823" s="48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7"/>
    </row>
    <row r="824" spans="1:32" ht="14.25" customHeight="1">
      <c r="A824" s="48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7"/>
    </row>
    <row r="825" spans="1:32" ht="14.25" customHeight="1">
      <c r="A825" s="48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8"/>
      <c r="V825" s="48"/>
      <c r="W825" s="48"/>
      <c r="X825" s="48"/>
      <c r="Y825" s="48"/>
      <c r="Z825" s="48"/>
      <c r="AA825" s="48"/>
      <c r="AB825" s="48"/>
      <c r="AC825" s="48"/>
      <c r="AD825" s="48"/>
      <c r="AE825" s="48"/>
      <c r="AF825" s="47"/>
    </row>
    <row r="826" spans="1:32" ht="14.25" customHeight="1">
      <c r="A826" s="48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8"/>
      <c r="V826" s="48"/>
      <c r="W826" s="48"/>
      <c r="X826" s="48"/>
      <c r="Y826" s="48"/>
      <c r="Z826" s="48"/>
      <c r="AA826" s="48"/>
      <c r="AB826" s="48"/>
      <c r="AC826" s="48"/>
      <c r="AD826" s="48"/>
      <c r="AE826" s="48"/>
      <c r="AF826" s="47"/>
    </row>
    <row r="827" spans="1:32" ht="14.25" customHeight="1">
      <c r="A827" s="48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8"/>
      <c r="V827" s="48"/>
      <c r="W827" s="48"/>
      <c r="X827" s="48"/>
      <c r="Y827" s="48"/>
      <c r="Z827" s="48"/>
      <c r="AA827" s="48"/>
      <c r="AB827" s="48"/>
      <c r="AC827" s="48"/>
      <c r="AD827" s="48"/>
      <c r="AE827" s="48"/>
      <c r="AF827" s="47"/>
    </row>
    <row r="828" spans="1:32" ht="14.25" customHeight="1">
      <c r="A828" s="48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8"/>
      <c r="V828" s="48"/>
      <c r="W828" s="48"/>
      <c r="X828" s="48"/>
      <c r="Y828" s="48"/>
      <c r="Z828" s="48"/>
      <c r="AA828" s="48"/>
      <c r="AB828" s="48"/>
      <c r="AC828" s="48"/>
      <c r="AD828" s="48"/>
      <c r="AE828" s="48"/>
      <c r="AF828" s="47"/>
    </row>
    <row r="829" spans="1:32" ht="14.25" customHeight="1">
      <c r="A829" s="48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8"/>
      <c r="V829" s="48"/>
      <c r="W829" s="48"/>
      <c r="X829" s="48"/>
      <c r="Y829" s="48"/>
      <c r="Z829" s="48"/>
      <c r="AA829" s="48"/>
      <c r="AB829" s="48"/>
      <c r="AC829" s="48"/>
      <c r="AD829" s="48"/>
      <c r="AE829" s="48"/>
      <c r="AF829" s="47"/>
    </row>
    <row r="830" spans="1:32" ht="14.25" customHeight="1">
      <c r="A830" s="48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8"/>
      <c r="V830" s="48"/>
      <c r="W830" s="48"/>
      <c r="X830" s="48"/>
      <c r="Y830" s="48"/>
      <c r="Z830" s="48"/>
      <c r="AA830" s="48"/>
      <c r="AB830" s="48"/>
      <c r="AC830" s="48"/>
      <c r="AD830" s="48"/>
      <c r="AE830" s="48"/>
      <c r="AF830" s="47"/>
    </row>
    <row r="831" spans="1:32" ht="14.25" customHeight="1">
      <c r="A831" s="48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8"/>
      <c r="V831" s="48"/>
      <c r="W831" s="48"/>
      <c r="X831" s="48"/>
      <c r="Y831" s="48"/>
      <c r="Z831" s="48"/>
      <c r="AA831" s="48"/>
      <c r="AB831" s="48"/>
      <c r="AC831" s="48"/>
      <c r="AD831" s="48"/>
      <c r="AE831" s="48"/>
      <c r="AF831" s="47"/>
    </row>
    <row r="832" spans="1:32" ht="14.25" customHeight="1">
      <c r="A832" s="48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8"/>
      <c r="V832" s="48"/>
      <c r="W832" s="48"/>
      <c r="X832" s="48"/>
      <c r="Y832" s="48"/>
      <c r="Z832" s="48"/>
      <c r="AA832" s="48"/>
      <c r="AB832" s="48"/>
      <c r="AC832" s="48"/>
      <c r="AD832" s="48"/>
      <c r="AE832" s="48"/>
      <c r="AF832" s="47"/>
    </row>
    <row r="833" spans="1:32" ht="14.25" customHeight="1">
      <c r="A833" s="48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8"/>
      <c r="V833" s="48"/>
      <c r="W833" s="48"/>
      <c r="X833" s="48"/>
      <c r="Y833" s="48"/>
      <c r="Z833" s="48"/>
      <c r="AA833" s="48"/>
      <c r="AB833" s="48"/>
      <c r="AC833" s="48"/>
      <c r="AD833" s="48"/>
      <c r="AE833" s="48"/>
      <c r="AF833" s="47"/>
    </row>
    <row r="834" spans="1:32" ht="14.25" customHeight="1">
      <c r="A834" s="48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8"/>
      <c r="V834" s="48"/>
      <c r="W834" s="48"/>
      <c r="X834" s="48"/>
      <c r="Y834" s="48"/>
      <c r="Z834" s="48"/>
      <c r="AA834" s="48"/>
      <c r="AB834" s="48"/>
      <c r="AC834" s="48"/>
      <c r="AD834" s="48"/>
      <c r="AE834" s="48"/>
      <c r="AF834" s="47"/>
    </row>
    <row r="835" spans="1:32" ht="14.25" customHeight="1">
      <c r="A835" s="48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8"/>
      <c r="V835" s="48"/>
      <c r="W835" s="48"/>
      <c r="X835" s="48"/>
      <c r="Y835" s="48"/>
      <c r="Z835" s="48"/>
      <c r="AA835" s="48"/>
      <c r="AB835" s="48"/>
      <c r="AC835" s="48"/>
      <c r="AD835" s="48"/>
      <c r="AE835" s="48"/>
      <c r="AF835" s="47"/>
    </row>
    <row r="836" spans="1:32" ht="14.25" customHeight="1">
      <c r="A836" s="48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8"/>
      <c r="V836" s="48"/>
      <c r="W836" s="48"/>
      <c r="X836" s="48"/>
      <c r="Y836" s="48"/>
      <c r="Z836" s="48"/>
      <c r="AA836" s="48"/>
      <c r="AB836" s="48"/>
      <c r="AC836" s="48"/>
      <c r="AD836" s="48"/>
      <c r="AE836" s="48"/>
      <c r="AF836" s="47"/>
    </row>
    <row r="837" spans="1:32" ht="14.25" customHeight="1">
      <c r="A837" s="48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8"/>
      <c r="V837" s="48"/>
      <c r="W837" s="48"/>
      <c r="X837" s="48"/>
      <c r="Y837" s="48"/>
      <c r="Z837" s="48"/>
      <c r="AA837" s="48"/>
      <c r="AB837" s="48"/>
      <c r="AC837" s="48"/>
      <c r="AD837" s="48"/>
      <c r="AE837" s="48"/>
      <c r="AF837" s="47"/>
    </row>
    <row r="838" spans="1:32" ht="14.25" customHeight="1">
      <c r="A838" s="48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8"/>
      <c r="V838" s="48"/>
      <c r="W838" s="48"/>
      <c r="X838" s="48"/>
      <c r="Y838" s="48"/>
      <c r="Z838" s="48"/>
      <c r="AA838" s="48"/>
      <c r="AB838" s="48"/>
      <c r="AC838" s="48"/>
      <c r="AD838" s="48"/>
      <c r="AE838" s="48"/>
      <c r="AF838" s="47"/>
    </row>
    <row r="839" spans="1:32" ht="14.25" customHeight="1">
      <c r="A839" s="48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8"/>
      <c r="V839" s="48"/>
      <c r="W839" s="48"/>
      <c r="X839" s="48"/>
      <c r="Y839" s="48"/>
      <c r="Z839" s="48"/>
      <c r="AA839" s="48"/>
      <c r="AB839" s="48"/>
      <c r="AC839" s="48"/>
      <c r="AD839" s="48"/>
      <c r="AE839" s="48"/>
      <c r="AF839" s="47"/>
    </row>
    <row r="840" spans="1:32" ht="14.25" customHeight="1">
      <c r="A840" s="48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8"/>
      <c r="V840" s="48"/>
      <c r="W840" s="48"/>
      <c r="X840" s="48"/>
      <c r="Y840" s="48"/>
      <c r="Z840" s="48"/>
      <c r="AA840" s="48"/>
      <c r="AB840" s="48"/>
      <c r="AC840" s="48"/>
      <c r="AD840" s="48"/>
      <c r="AE840" s="48"/>
      <c r="AF840" s="47"/>
    </row>
    <row r="841" spans="1:32" ht="14.25" customHeight="1">
      <c r="A841" s="48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8"/>
      <c r="V841" s="48"/>
      <c r="W841" s="48"/>
      <c r="X841" s="48"/>
      <c r="Y841" s="48"/>
      <c r="Z841" s="48"/>
      <c r="AA841" s="48"/>
      <c r="AB841" s="48"/>
      <c r="AC841" s="48"/>
      <c r="AD841" s="48"/>
      <c r="AE841" s="48"/>
      <c r="AF841" s="47"/>
    </row>
    <row r="842" spans="1:32" ht="14.25" customHeight="1">
      <c r="A842" s="48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8"/>
      <c r="V842" s="48"/>
      <c r="W842" s="48"/>
      <c r="X842" s="48"/>
      <c r="Y842" s="48"/>
      <c r="Z842" s="48"/>
      <c r="AA842" s="48"/>
      <c r="AB842" s="48"/>
      <c r="AC842" s="48"/>
      <c r="AD842" s="48"/>
      <c r="AE842" s="48"/>
      <c r="AF842" s="47"/>
    </row>
    <row r="843" spans="1:32" ht="14.25" customHeight="1">
      <c r="A843" s="48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8"/>
      <c r="V843" s="48"/>
      <c r="W843" s="48"/>
      <c r="X843" s="48"/>
      <c r="Y843" s="48"/>
      <c r="Z843" s="48"/>
      <c r="AA843" s="48"/>
      <c r="AB843" s="48"/>
      <c r="AC843" s="48"/>
      <c r="AD843" s="48"/>
      <c r="AE843" s="48"/>
      <c r="AF843" s="47"/>
    </row>
    <row r="844" spans="1:32" ht="14.25" customHeight="1">
      <c r="A844" s="48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7"/>
    </row>
    <row r="845" spans="1:32" ht="14.25" customHeight="1">
      <c r="A845" s="48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8"/>
      <c r="V845" s="48"/>
      <c r="W845" s="48"/>
      <c r="X845" s="48"/>
      <c r="Y845" s="48"/>
      <c r="Z845" s="48"/>
      <c r="AA845" s="48"/>
      <c r="AB845" s="48"/>
      <c r="AC845" s="48"/>
      <c r="AD845" s="48"/>
      <c r="AE845" s="48"/>
      <c r="AF845" s="47"/>
    </row>
    <row r="846" spans="1:32" ht="14.25" customHeight="1">
      <c r="A846" s="48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8"/>
      <c r="V846" s="48"/>
      <c r="W846" s="48"/>
      <c r="X846" s="48"/>
      <c r="Y846" s="48"/>
      <c r="Z846" s="48"/>
      <c r="AA846" s="48"/>
      <c r="AB846" s="48"/>
      <c r="AC846" s="48"/>
      <c r="AD846" s="48"/>
      <c r="AE846" s="48"/>
      <c r="AF846" s="47"/>
    </row>
    <row r="847" spans="1:32" ht="14.25" customHeight="1">
      <c r="A847" s="48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8"/>
      <c r="V847" s="48"/>
      <c r="W847" s="48"/>
      <c r="X847" s="48"/>
      <c r="Y847" s="48"/>
      <c r="Z847" s="48"/>
      <c r="AA847" s="48"/>
      <c r="AB847" s="48"/>
      <c r="AC847" s="48"/>
      <c r="AD847" s="48"/>
      <c r="AE847" s="48"/>
      <c r="AF847" s="47"/>
    </row>
    <row r="848" spans="1:32" ht="14.25" customHeight="1">
      <c r="A848" s="48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8"/>
      <c r="V848" s="48"/>
      <c r="W848" s="48"/>
      <c r="X848" s="48"/>
      <c r="Y848" s="48"/>
      <c r="Z848" s="48"/>
      <c r="AA848" s="48"/>
      <c r="AB848" s="48"/>
      <c r="AC848" s="48"/>
      <c r="AD848" s="48"/>
      <c r="AE848" s="48"/>
      <c r="AF848" s="47"/>
    </row>
    <row r="849" spans="1:32" ht="14.25" customHeight="1">
      <c r="A849" s="48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7"/>
    </row>
    <row r="850" spans="1:32" ht="14.25" customHeight="1">
      <c r="A850" s="48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7"/>
    </row>
    <row r="851" spans="1:32" ht="14.25" customHeight="1">
      <c r="A851" s="48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7"/>
    </row>
    <row r="852" spans="1:32" ht="14.25" customHeight="1">
      <c r="A852" s="48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8"/>
      <c r="V852" s="48"/>
      <c r="W852" s="48"/>
      <c r="X852" s="48"/>
      <c r="Y852" s="48"/>
      <c r="Z852" s="48"/>
      <c r="AA852" s="48"/>
      <c r="AB852" s="48"/>
      <c r="AC852" s="48"/>
      <c r="AD852" s="48"/>
      <c r="AE852" s="48"/>
      <c r="AF852" s="47"/>
    </row>
    <row r="853" spans="1:32" ht="14.25" customHeight="1">
      <c r="A853" s="48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7"/>
    </row>
    <row r="854" spans="1:32" ht="14.25" customHeight="1">
      <c r="A854" s="48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7"/>
    </row>
    <row r="855" spans="1:32" ht="14.25" customHeight="1">
      <c r="A855" s="48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8"/>
      <c r="V855" s="48"/>
      <c r="W855" s="48"/>
      <c r="X855" s="48"/>
      <c r="Y855" s="48"/>
      <c r="Z855" s="48"/>
      <c r="AA855" s="48"/>
      <c r="AB855" s="48"/>
      <c r="AC855" s="48"/>
      <c r="AD855" s="48"/>
      <c r="AE855" s="48"/>
      <c r="AF855" s="47"/>
    </row>
    <row r="856" spans="1:32" ht="14.25" customHeight="1">
      <c r="A856" s="48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8"/>
      <c r="V856" s="48"/>
      <c r="W856" s="48"/>
      <c r="X856" s="48"/>
      <c r="Y856" s="48"/>
      <c r="Z856" s="48"/>
      <c r="AA856" s="48"/>
      <c r="AB856" s="48"/>
      <c r="AC856" s="48"/>
      <c r="AD856" s="48"/>
      <c r="AE856" s="48"/>
      <c r="AF856" s="47"/>
    </row>
    <row r="857" spans="1:32" ht="14.25" customHeight="1">
      <c r="A857" s="48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8"/>
      <c r="V857" s="48"/>
      <c r="W857" s="48"/>
      <c r="X857" s="48"/>
      <c r="Y857" s="48"/>
      <c r="Z857" s="48"/>
      <c r="AA857" s="48"/>
      <c r="AB857" s="48"/>
      <c r="AC857" s="48"/>
      <c r="AD857" s="48"/>
      <c r="AE857" s="48"/>
      <c r="AF857" s="47"/>
    </row>
    <row r="858" spans="1:32" ht="14.25" customHeight="1">
      <c r="A858" s="48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8"/>
      <c r="V858" s="48"/>
      <c r="W858" s="48"/>
      <c r="X858" s="48"/>
      <c r="Y858" s="48"/>
      <c r="Z858" s="48"/>
      <c r="AA858" s="48"/>
      <c r="AB858" s="48"/>
      <c r="AC858" s="48"/>
      <c r="AD858" s="48"/>
      <c r="AE858" s="48"/>
      <c r="AF858" s="47"/>
    </row>
    <row r="859" spans="1:32" ht="14.25" customHeight="1">
      <c r="A859" s="48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8"/>
      <c r="V859" s="48"/>
      <c r="W859" s="48"/>
      <c r="X859" s="48"/>
      <c r="Y859" s="48"/>
      <c r="Z859" s="48"/>
      <c r="AA859" s="48"/>
      <c r="AB859" s="48"/>
      <c r="AC859" s="48"/>
      <c r="AD859" s="48"/>
      <c r="AE859" s="48"/>
      <c r="AF859" s="47"/>
    </row>
    <row r="860" spans="1:32" ht="14.25" customHeight="1">
      <c r="A860" s="48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8"/>
      <c r="V860" s="48"/>
      <c r="W860" s="48"/>
      <c r="X860" s="48"/>
      <c r="Y860" s="48"/>
      <c r="Z860" s="48"/>
      <c r="AA860" s="48"/>
      <c r="AB860" s="48"/>
      <c r="AC860" s="48"/>
      <c r="AD860" s="48"/>
      <c r="AE860" s="48"/>
      <c r="AF860" s="47"/>
    </row>
    <row r="861" spans="1:32" ht="14.25" customHeight="1">
      <c r="A861" s="48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8"/>
      <c r="V861" s="48"/>
      <c r="W861" s="48"/>
      <c r="X861" s="48"/>
      <c r="Y861" s="48"/>
      <c r="Z861" s="48"/>
      <c r="AA861" s="48"/>
      <c r="AB861" s="48"/>
      <c r="AC861" s="48"/>
      <c r="AD861" s="48"/>
      <c r="AE861" s="48"/>
      <c r="AF861" s="47"/>
    </row>
    <row r="862" spans="1:32" ht="14.25" customHeight="1">
      <c r="A862" s="48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8"/>
      <c r="V862" s="48"/>
      <c r="W862" s="48"/>
      <c r="X862" s="48"/>
      <c r="Y862" s="48"/>
      <c r="Z862" s="48"/>
      <c r="AA862" s="48"/>
      <c r="AB862" s="48"/>
      <c r="AC862" s="48"/>
      <c r="AD862" s="48"/>
      <c r="AE862" s="48"/>
      <c r="AF862" s="47"/>
    </row>
    <row r="863" spans="1:32" ht="14.25" customHeight="1">
      <c r="A863" s="48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8"/>
      <c r="V863" s="48"/>
      <c r="W863" s="48"/>
      <c r="X863" s="48"/>
      <c r="Y863" s="48"/>
      <c r="Z863" s="48"/>
      <c r="AA863" s="48"/>
      <c r="AB863" s="48"/>
      <c r="AC863" s="48"/>
      <c r="AD863" s="48"/>
      <c r="AE863" s="48"/>
      <c r="AF863" s="47"/>
    </row>
    <row r="864" spans="1:32" ht="14.25" customHeight="1">
      <c r="A864" s="48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8"/>
      <c r="V864" s="48"/>
      <c r="W864" s="48"/>
      <c r="X864" s="48"/>
      <c r="Y864" s="48"/>
      <c r="Z864" s="48"/>
      <c r="AA864" s="48"/>
      <c r="AB864" s="48"/>
      <c r="AC864" s="48"/>
      <c r="AD864" s="48"/>
      <c r="AE864" s="48"/>
      <c r="AF864" s="47"/>
    </row>
    <row r="865" spans="1:32" ht="14.25" customHeight="1">
      <c r="A865" s="48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8"/>
      <c r="V865" s="48"/>
      <c r="W865" s="48"/>
      <c r="X865" s="48"/>
      <c r="Y865" s="48"/>
      <c r="Z865" s="48"/>
      <c r="AA865" s="48"/>
      <c r="AB865" s="48"/>
      <c r="AC865" s="48"/>
      <c r="AD865" s="48"/>
      <c r="AE865" s="48"/>
      <c r="AF865" s="47"/>
    </row>
    <row r="866" spans="1:32" ht="14.25" customHeight="1">
      <c r="A866" s="48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8"/>
      <c r="V866" s="48"/>
      <c r="W866" s="48"/>
      <c r="X866" s="48"/>
      <c r="Y866" s="48"/>
      <c r="Z866" s="48"/>
      <c r="AA866" s="48"/>
      <c r="AB866" s="48"/>
      <c r="AC866" s="48"/>
      <c r="AD866" s="48"/>
      <c r="AE866" s="48"/>
      <c r="AF866" s="47"/>
    </row>
    <row r="867" spans="1:32" ht="14.25" customHeight="1">
      <c r="A867" s="48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8"/>
      <c r="V867" s="48"/>
      <c r="W867" s="48"/>
      <c r="X867" s="48"/>
      <c r="Y867" s="48"/>
      <c r="Z867" s="48"/>
      <c r="AA867" s="48"/>
      <c r="AB867" s="48"/>
      <c r="AC867" s="48"/>
      <c r="AD867" s="48"/>
      <c r="AE867" s="48"/>
      <c r="AF867" s="47"/>
    </row>
    <row r="868" spans="1:32" ht="14.25" customHeight="1">
      <c r="A868" s="48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8"/>
      <c r="V868" s="48"/>
      <c r="W868" s="48"/>
      <c r="X868" s="48"/>
      <c r="Y868" s="48"/>
      <c r="Z868" s="48"/>
      <c r="AA868" s="48"/>
      <c r="AB868" s="48"/>
      <c r="AC868" s="48"/>
      <c r="AD868" s="48"/>
      <c r="AE868" s="48"/>
      <c r="AF868" s="47"/>
    </row>
    <row r="869" spans="1:32" ht="14.25" customHeight="1">
      <c r="A869" s="48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8"/>
      <c r="V869" s="48"/>
      <c r="W869" s="48"/>
      <c r="X869" s="48"/>
      <c r="Y869" s="48"/>
      <c r="Z869" s="48"/>
      <c r="AA869" s="48"/>
      <c r="AB869" s="48"/>
      <c r="AC869" s="48"/>
      <c r="AD869" s="48"/>
      <c r="AE869" s="48"/>
      <c r="AF869" s="47"/>
    </row>
    <row r="870" spans="1:32" ht="14.25" customHeight="1">
      <c r="A870" s="48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7"/>
    </row>
    <row r="871" spans="1:32" ht="14.25" customHeight="1">
      <c r="A871" s="48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7"/>
    </row>
    <row r="872" spans="1:32" ht="14.25" customHeight="1">
      <c r="A872" s="48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7"/>
    </row>
    <row r="873" spans="1:32" ht="14.25" customHeight="1">
      <c r="A873" s="48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8"/>
      <c r="V873" s="48"/>
      <c r="W873" s="48"/>
      <c r="X873" s="48"/>
      <c r="Y873" s="48"/>
      <c r="Z873" s="48"/>
      <c r="AA873" s="48"/>
      <c r="AB873" s="48"/>
      <c r="AC873" s="48"/>
      <c r="AD873" s="48"/>
      <c r="AE873" s="48"/>
      <c r="AF873" s="47"/>
    </row>
    <row r="874" spans="1:32" ht="14.25" customHeight="1">
      <c r="A874" s="48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8"/>
      <c r="V874" s="48"/>
      <c r="W874" s="48"/>
      <c r="X874" s="48"/>
      <c r="Y874" s="48"/>
      <c r="Z874" s="48"/>
      <c r="AA874" s="48"/>
      <c r="AB874" s="48"/>
      <c r="AC874" s="48"/>
      <c r="AD874" s="48"/>
      <c r="AE874" s="48"/>
      <c r="AF874" s="47"/>
    </row>
    <row r="875" spans="1:32" ht="14.25" customHeight="1">
      <c r="A875" s="48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8"/>
      <c r="V875" s="48"/>
      <c r="W875" s="48"/>
      <c r="X875" s="48"/>
      <c r="Y875" s="48"/>
      <c r="Z875" s="48"/>
      <c r="AA875" s="48"/>
      <c r="AB875" s="48"/>
      <c r="AC875" s="48"/>
      <c r="AD875" s="48"/>
      <c r="AE875" s="48"/>
      <c r="AF875" s="47"/>
    </row>
    <row r="876" spans="1:32" ht="14.25" customHeight="1">
      <c r="A876" s="48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8"/>
      <c r="V876" s="48"/>
      <c r="W876" s="48"/>
      <c r="X876" s="48"/>
      <c r="Y876" s="48"/>
      <c r="Z876" s="48"/>
      <c r="AA876" s="48"/>
      <c r="AB876" s="48"/>
      <c r="AC876" s="48"/>
      <c r="AD876" s="48"/>
      <c r="AE876" s="48"/>
      <c r="AF876" s="47"/>
    </row>
    <row r="877" spans="1:32" ht="14.25" customHeight="1">
      <c r="A877" s="48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8"/>
      <c r="V877" s="48"/>
      <c r="W877" s="48"/>
      <c r="X877" s="48"/>
      <c r="Y877" s="48"/>
      <c r="Z877" s="48"/>
      <c r="AA877" s="48"/>
      <c r="AB877" s="48"/>
      <c r="AC877" s="48"/>
      <c r="AD877" s="48"/>
      <c r="AE877" s="48"/>
      <c r="AF877" s="47"/>
    </row>
    <row r="878" spans="1:32" ht="14.25" customHeight="1">
      <c r="A878" s="48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8"/>
      <c r="V878" s="48"/>
      <c r="W878" s="48"/>
      <c r="X878" s="48"/>
      <c r="Y878" s="48"/>
      <c r="Z878" s="48"/>
      <c r="AA878" s="48"/>
      <c r="AB878" s="48"/>
      <c r="AC878" s="48"/>
      <c r="AD878" s="48"/>
      <c r="AE878" s="48"/>
      <c r="AF878" s="47"/>
    </row>
    <row r="879" spans="1:32" ht="14.25" customHeight="1">
      <c r="A879" s="48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8"/>
      <c r="V879" s="48"/>
      <c r="W879" s="48"/>
      <c r="X879" s="48"/>
      <c r="Y879" s="48"/>
      <c r="Z879" s="48"/>
      <c r="AA879" s="48"/>
      <c r="AB879" s="48"/>
      <c r="AC879" s="48"/>
      <c r="AD879" s="48"/>
      <c r="AE879" s="48"/>
      <c r="AF879" s="47"/>
    </row>
    <row r="880" spans="1:32" ht="14.25" customHeight="1">
      <c r="A880" s="48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8"/>
      <c r="V880" s="48"/>
      <c r="W880" s="48"/>
      <c r="X880" s="48"/>
      <c r="Y880" s="48"/>
      <c r="Z880" s="48"/>
      <c r="AA880" s="48"/>
      <c r="AB880" s="48"/>
      <c r="AC880" s="48"/>
      <c r="AD880" s="48"/>
      <c r="AE880" s="48"/>
      <c r="AF880" s="47"/>
    </row>
    <row r="881" spans="1:32" ht="14.25" customHeight="1">
      <c r="A881" s="48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8"/>
      <c r="V881" s="48"/>
      <c r="W881" s="48"/>
      <c r="X881" s="48"/>
      <c r="Y881" s="48"/>
      <c r="Z881" s="48"/>
      <c r="AA881" s="48"/>
      <c r="AB881" s="48"/>
      <c r="AC881" s="48"/>
      <c r="AD881" s="48"/>
      <c r="AE881" s="48"/>
      <c r="AF881" s="47"/>
    </row>
    <row r="882" spans="1:32" ht="14.25" customHeight="1">
      <c r="A882" s="48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8"/>
      <c r="V882" s="48"/>
      <c r="W882" s="48"/>
      <c r="X882" s="48"/>
      <c r="Y882" s="48"/>
      <c r="Z882" s="48"/>
      <c r="AA882" s="48"/>
      <c r="AB882" s="48"/>
      <c r="AC882" s="48"/>
      <c r="AD882" s="48"/>
      <c r="AE882" s="48"/>
      <c r="AF882" s="47"/>
    </row>
    <row r="883" spans="1:32" ht="14.25" customHeight="1">
      <c r="A883" s="48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8"/>
      <c r="V883" s="48"/>
      <c r="W883" s="48"/>
      <c r="X883" s="48"/>
      <c r="Y883" s="48"/>
      <c r="Z883" s="48"/>
      <c r="AA883" s="48"/>
      <c r="AB883" s="48"/>
      <c r="AC883" s="48"/>
      <c r="AD883" s="48"/>
      <c r="AE883" s="48"/>
      <c r="AF883" s="47"/>
    </row>
    <row r="884" spans="1:32" ht="14.25" customHeight="1">
      <c r="A884" s="48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8"/>
      <c r="V884" s="48"/>
      <c r="W884" s="48"/>
      <c r="X884" s="48"/>
      <c r="Y884" s="48"/>
      <c r="Z884" s="48"/>
      <c r="AA884" s="48"/>
      <c r="AB884" s="48"/>
      <c r="AC884" s="48"/>
      <c r="AD884" s="48"/>
      <c r="AE884" s="48"/>
      <c r="AF884" s="47"/>
    </row>
    <row r="885" spans="1:32" ht="14.25" customHeight="1">
      <c r="A885" s="48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8"/>
      <c r="V885" s="48"/>
      <c r="W885" s="48"/>
      <c r="X885" s="48"/>
      <c r="Y885" s="48"/>
      <c r="Z885" s="48"/>
      <c r="AA885" s="48"/>
      <c r="AB885" s="48"/>
      <c r="AC885" s="48"/>
      <c r="AD885" s="48"/>
      <c r="AE885" s="48"/>
      <c r="AF885" s="47"/>
    </row>
    <row r="886" spans="1:32" ht="14.25" customHeight="1">
      <c r="A886" s="48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7"/>
    </row>
    <row r="887" spans="1:32" ht="14.25" customHeight="1">
      <c r="A887" s="48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8"/>
      <c r="V887" s="48"/>
      <c r="W887" s="48"/>
      <c r="X887" s="48"/>
      <c r="Y887" s="48"/>
      <c r="Z887" s="48"/>
      <c r="AA887" s="48"/>
      <c r="AB887" s="48"/>
      <c r="AC887" s="48"/>
      <c r="AD887" s="48"/>
      <c r="AE887" s="48"/>
      <c r="AF887" s="47"/>
    </row>
    <row r="888" spans="1:32" ht="14.25" customHeight="1">
      <c r="A888" s="48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8"/>
      <c r="V888" s="48"/>
      <c r="W888" s="48"/>
      <c r="X888" s="48"/>
      <c r="Y888" s="48"/>
      <c r="Z888" s="48"/>
      <c r="AA888" s="48"/>
      <c r="AB888" s="48"/>
      <c r="AC888" s="48"/>
      <c r="AD888" s="48"/>
      <c r="AE888" s="48"/>
      <c r="AF888" s="47"/>
    </row>
    <row r="889" spans="1:32" ht="14.25" customHeight="1">
      <c r="A889" s="48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8"/>
      <c r="V889" s="48"/>
      <c r="W889" s="48"/>
      <c r="X889" s="48"/>
      <c r="Y889" s="48"/>
      <c r="Z889" s="48"/>
      <c r="AA889" s="48"/>
      <c r="AB889" s="48"/>
      <c r="AC889" s="48"/>
      <c r="AD889" s="48"/>
      <c r="AE889" s="48"/>
      <c r="AF889" s="47"/>
    </row>
    <row r="890" spans="1:32" ht="14.25" customHeight="1">
      <c r="A890" s="48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8"/>
      <c r="V890" s="48"/>
      <c r="W890" s="48"/>
      <c r="X890" s="48"/>
      <c r="Y890" s="48"/>
      <c r="Z890" s="48"/>
      <c r="AA890" s="48"/>
      <c r="AB890" s="48"/>
      <c r="AC890" s="48"/>
      <c r="AD890" s="48"/>
      <c r="AE890" s="48"/>
      <c r="AF890" s="47"/>
    </row>
    <row r="891" spans="1:32" ht="14.25" customHeight="1">
      <c r="A891" s="48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8"/>
      <c r="V891" s="48"/>
      <c r="W891" s="48"/>
      <c r="X891" s="48"/>
      <c r="Y891" s="48"/>
      <c r="Z891" s="48"/>
      <c r="AA891" s="48"/>
      <c r="AB891" s="48"/>
      <c r="AC891" s="48"/>
      <c r="AD891" s="48"/>
      <c r="AE891" s="48"/>
      <c r="AF891" s="47"/>
    </row>
    <row r="892" spans="1:32" ht="14.25" customHeight="1">
      <c r="A892" s="48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8"/>
      <c r="V892" s="48"/>
      <c r="W892" s="48"/>
      <c r="X892" s="48"/>
      <c r="Y892" s="48"/>
      <c r="Z892" s="48"/>
      <c r="AA892" s="48"/>
      <c r="AB892" s="48"/>
      <c r="AC892" s="48"/>
      <c r="AD892" s="48"/>
      <c r="AE892" s="48"/>
      <c r="AF892" s="47"/>
    </row>
    <row r="893" spans="1:32" ht="14.25" customHeight="1">
      <c r="A893" s="48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8"/>
      <c r="V893" s="48"/>
      <c r="W893" s="48"/>
      <c r="X893" s="48"/>
      <c r="Y893" s="48"/>
      <c r="Z893" s="48"/>
      <c r="AA893" s="48"/>
      <c r="AB893" s="48"/>
      <c r="AC893" s="48"/>
      <c r="AD893" s="48"/>
      <c r="AE893" s="48"/>
      <c r="AF893" s="47"/>
    </row>
    <row r="894" spans="1:32" ht="14.25" customHeight="1">
      <c r="A894" s="48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8"/>
      <c r="V894" s="48"/>
      <c r="W894" s="48"/>
      <c r="X894" s="48"/>
      <c r="Y894" s="48"/>
      <c r="Z894" s="48"/>
      <c r="AA894" s="48"/>
      <c r="AB894" s="48"/>
      <c r="AC894" s="48"/>
      <c r="AD894" s="48"/>
      <c r="AE894" s="48"/>
      <c r="AF894" s="47"/>
    </row>
    <row r="895" spans="1:32" ht="14.25" customHeight="1">
      <c r="A895" s="48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8"/>
      <c r="V895" s="48"/>
      <c r="W895" s="48"/>
      <c r="X895" s="48"/>
      <c r="Y895" s="48"/>
      <c r="Z895" s="48"/>
      <c r="AA895" s="48"/>
      <c r="AB895" s="48"/>
      <c r="AC895" s="48"/>
      <c r="AD895" s="48"/>
      <c r="AE895" s="48"/>
      <c r="AF895" s="47"/>
    </row>
    <row r="896" spans="1:32" ht="14.25" customHeight="1">
      <c r="A896" s="48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8"/>
      <c r="V896" s="48"/>
      <c r="W896" s="48"/>
      <c r="X896" s="48"/>
      <c r="Y896" s="48"/>
      <c r="Z896" s="48"/>
      <c r="AA896" s="48"/>
      <c r="AB896" s="48"/>
      <c r="AC896" s="48"/>
      <c r="AD896" s="48"/>
      <c r="AE896" s="48"/>
      <c r="AF896" s="47"/>
    </row>
    <row r="897" spans="1:32" ht="14.25" customHeight="1">
      <c r="A897" s="48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8"/>
      <c r="V897" s="48"/>
      <c r="W897" s="48"/>
      <c r="X897" s="48"/>
      <c r="Y897" s="48"/>
      <c r="Z897" s="48"/>
      <c r="AA897" s="48"/>
      <c r="AB897" s="48"/>
      <c r="AC897" s="48"/>
      <c r="AD897" s="48"/>
      <c r="AE897" s="48"/>
      <c r="AF897" s="47"/>
    </row>
    <row r="898" spans="1:32" ht="14.25" customHeight="1">
      <c r="A898" s="48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8"/>
      <c r="V898" s="48"/>
      <c r="W898" s="48"/>
      <c r="X898" s="48"/>
      <c r="Y898" s="48"/>
      <c r="Z898" s="48"/>
      <c r="AA898" s="48"/>
      <c r="AB898" s="48"/>
      <c r="AC898" s="48"/>
      <c r="AD898" s="48"/>
      <c r="AE898" s="48"/>
      <c r="AF898" s="47"/>
    </row>
    <row r="899" spans="1:32" ht="14.25" customHeight="1">
      <c r="A899" s="48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8"/>
      <c r="V899" s="48"/>
      <c r="W899" s="48"/>
      <c r="X899" s="48"/>
      <c r="Y899" s="48"/>
      <c r="Z899" s="48"/>
      <c r="AA899" s="48"/>
      <c r="AB899" s="48"/>
      <c r="AC899" s="48"/>
      <c r="AD899" s="48"/>
      <c r="AE899" s="48"/>
      <c r="AF899" s="47"/>
    </row>
    <row r="900" spans="1:32" ht="14.25" customHeight="1">
      <c r="A900" s="48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8"/>
      <c r="V900" s="48"/>
      <c r="W900" s="48"/>
      <c r="X900" s="48"/>
      <c r="Y900" s="48"/>
      <c r="Z900" s="48"/>
      <c r="AA900" s="48"/>
      <c r="AB900" s="48"/>
      <c r="AC900" s="48"/>
      <c r="AD900" s="48"/>
      <c r="AE900" s="48"/>
      <c r="AF900" s="47"/>
    </row>
    <row r="901" spans="1:32" ht="14.25" customHeight="1">
      <c r="A901" s="48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8"/>
      <c r="V901" s="48"/>
      <c r="W901" s="48"/>
      <c r="X901" s="48"/>
      <c r="Y901" s="48"/>
      <c r="Z901" s="48"/>
      <c r="AA901" s="48"/>
      <c r="AB901" s="48"/>
      <c r="AC901" s="48"/>
      <c r="AD901" s="48"/>
      <c r="AE901" s="48"/>
      <c r="AF901" s="47"/>
    </row>
    <row r="902" spans="1:32" ht="14.25" customHeight="1">
      <c r="A902" s="48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8"/>
      <c r="V902" s="48"/>
      <c r="W902" s="48"/>
      <c r="X902" s="48"/>
      <c r="Y902" s="48"/>
      <c r="Z902" s="48"/>
      <c r="AA902" s="48"/>
      <c r="AB902" s="48"/>
      <c r="AC902" s="48"/>
      <c r="AD902" s="48"/>
      <c r="AE902" s="48"/>
      <c r="AF902" s="47"/>
    </row>
    <row r="903" spans="1:32" ht="14.25" customHeight="1">
      <c r="A903" s="48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8"/>
      <c r="V903" s="48"/>
      <c r="W903" s="48"/>
      <c r="X903" s="48"/>
      <c r="Y903" s="48"/>
      <c r="Z903" s="48"/>
      <c r="AA903" s="48"/>
      <c r="AB903" s="48"/>
      <c r="AC903" s="48"/>
      <c r="AD903" s="48"/>
      <c r="AE903" s="48"/>
      <c r="AF903" s="47"/>
    </row>
    <row r="904" spans="1:32" ht="14.25" customHeight="1">
      <c r="A904" s="48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8"/>
      <c r="V904" s="48"/>
      <c r="W904" s="48"/>
      <c r="X904" s="48"/>
      <c r="Y904" s="48"/>
      <c r="Z904" s="48"/>
      <c r="AA904" s="48"/>
      <c r="AB904" s="48"/>
      <c r="AC904" s="48"/>
      <c r="AD904" s="48"/>
      <c r="AE904" s="48"/>
      <c r="AF904" s="47"/>
    </row>
    <row r="905" spans="1:32" ht="14.25" customHeight="1">
      <c r="A905" s="48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8"/>
      <c r="V905" s="48"/>
      <c r="W905" s="48"/>
      <c r="X905" s="48"/>
      <c r="Y905" s="48"/>
      <c r="Z905" s="48"/>
      <c r="AA905" s="48"/>
      <c r="AB905" s="48"/>
      <c r="AC905" s="48"/>
      <c r="AD905" s="48"/>
      <c r="AE905" s="48"/>
      <c r="AF905" s="47"/>
    </row>
    <row r="906" spans="1:32" ht="14.25" customHeight="1">
      <c r="A906" s="48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8"/>
      <c r="V906" s="48"/>
      <c r="W906" s="48"/>
      <c r="X906" s="48"/>
      <c r="Y906" s="48"/>
      <c r="Z906" s="48"/>
      <c r="AA906" s="48"/>
      <c r="AB906" s="48"/>
      <c r="AC906" s="48"/>
      <c r="AD906" s="48"/>
      <c r="AE906" s="48"/>
      <c r="AF906" s="47"/>
    </row>
    <row r="907" spans="1:32" ht="14.25" customHeight="1">
      <c r="A907" s="48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8"/>
      <c r="V907" s="48"/>
      <c r="W907" s="48"/>
      <c r="X907" s="48"/>
      <c r="Y907" s="48"/>
      <c r="Z907" s="48"/>
      <c r="AA907" s="48"/>
      <c r="AB907" s="48"/>
      <c r="AC907" s="48"/>
      <c r="AD907" s="48"/>
      <c r="AE907" s="48"/>
      <c r="AF907" s="47"/>
    </row>
    <row r="908" spans="1:32" ht="14.25" customHeight="1">
      <c r="A908" s="48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8"/>
      <c r="V908" s="48"/>
      <c r="W908" s="48"/>
      <c r="X908" s="48"/>
      <c r="Y908" s="48"/>
      <c r="Z908" s="48"/>
      <c r="AA908" s="48"/>
      <c r="AB908" s="48"/>
      <c r="AC908" s="48"/>
      <c r="AD908" s="48"/>
      <c r="AE908" s="48"/>
      <c r="AF908" s="47"/>
    </row>
    <row r="909" spans="1:32" ht="14.25" customHeight="1">
      <c r="A909" s="48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7"/>
    </row>
    <row r="910" spans="1:32" ht="14.25" customHeight="1">
      <c r="A910" s="48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8"/>
      <c r="V910" s="48"/>
      <c r="W910" s="48"/>
      <c r="X910" s="48"/>
      <c r="Y910" s="48"/>
      <c r="Z910" s="48"/>
      <c r="AA910" s="48"/>
      <c r="AB910" s="48"/>
      <c r="AC910" s="48"/>
      <c r="AD910" s="48"/>
      <c r="AE910" s="48"/>
      <c r="AF910" s="47"/>
    </row>
    <row r="911" spans="1:32" ht="14.25" customHeight="1">
      <c r="A911" s="48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8"/>
      <c r="V911" s="48"/>
      <c r="W911" s="48"/>
      <c r="X911" s="48"/>
      <c r="Y911" s="48"/>
      <c r="Z911" s="48"/>
      <c r="AA911" s="48"/>
      <c r="AB911" s="48"/>
      <c r="AC911" s="48"/>
      <c r="AD911" s="48"/>
      <c r="AE911" s="48"/>
      <c r="AF911" s="47"/>
    </row>
    <row r="912" spans="1:32" ht="14.25" customHeight="1">
      <c r="A912" s="48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8"/>
      <c r="V912" s="48"/>
      <c r="W912" s="48"/>
      <c r="X912" s="48"/>
      <c r="Y912" s="48"/>
      <c r="Z912" s="48"/>
      <c r="AA912" s="48"/>
      <c r="AB912" s="48"/>
      <c r="AC912" s="48"/>
      <c r="AD912" s="48"/>
      <c r="AE912" s="48"/>
      <c r="AF912" s="47"/>
    </row>
    <row r="913" spans="1:32" ht="14.25" customHeight="1">
      <c r="A913" s="48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8"/>
      <c r="V913" s="48"/>
      <c r="W913" s="48"/>
      <c r="X913" s="48"/>
      <c r="Y913" s="48"/>
      <c r="Z913" s="48"/>
      <c r="AA913" s="48"/>
      <c r="AB913" s="48"/>
      <c r="AC913" s="48"/>
      <c r="AD913" s="48"/>
      <c r="AE913" s="48"/>
      <c r="AF913" s="47"/>
    </row>
    <row r="914" spans="1:32" ht="14.25" customHeight="1">
      <c r="A914" s="48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8"/>
      <c r="V914" s="48"/>
      <c r="W914" s="48"/>
      <c r="X914" s="48"/>
      <c r="Y914" s="48"/>
      <c r="Z914" s="48"/>
      <c r="AA914" s="48"/>
      <c r="AB914" s="48"/>
      <c r="AC914" s="48"/>
      <c r="AD914" s="48"/>
      <c r="AE914" s="48"/>
      <c r="AF914" s="47"/>
    </row>
    <row r="915" spans="1:32" ht="14.25" customHeight="1">
      <c r="A915" s="48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7"/>
    </row>
    <row r="916" spans="1:32" ht="14.25" customHeight="1">
      <c r="A916" s="48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8"/>
      <c r="V916" s="48"/>
      <c r="W916" s="48"/>
      <c r="X916" s="48"/>
      <c r="Y916" s="48"/>
      <c r="Z916" s="48"/>
      <c r="AA916" s="48"/>
      <c r="AB916" s="48"/>
      <c r="AC916" s="48"/>
      <c r="AD916" s="48"/>
      <c r="AE916" s="48"/>
      <c r="AF916" s="47"/>
    </row>
    <row r="917" spans="1:32" ht="14.25" customHeight="1">
      <c r="A917" s="48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7"/>
    </row>
    <row r="918" spans="1:32" ht="14.25" customHeight="1">
      <c r="A918" s="48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7"/>
    </row>
    <row r="919" spans="1:32" ht="14.25" customHeight="1">
      <c r="A919" s="48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7"/>
    </row>
    <row r="920" spans="1:32" ht="14.25" customHeight="1">
      <c r="A920" s="48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7"/>
    </row>
    <row r="921" spans="1:32" ht="14.25" customHeight="1">
      <c r="A921" s="48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8"/>
      <c r="V921" s="48"/>
      <c r="W921" s="48"/>
      <c r="X921" s="48"/>
      <c r="Y921" s="48"/>
      <c r="Z921" s="48"/>
      <c r="AA921" s="48"/>
      <c r="AB921" s="48"/>
      <c r="AC921" s="48"/>
      <c r="AD921" s="48"/>
      <c r="AE921" s="48"/>
      <c r="AF921" s="47"/>
    </row>
    <row r="922" spans="1:32" ht="14.25" customHeight="1">
      <c r="A922" s="48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7"/>
    </row>
    <row r="923" spans="1:32" ht="14.25" customHeight="1">
      <c r="A923" s="48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7"/>
    </row>
    <row r="924" spans="1:32" ht="14.25" customHeight="1">
      <c r="A924" s="48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7"/>
    </row>
    <row r="925" spans="1:32" ht="14.25" customHeight="1">
      <c r="A925" s="48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8"/>
      <c r="V925" s="48"/>
      <c r="W925" s="48"/>
      <c r="X925" s="48"/>
      <c r="Y925" s="48"/>
      <c r="Z925" s="48"/>
      <c r="AA925" s="48"/>
      <c r="AB925" s="48"/>
      <c r="AC925" s="48"/>
      <c r="AD925" s="48"/>
      <c r="AE925" s="48"/>
      <c r="AF925" s="47"/>
    </row>
    <row r="926" spans="1:32" ht="14.25" customHeight="1">
      <c r="A926" s="48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8"/>
      <c r="V926" s="48"/>
      <c r="W926" s="48"/>
      <c r="X926" s="48"/>
      <c r="Y926" s="48"/>
      <c r="Z926" s="48"/>
      <c r="AA926" s="48"/>
      <c r="AB926" s="48"/>
      <c r="AC926" s="48"/>
      <c r="AD926" s="48"/>
      <c r="AE926" s="48"/>
      <c r="AF926" s="47"/>
    </row>
    <row r="927" spans="1:32" ht="14.25" customHeight="1">
      <c r="A927" s="48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8"/>
      <c r="V927" s="48"/>
      <c r="W927" s="48"/>
      <c r="X927" s="48"/>
      <c r="Y927" s="48"/>
      <c r="Z927" s="48"/>
      <c r="AA927" s="48"/>
      <c r="AB927" s="48"/>
      <c r="AC927" s="48"/>
      <c r="AD927" s="48"/>
      <c r="AE927" s="48"/>
      <c r="AF927" s="47"/>
    </row>
    <row r="928" spans="1:32" ht="14.25" customHeight="1">
      <c r="A928" s="48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8"/>
      <c r="V928" s="48"/>
      <c r="W928" s="48"/>
      <c r="X928" s="48"/>
      <c r="Y928" s="48"/>
      <c r="Z928" s="48"/>
      <c r="AA928" s="48"/>
      <c r="AB928" s="48"/>
      <c r="AC928" s="48"/>
      <c r="AD928" s="48"/>
      <c r="AE928" s="48"/>
      <c r="AF928" s="47"/>
    </row>
    <row r="929" spans="1:32" ht="14.25" customHeight="1">
      <c r="A929" s="48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8"/>
      <c r="V929" s="48"/>
      <c r="W929" s="48"/>
      <c r="X929" s="48"/>
      <c r="Y929" s="48"/>
      <c r="Z929" s="48"/>
      <c r="AA929" s="48"/>
      <c r="AB929" s="48"/>
      <c r="AC929" s="48"/>
      <c r="AD929" s="48"/>
      <c r="AE929" s="48"/>
      <c r="AF929" s="47"/>
    </row>
    <row r="930" spans="1:32" ht="14.25" customHeight="1">
      <c r="A930" s="48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8"/>
      <c r="V930" s="48"/>
      <c r="W930" s="48"/>
      <c r="X930" s="48"/>
      <c r="Y930" s="48"/>
      <c r="Z930" s="48"/>
      <c r="AA930" s="48"/>
      <c r="AB930" s="48"/>
      <c r="AC930" s="48"/>
      <c r="AD930" s="48"/>
      <c r="AE930" s="48"/>
      <c r="AF930" s="47"/>
    </row>
    <row r="931" spans="1:32" ht="14.25" customHeight="1">
      <c r="A931" s="48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8"/>
      <c r="V931" s="48"/>
      <c r="W931" s="48"/>
      <c r="X931" s="48"/>
      <c r="Y931" s="48"/>
      <c r="Z931" s="48"/>
      <c r="AA931" s="48"/>
      <c r="AB931" s="48"/>
      <c r="AC931" s="48"/>
      <c r="AD931" s="48"/>
      <c r="AE931" s="48"/>
      <c r="AF931" s="47"/>
    </row>
    <row r="932" spans="1:32" ht="14.25" customHeight="1">
      <c r="A932" s="48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8"/>
      <c r="V932" s="48"/>
      <c r="W932" s="48"/>
      <c r="X932" s="48"/>
      <c r="Y932" s="48"/>
      <c r="Z932" s="48"/>
      <c r="AA932" s="48"/>
      <c r="AB932" s="48"/>
      <c r="AC932" s="48"/>
      <c r="AD932" s="48"/>
      <c r="AE932" s="48"/>
      <c r="AF932" s="47"/>
    </row>
    <row r="933" spans="1:32" ht="14.25" customHeight="1">
      <c r="A933" s="48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8"/>
      <c r="V933" s="48"/>
      <c r="W933" s="48"/>
      <c r="X933" s="48"/>
      <c r="Y933" s="48"/>
      <c r="Z933" s="48"/>
      <c r="AA933" s="48"/>
      <c r="AB933" s="48"/>
      <c r="AC933" s="48"/>
      <c r="AD933" s="48"/>
      <c r="AE933" s="48"/>
      <c r="AF933" s="47"/>
    </row>
    <row r="934" spans="1:32" ht="14.25" customHeight="1">
      <c r="A934" s="48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8"/>
      <c r="V934" s="48"/>
      <c r="W934" s="48"/>
      <c r="X934" s="48"/>
      <c r="Y934" s="48"/>
      <c r="Z934" s="48"/>
      <c r="AA934" s="48"/>
      <c r="AB934" s="48"/>
      <c r="AC934" s="48"/>
      <c r="AD934" s="48"/>
      <c r="AE934" s="48"/>
      <c r="AF934" s="47"/>
    </row>
    <row r="935" spans="1:32" ht="14.25" customHeight="1">
      <c r="A935" s="48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8"/>
      <c r="V935" s="48"/>
      <c r="W935" s="48"/>
      <c r="X935" s="48"/>
      <c r="Y935" s="48"/>
      <c r="Z935" s="48"/>
      <c r="AA935" s="48"/>
      <c r="AB935" s="48"/>
      <c r="AC935" s="48"/>
      <c r="AD935" s="48"/>
      <c r="AE935" s="48"/>
      <c r="AF935" s="47"/>
    </row>
    <row r="936" spans="1:32" ht="14.25" customHeight="1">
      <c r="A936" s="48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8"/>
      <c r="V936" s="48"/>
      <c r="W936" s="48"/>
      <c r="X936" s="48"/>
      <c r="Y936" s="48"/>
      <c r="Z936" s="48"/>
      <c r="AA936" s="48"/>
      <c r="AB936" s="48"/>
      <c r="AC936" s="48"/>
      <c r="AD936" s="48"/>
      <c r="AE936" s="48"/>
      <c r="AF936" s="47"/>
    </row>
    <row r="937" spans="1:32" ht="14.25" customHeight="1">
      <c r="A937" s="48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8"/>
      <c r="V937" s="48"/>
      <c r="W937" s="48"/>
      <c r="X937" s="48"/>
      <c r="Y937" s="48"/>
      <c r="Z937" s="48"/>
      <c r="AA937" s="48"/>
      <c r="AB937" s="48"/>
      <c r="AC937" s="48"/>
      <c r="AD937" s="48"/>
      <c r="AE937" s="48"/>
      <c r="AF937" s="47"/>
    </row>
    <row r="938" spans="1:32" ht="14.25" customHeight="1">
      <c r="A938" s="48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8"/>
      <c r="V938" s="48"/>
      <c r="W938" s="48"/>
      <c r="X938" s="48"/>
      <c r="Y938" s="48"/>
      <c r="Z938" s="48"/>
      <c r="AA938" s="48"/>
      <c r="AB938" s="48"/>
      <c r="AC938" s="48"/>
      <c r="AD938" s="48"/>
      <c r="AE938" s="48"/>
      <c r="AF938" s="47"/>
    </row>
    <row r="939" spans="1:32" ht="14.25" customHeight="1">
      <c r="A939" s="48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8"/>
      <c r="V939" s="48"/>
      <c r="W939" s="48"/>
      <c r="X939" s="48"/>
      <c r="Y939" s="48"/>
      <c r="Z939" s="48"/>
      <c r="AA939" s="48"/>
      <c r="AB939" s="48"/>
      <c r="AC939" s="48"/>
      <c r="AD939" s="48"/>
      <c r="AE939" s="48"/>
      <c r="AF939" s="47"/>
    </row>
    <row r="940" spans="1:32" ht="14.25" customHeight="1">
      <c r="A940" s="48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8"/>
      <c r="V940" s="48"/>
      <c r="W940" s="48"/>
      <c r="X940" s="48"/>
      <c r="Y940" s="48"/>
      <c r="Z940" s="48"/>
      <c r="AA940" s="48"/>
      <c r="AB940" s="48"/>
      <c r="AC940" s="48"/>
      <c r="AD940" s="48"/>
      <c r="AE940" s="48"/>
      <c r="AF940" s="47"/>
    </row>
    <row r="941" spans="1:32" ht="14.25" customHeight="1">
      <c r="A941" s="48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8"/>
      <c r="V941" s="48"/>
      <c r="W941" s="48"/>
      <c r="X941" s="48"/>
      <c r="Y941" s="48"/>
      <c r="Z941" s="48"/>
      <c r="AA941" s="48"/>
      <c r="AB941" s="48"/>
      <c r="AC941" s="48"/>
      <c r="AD941" s="48"/>
      <c r="AE941" s="48"/>
      <c r="AF941" s="47"/>
    </row>
    <row r="942" spans="1:32" ht="14.25" customHeight="1">
      <c r="A942" s="48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7"/>
    </row>
    <row r="943" spans="1:32" ht="14.25" customHeight="1">
      <c r="A943" s="48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7"/>
    </row>
    <row r="944" spans="1:32" ht="14.25" customHeight="1">
      <c r="A944" s="48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8"/>
      <c r="V944" s="48"/>
      <c r="W944" s="48"/>
      <c r="X944" s="48"/>
      <c r="Y944" s="48"/>
      <c r="Z944" s="48"/>
      <c r="AA944" s="48"/>
      <c r="AB944" s="48"/>
      <c r="AC944" s="48"/>
      <c r="AD944" s="48"/>
      <c r="AE944" s="48"/>
      <c r="AF944" s="47"/>
    </row>
    <row r="945" spans="1:32" ht="14.25" customHeight="1">
      <c r="A945" s="48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8"/>
      <c r="V945" s="48"/>
      <c r="W945" s="48"/>
      <c r="X945" s="48"/>
      <c r="Y945" s="48"/>
      <c r="Z945" s="48"/>
      <c r="AA945" s="48"/>
      <c r="AB945" s="48"/>
      <c r="AC945" s="48"/>
      <c r="AD945" s="48"/>
      <c r="AE945" s="48"/>
      <c r="AF945" s="47"/>
    </row>
    <row r="946" spans="1:32" ht="14.25" customHeight="1">
      <c r="A946" s="48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8"/>
      <c r="V946" s="48"/>
      <c r="W946" s="48"/>
      <c r="X946" s="48"/>
      <c r="Y946" s="48"/>
      <c r="Z946" s="48"/>
      <c r="AA946" s="48"/>
      <c r="AB946" s="48"/>
      <c r="AC946" s="48"/>
      <c r="AD946" s="48"/>
      <c r="AE946" s="48"/>
      <c r="AF946" s="47"/>
    </row>
    <row r="947" spans="1:32" ht="14.25" customHeight="1">
      <c r="A947" s="48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8"/>
      <c r="V947" s="48"/>
      <c r="W947" s="48"/>
      <c r="X947" s="48"/>
      <c r="Y947" s="48"/>
      <c r="Z947" s="48"/>
      <c r="AA947" s="48"/>
      <c r="AB947" s="48"/>
      <c r="AC947" s="48"/>
      <c r="AD947" s="48"/>
      <c r="AE947" s="48"/>
      <c r="AF947" s="47"/>
    </row>
    <row r="948" spans="1:32" ht="14.25" customHeight="1">
      <c r="A948" s="48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8"/>
      <c r="V948" s="48"/>
      <c r="W948" s="48"/>
      <c r="X948" s="48"/>
      <c r="Y948" s="48"/>
      <c r="Z948" s="48"/>
      <c r="AA948" s="48"/>
      <c r="AB948" s="48"/>
      <c r="AC948" s="48"/>
      <c r="AD948" s="48"/>
      <c r="AE948" s="48"/>
      <c r="AF948" s="47"/>
    </row>
    <row r="949" spans="1:32" ht="14.25" customHeight="1">
      <c r="A949" s="48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8"/>
      <c r="V949" s="48"/>
      <c r="W949" s="48"/>
      <c r="X949" s="48"/>
      <c r="Y949" s="48"/>
      <c r="Z949" s="48"/>
      <c r="AA949" s="48"/>
      <c r="AB949" s="48"/>
      <c r="AC949" s="48"/>
      <c r="AD949" s="48"/>
      <c r="AE949" s="48"/>
      <c r="AF949" s="47"/>
    </row>
    <row r="950" spans="1:32" ht="14.25" customHeight="1">
      <c r="A950" s="48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8"/>
      <c r="V950" s="48"/>
      <c r="W950" s="48"/>
      <c r="X950" s="48"/>
      <c r="Y950" s="48"/>
      <c r="Z950" s="48"/>
      <c r="AA950" s="48"/>
      <c r="AB950" s="48"/>
      <c r="AC950" s="48"/>
      <c r="AD950" s="48"/>
      <c r="AE950" s="48"/>
      <c r="AF950" s="47"/>
    </row>
    <row r="951" spans="1:32" ht="14.25" customHeight="1">
      <c r="A951" s="48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8"/>
      <c r="V951" s="48"/>
      <c r="W951" s="48"/>
      <c r="X951" s="48"/>
      <c r="Y951" s="48"/>
      <c r="Z951" s="48"/>
      <c r="AA951" s="48"/>
      <c r="AB951" s="48"/>
      <c r="AC951" s="48"/>
      <c r="AD951" s="48"/>
      <c r="AE951" s="48"/>
      <c r="AF951" s="47"/>
    </row>
    <row r="952" spans="1:32" ht="14.25" customHeight="1">
      <c r="A952" s="48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8"/>
      <c r="V952" s="48"/>
      <c r="W952" s="48"/>
      <c r="X952" s="48"/>
      <c r="Y952" s="48"/>
      <c r="Z952" s="48"/>
      <c r="AA952" s="48"/>
      <c r="AB952" s="48"/>
      <c r="AC952" s="48"/>
      <c r="AD952" s="48"/>
      <c r="AE952" s="48"/>
      <c r="AF952" s="47"/>
    </row>
    <row r="953" spans="1:32" ht="14.25" customHeight="1">
      <c r="A953" s="48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8"/>
      <c r="V953" s="48"/>
      <c r="W953" s="48"/>
      <c r="X953" s="48"/>
      <c r="Y953" s="48"/>
      <c r="Z953" s="48"/>
      <c r="AA953" s="48"/>
      <c r="AB953" s="48"/>
      <c r="AC953" s="48"/>
      <c r="AD953" s="48"/>
      <c r="AE953" s="48"/>
      <c r="AF953" s="47"/>
    </row>
    <row r="954" spans="1:32" ht="14.25" customHeight="1">
      <c r="A954" s="48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8"/>
      <c r="V954" s="48"/>
      <c r="W954" s="48"/>
      <c r="X954" s="48"/>
      <c r="Y954" s="48"/>
      <c r="Z954" s="48"/>
      <c r="AA954" s="48"/>
      <c r="AB954" s="48"/>
      <c r="AC954" s="48"/>
      <c r="AD954" s="48"/>
      <c r="AE954" s="48"/>
      <c r="AF954" s="47"/>
    </row>
    <row r="955" spans="1:32" ht="14.25" customHeight="1">
      <c r="A955" s="48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8"/>
      <c r="V955" s="48"/>
      <c r="W955" s="48"/>
      <c r="X955" s="48"/>
      <c r="Y955" s="48"/>
      <c r="Z955" s="48"/>
      <c r="AA955" s="48"/>
      <c r="AB955" s="48"/>
      <c r="AC955" s="48"/>
      <c r="AD955" s="48"/>
      <c r="AE955" s="48"/>
      <c r="AF955" s="47"/>
    </row>
    <row r="956" spans="1:32" ht="14.25" customHeight="1">
      <c r="A956" s="48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8"/>
      <c r="V956" s="48"/>
      <c r="W956" s="48"/>
      <c r="X956" s="48"/>
      <c r="Y956" s="48"/>
      <c r="Z956" s="48"/>
      <c r="AA956" s="48"/>
      <c r="AB956" s="48"/>
      <c r="AC956" s="48"/>
      <c r="AD956" s="48"/>
      <c r="AE956" s="48"/>
      <c r="AF956" s="47"/>
    </row>
    <row r="957" spans="1:32" ht="14.25" customHeight="1">
      <c r="A957" s="48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8"/>
      <c r="V957" s="48"/>
      <c r="W957" s="48"/>
      <c r="X957" s="48"/>
      <c r="Y957" s="48"/>
      <c r="Z957" s="48"/>
      <c r="AA957" s="48"/>
      <c r="AB957" s="48"/>
      <c r="AC957" s="48"/>
      <c r="AD957" s="48"/>
      <c r="AE957" s="48"/>
      <c r="AF957" s="47"/>
    </row>
    <row r="958" spans="1:32" ht="14.25" customHeight="1">
      <c r="A958" s="48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8"/>
      <c r="V958" s="48"/>
      <c r="W958" s="48"/>
      <c r="X958" s="48"/>
      <c r="Y958" s="48"/>
      <c r="Z958" s="48"/>
      <c r="AA958" s="48"/>
      <c r="AB958" s="48"/>
      <c r="AC958" s="48"/>
      <c r="AD958" s="48"/>
      <c r="AE958" s="48"/>
      <c r="AF958" s="47"/>
    </row>
    <row r="959" spans="1:32" ht="14.25" customHeight="1">
      <c r="A959" s="48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8"/>
      <c r="V959" s="48"/>
      <c r="W959" s="48"/>
      <c r="X959" s="48"/>
      <c r="Y959" s="48"/>
      <c r="Z959" s="48"/>
      <c r="AA959" s="48"/>
      <c r="AB959" s="48"/>
      <c r="AC959" s="48"/>
      <c r="AD959" s="48"/>
      <c r="AE959" s="48"/>
      <c r="AF959" s="47"/>
    </row>
    <row r="960" spans="1:32" ht="14.25" customHeight="1">
      <c r="A960" s="48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8"/>
      <c r="V960" s="48"/>
      <c r="W960" s="48"/>
      <c r="X960" s="48"/>
      <c r="Y960" s="48"/>
      <c r="Z960" s="48"/>
      <c r="AA960" s="48"/>
      <c r="AB960" s="48"/>
      <c r="AC960" s="48"/>
      <c r="AD960" s="48"/>
      <c r="AE960" s="48"/>
      <c r="AF960" s="47"/>
    </row>
    <row r="961" spans="1:32" ht="14.25" customHeight="1">
      <c r="A961" s="48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8"/>
      <c r="V961" s="48"/>
      <c r="W961" s="48"/>
      <c r="X961" s="48"/>
      <c r="Y961" s="48"/>
      <c r="Z961" s="48"/>
      <c r="AA961" s="48"/>
      <c r="AB961" s="48"/>
      <c r="AC961" s="48"/>
      <c r="AD961" s="48"/>
      <c r="AE961" s="48"/>
      <c r="AF961" s="47"/>
    </row>
    <row r="962" spans="1:32" ht="14.25" customHeight="1">
      <c r="A962" s="48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8"/>
      <c r="V962" s="48"/>
      <c r="W962" s="48"/>
      <c r="X962" s="48"/>
      <c r="Y962" s="48"/>
      <c r="Z962" s="48"/>
      <c r="AA962" s="48"/>
      <c r="AB962" s="48"/>
      <c r="AC962" s="48"/>
      <c r="AD962" s="48"/>
      <c r="AE962" s="48"/>
      <c r="AF962" s="47"/>
    </row>
    <row r="963" spans="1:32" ht="14.25" customHeight="1">
      <c r="A963" s="48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8"/>
      <c r="V963" s="48"/>
      <c r="W963" s="48"/>
      <c r="X963" s="48"/>
      <c r="Y963" s="48"/>
      <c r="Z963" s="48"/>
      <c r="AA963" s="48"/>
      <c r="AB963" s="48"/>
      <c r="AC963" s="48"/>
      <c r="AD963" s="48"/>
      <c r="AE963" s="48"/>
      <c r="AF963" s="47"/>
    </row>
    <row r="964" spans="1:32" ht="14.25" customHeight="1">
      <c r="A964" s="48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7"/>
    </row>
    <row r="965" spans="1:32" ht="14.25" customHeight="1">
      <c r="A965" s="48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7"/>
    </row>
    <row r="966" spans="1:32" ht="14.25" customHeight="1">
      <c r="A966" s="48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7"/>
    </row>
    <row r="967" spans="1:32" ht="14.25" customHeight="1">
      <c r="A967" s="48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7"/>
    </row>
    <row r="968" spans="1:32" ht="14.25" customHeight="1">
      <c r="A968" s="48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8"/>
      <c r="V968" s="48"/>
      <c r="W968" s="48"/>
      <c r="X968" s="48"/>
      <c r="Y968" s="48"/>
      <c r="Z968" s="48"/>
      <c r="AA968" s="48"/>
      <c r="AB968" s="48"/>
      <c r="AC968" s="48"/>
      <c r="AD968" s="48"/>
      <c r="AE968" s="48"/>
      <c r="AF968" s="47"/>
    </row>
    <row r="969" spans="1:32" ht="14.25" customHeight="1">
      <c r="A969" s="48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7"/>
    </row>
    <row r="970" spans="1:32" ht="14.25" customHeight="1">
      <c r="A970" s="48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8"/>
      <c r="V970" s="48"/>
      <c r="W970" s="48"/>
      <c r="X970" s="48"/>
      <c r="Y970" s="48"/>
      <c r="Z970" s="48"/>
      <c r="AA970" s="48"/>
      <c r="AB970" s="48"/>
      <c r="AC970" s="48"/>
      <c r="AD970" s="48"/>
      <c r="AE970" s="48"/>
      <c r="AF970" s="47"/>
    </row>
    <row r="971" spans="1:32" ht="14.25" customHeight="1">
      <c r="A971" s="48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8"/>
      <c r="V971" s="48"/>
      <c r="W971" s="48"/>
      <c r="X971" s="48"/>
      <c r="Y971" s="48"/>
      <c r="Z971" s="48"/>
      <c r="AA971" s="48"/>
      <c r="AB971" s="48"/>
      <c r="AC971" s="48"/>
      <c r="AD971" s="48"/>
      <c r="AE971" s="48"/>
      <c r="AF971" s="47"/>
    </row>
    <row r="972" spans="1:32" ht="14.25" customHeight="1">
      <c r="A972" s="48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8"/>
      <c r="V972" s="48"/>
      <c r="W972" s="48"/>
      <c r="X972" s="48"/>
      <c r="Y972" s="48"/>
      <c r="Z972" s="48"/>
      <c r="AA972" s="48"/>
      <c r="AB972" s="48"/>
      <c r="AC972" s="48"/>
      <c r="AD972" s="48"/>
      <c r="AE972" s="48"/>
      <c r="AF972" s="47"/>
    </row>
    <row r="973" spans="1:32" ht="14.25" customHeight="1">
      <c r="A973" s="48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8"/>
      <c r="V973" s="48"/>
      <c r="W973" s="48"/>
      <c r="X973" s="48"/>
      <c r="Y973" s="48"/>
      <c r="Z973" s="48"/>
      <c r="AA973" s="48"/>
      <c r="AB973" s="48"/>
      <c r="AC973" s="48"/>
      <c r="AD973" s="48"/>
      <c r="AE973" s="48"/>
      <c r="AF973" s="47"/>
    </row>
    <row r="974" spans="1:32" ht="14.25" customHeight="1">
      <c r="A974" s="48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8"/>
      <c r="V974" s="48"/>
      <c r="W974" s="48"/>
      <c r="X974" s="48"/>
      <c r="Y974" s="48"/>
      <c r="Z974" s="48"/>
      <c r="AA974" s="48"/>
      <c r="AB974" s="48"/>
      <c r="AC974" s="48"/>
      <c r="AD974" s="48"/>
      <c r="AE974" s="48"/>
      <c r="AF974" s="47"/>
    </row>
    <row r="975" spans="1:32" ht="14.25" customHeight="1">
      <c r="A975" s="48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7"/>
    </row>
    <row r="976" spans="1:32" ht="14.25" customHeight="1">
      <c r="A976" s="48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7"/>
    </row>
    <row r="977" spans="1:32" ht="14.25" customHeight="1">
      <c r="A977" s="48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7"/>
    </row>
    <row r="978" spans="1:32" ht="14.25" customHeight="1">
      <c r="A978" s="48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7"/>
    </row>
    <row r="979" spans="1:32" ht="14.25" customHeight="1">
      <c r="A979" s="48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7"/>
    </row>
    <row r="980" spans="1:32" ht="14.25" customHeight="1">
      <c r="A980" s="48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7"/>
    </row>
    <row r="981" spans="1:32" ht="14.25" customHeight="1">
      <c r="A981" s="48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7"/>
    </row>
    <row r="982" spans="1:32" ht="14.25" customHeight="1">
      <c r="A982" s="48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7"/>
    </row>
    <row r="983" spans="1:32" ht="14.25" customHeight="1">
      <c r="A983" s="48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7"/>
    </row>
    <row r="984" spans="1:32" ht="14.25" customHeight="1">
      <c r="A984" s="48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7"/>
    </row>
    <row r="985" spans="1:32" ht="14.25" customHeight="1">
      <c r="A985" s="48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7"/>
    </row>
    <row r="986" spans="1:32" ht="14.25" customHeight="1">
      <c r="A986" s="48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7"/>
    </row>
    <row r="987" spans="1:32" ht="14.25" customHeight="1">
      <c r="A987" s="48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7"/>
    </row>
    <row r="988" spans="1:32" ht="14.25" customHeight="1">
      <c r="A988" s="48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7"/>
    </row>
    <row r="989" spans="1:32" ht="14.25" customHeight="1">
      <c r="A989" s="48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7"/>
    </row>
    <row r="990" spans="1:32" ht="14.25" customHeight="1">
      <c r="A990" s="48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8"/>
      <c r="V990" s="48"/>
      <c r="W990" s="48"/>
      <c r="X990" s="48"/>
      <c r="Y990" s="48"/>
      <c r="Z990" s="48"/>
      <c r="AA990" s="48"/>
      <c r="AB990" s="48"/>
      <c r="AC990" s="48"/>
      <c r="AD990" s="48"/>
      <c r="AE990" s="48"/>
      <c r="AF990" s="47"/>
    </row>
    <row r="991" spans="1:32" ht="14.25" customHeight="1">
      <c r="A991" s="48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7"/>
    </row>
    <row r="992" spans="1:32" ht="14.25" customHeight="1">
      <c r="A992" s="48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8"/>
      <c r="V992" s="48"/>
      <c r="W992" s="48"/>
      <c r="X992" s="48"/>
      <c r="Y992" s="48"/>
      <c r="Z992" s="48"/>
      <c r="AA992" s="48"/>
      <c r="AB992" s="48"/>
      <c r="AC992" s="48"/>
      <c r="AD992" s="48"/>
      <c r="AE992" s="48"/>
      <c r="AF992" s="47"/>
    </row>
    <row r="993" spans="1:32" ht="14.25" customHeight="1">
      <c r="A993" s="48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8"/>
      <c r="V993" s="48"/>
      <c r="W993" s="48"/>
      <c r="X993" s="48"/>
      <c r="Y993" s="48"/>
      <c r="Z993" s="48"/>
      <c r="AA993" s="48"/>
      <c r="AB993" s="48"/>
      <c r="AC993" s="48"/>
      <c r="AD993" s="48"/>
      <c r="AE993" s="48"/>
      <c r="AF993" s="47"/>
    </row>
    <row r="994" spans="1:32" ht="14.25" customHeight="1">
      <c r="A994" s="48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8"/>
      <c r="V994" s="48"/>
      <c r="W994" s="48"/>
      <c r="X994" s="48"/>
      <c r="Y994" s="48"/>
      <c r="Z994" s="48"/>
      <c r="AA994" s="48"/>
      <c r="AB994" s="48"/>
      <c r="AC994" s="48"/>
      <c r="AD994" s="48"/>
      <c r="AE994" s="48"/>
      <c r="AF994" s="47"/>
    </row>
    <row r="995" spans="1:32" ht="14.25" customHeight="1">
      <c r="A995" s="48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7"/>
    </row>
    <row r="996" spans="1:32" ht="14.25" customHeight="1">
      <c r="A996" s="48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8"/>
      <c r="V996" s="48"/>
      <c r="W996" s="48"/>
      <c r="X996" s="48"/>
      <c r="Y996" s="48"/>
      <c r="Z996" s="48"/>
      <c r="AA996" s="48"/>
      <c r="AB996" s="48"/>
      <c r="AC996" s="48"/>
      <c r="AD996" s="48"/>
      <c r="AE996" s="48"/>
      <c r="AF996" s="47"/>
    </row>
    <row r="997" spans="1:32" ht="14.25" customHeight="1">
      <c r="A997" s="48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8"/>
      <c r="V997" s="48"/>
      <c r="W997" s="48"/>
      <c r="X997" s="48"/>
      <c r="Y997" s="48"/>
      <c r="Z997" s="48"/>
      <c r="AA997" s="48"/>
      <c r="AB997" s="48"/>
      <c r="AC997" s="48"/>
      <c r="AD997" s="48"/>
      <c r="AE997" s="48"/>
      <c r="AF997" s="47"/>
    </row>
    <row r="998" spans="1:32" ht="14.25" customHeight="1">
      <c r="A998" s="48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8"/>
      <c r="V998" s="48"/>
      <c r="W998" s="48"/>
      <c r="X998" s="48"/>
      <c r="Y998" s="48"/>
      <c r="Z998" s="48"/>
      <c r="AA998" s="48"/>
      <c r="AB998" s="48"/>
      <c r="AC998" s="48"/>
      <c r="AD998" s="48"/>
      <c r="AE998" s="48"/>
      <c r="AF998" s="47"/>
    </row>
    <row r="999" spans="1:32" ht="14.25" customHeight="1">
      <c r="A999" s="48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8"/>
      <c r="V999" s="48"/>
      <c r="W999" s="48"/>
      <c r="X999" s="48"/>
      <c r="Y999" s="48"/>
      <c r="Z999" s="48"/>
      <c r="AA999" s="48"/>
      <c r="AB999" s="48"/>
      <c r="AC999" s="48"/>
      <c r="AD999" s="48"/>
      <c r="AE999" s="48"/>
      <c r="AF999" s="47"/>
    </row>
    <row r="1000" spans="1:32" ht="14.25" customHeight="1">
      <c r="A1000" s="48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8"/>
      <c r="V1000" s="48"/>
      <c r="W1000" s="48"/>
      <c r="X1000" s="48"/>
      <c r="Y1000" s="48"/>
      <c r="Z1000" s="48"/>
      <c r="AA1000" s="48"/>
      <c r="AB1000" s="48"/>
      <c r="AC1000" s="48"/>
      <c r="AD1000" s="48"/>
      <c r="AE1000" s="48"/>
      <c r="AF1000" s="47"/>
    </row>
    <row r="1001" spans="1:32" ht="14.25" customHeight="1">
      <c r="A1001" s="48"/>
      <c r="B1001" s="47"/>
      <c r="C1001" s="47"/>
      <c r="D1001" s="47"/>
      <c r="E1001" s="47"/>
      <c r="F1001" s="47"/>
      <c r="G1001" s="47"/>
      <c r="H1001" s="47"/>
      <c r="I1001" s="47"/>
      <c r="J1001" s="47"/>
      <c r="K1001" s="47"/>
      <c r="L1001" s="47"/>
      <c r="M1001" s="47"/>
      <c r="N1001" s="47"/>
      <c r="O1001" s="47"/>
      <c r="P1001" s="47"/>
      <c r="Q1001" s="47"/>
      <c r="R1001" s="47"/>
      <c r="S1001" s="47"/>
      <c r="T1001" s="47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7"/>
    </row>
  </sheetData>
  <pageMargins left="0.7" right="0.7" top="0.75" bottom="0.75" header="0.3" footer="0.3"/>
  <ignoredErrors>
    <ignoredError sqref="M3:M146" formulaRange="1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M1" sqref="M1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1" width="11.5546875" style="71" customWidth="1"/>
    <col min="12" max="12" width="12.109375" style="71" customWidth="1"/>
    <col min="13" max="13" width="17.44140625" style="71" customWidth="1"/>
    <col min="14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75" t="s">
        <v>75</v>
      </c>
      <c r="L2" s="75" t="s">
        <v>76</v>
      </c>
      <c r="M2" s="75" t="s">
        <v>32</v>
      </c>
      <c r="N2" s="53"/>
      <c r="O2" s="53"/>
      <c r="P2" s="82"/>
      <c r="Q2" s="86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33">
        <v>1171411</v>
      </c>
      <c r="C3" s="33">
        <v>719771</v>
      </c>
      <c r="D3" s="33">
        <v>122210</v>
      </c>
      <c r="E3" s="33">
        <v>11354</v>
      </c>
      <c r="F3" s="33">
        <v>11001</v>
      </c>
      <c r="G3" s="33">
        <v>33.772548796541599</v>
      </c>
      <c r="H3" s="33">
        <v>16.9550247627751</v>
      </c>
      <c r="I3" s="28">
        <v>75.016044399999998</v>
      </c>
      <c r="J3" s="82">
        <v>101.32</v>
      </c>
      <c r="K3" s="53"/>
      <c r="L3" s="53"/>
      <c r="M3" s="53">
        <f t="shared" ref="M3:M146" si="0">SUM(I3:L3)</f>
        <v>176.33604439999999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>
        <f t="shared" ref="T3:T146" si="1">M3-Q3</f>
        <v>176.33604439999999</v>
      </c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33">
        <v>1191667</v>
      </c>
      <c r="C4" s="33">
        <v>718162</v>
      </c>
      <c r="D4" s="33">
        <v>134628</v>
      </c>
      <c r="E4" s="33">
        <v>12834</v>
      </c>
      <c r="F4" s="33">
        <v>12737</v>
      </c>
      <c r="G4" s="33">
        <v>33.022007318487901</v>
      </c>
      <c r="H4" s="33">
        <v>16.8665058411869</v>
      </c>
      <c r="I4" s="28">
        <v>67.156812799999997</v>
      </c>
      <c r="J4" s="82">
        <v>123.04</v>
      </c>
      <c r="K4" s="53"/>
      <c r="L4" s="53"/>
      <c r="M4" s="53">
        <f t="shared" si="0"/>
        <v>190.1968128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>
        <f t="shared" si="1"/>
        <v>190.1968128</v>
      </c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33">
        <v>1207393</v>
      </c>
      <c r="C5" s="33">
        <v>718181</v>
      </c>
      <c r="D5" s="33">
        <v>139219</v>
      </c>
      <c r="E5" s="33">
        <v>12716</v>
      </c>
      <c r="F5" s="33">
        <v>12287</v>
      </c>
      <c r="G5" s="33">
        <v>34.876794396283202</v>
      </c>
      <c r="H5" s="33">
        <v>17.028799224363301</v>
      </c>
      <c r="I5" s="28">
        <v>59.8650734</v>
      </c>
      <c r="J5" s="82">
        <v>121.11</v>
      </c>
      <c r="K5" s="53"/>
      <c r="L5" s="53"/>
      <c r="M5" s="53">
        <f t="shared" si="0"/>
        <v>180.97507339999999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>
        <f t="shared" si="1"/>
        <v>180.97507339999999</v>
      </c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33">
        <v>1212344</v>
      </c>
      <c r="C6" s="33">
        <v>717578</v>
      </c>
      <c r="D6" s="33">
        <v>139328</v>
      </c>
      <c r="E6" s="33">
        <v>12071</v>
      </c>
      <c r="F6" s="33">
        <v>11622</v>
      </c>
      <c r="G6" s="33">
        <v>35.781478183437201</v>
      </c>
      <c r="H6" s="33">
        <v>17.4605944818125</v>
      </c>
      <c r="I6" s="28">
        <v>52.530504399999998</v>
      </c>
      <c r="J6" s="82">
        <v>121.05</v>
      </c>
      <c r="K6" s="53"/>
      <c r="L6" s="53"/>
      <c r="M6" s="53">
        <f t="shared" si="0"/>
        <v>173.5805044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>
        <f t="shared" si="1"/>
        <v>173.5805044</v>
      </c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33">
        <v>1213896</v>
      </c>
      <c r="C7" s="33">
        <v>716954</v>
      </c>
      <c r="D7" s="33">
        <v>138950</v>
      </c>
      <c r="E7" s="33">
        <v>12463</v>
      </c>
      <c r="F7" s="33">
        <v>11408</v>
      </c>
      <c r="G7" s="33">
        <v>36.168279383443902</v>
      </c>
      <c r="H7" s="33">
        <v>17.7124484176598</v>
      </c>
      <c r="I7" s="28">
        <v>50.838735199999995</v>
      </c>
      <c r="J7" s="82">
        <v>120.06</v>
      </c>
      <c r="K7" s="53"/>
      <c r="L7" s="53"/>
      <c r="M7" s="53">
        <f t="shared" si="0"/>
        <v>170.8987352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>
        <f t="shared" si="1"/>
        <v>170.8987352</v>
      </c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33">
        <v>1215140</v>
      </c>
      <c r="C8" s="33">
        <v>716811</v>
      </c>
      <c r="D8" s="33">
        <v>138136</v>
      </c>
      <c r="E8" s="33">
        <v>12095</v>
      </c>
      <c r="F8" s="33">
        <v>11884</v>
      </c>
      <c r="G8" s="33">
        <v>35.683548616197299</v>
      </c>
      <c r="H8" s="33">
        <v>17.271265826864099</v>
      </c>
      <c r="I8" s="28">
        <v>87.350969199999994</v>
      </c>
      <c r="J8" s="82">
        <v>114.28</v>
      </c>
      <c r="K8" s="53"/>
      <c r="L8" s="53"/>
      <c r="M8" s="53">
        <f t="shared" si="0"/>
        <v>201.63096919999998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>
        <f t="shared" si="1"/>
        <v>201.63096919999998</v>
      </c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33">
        <v>1216842</v>
      </c>
      <c r="C9" s="33">
        <v>717990</v>
      </c>
      <c r="D9" s="33">
        <v>134982</v>
      </c>
      <c r="E9" s="33">
        <v>11956</v>
      </c>
      <c r="F9" s="33">
        <v>12855</v>
      </c>
      <c r="G9" s="33">
        <v>36.324102826936802</v>
      </c>
      <c r="H9" s="33">
        <v>17.8392861329197</v>
      </c>
      <c r="I9" s="28">
        <v>63.366393200000005</v>
      </c>
      <c r="J9" s="82">
        <v>109.43</v>
      </c>
      <c r="K9" s="53"/>
      <c r="L9" s="53"/>
      <c r="M9" s="53">
        <f t="shared" si="0"/>
        <v>172.79639320000001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>
        <f t="shared" si="1"/>
        <v>172.79639320000001</v>
      </c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33">
        <v>1217275</v>
      </c>
      <c r="C10" s="33">
        <v>718956</v>
      </c>
      <c r="D10" s="33">
        <v>128630</v>
      </c>
      <c r="E10" s="33">
        <v>11554</v>
      </c>
      <c r="F10" s="33">
        <v>11681</v>
      </c>
      <c r="G10" s="33">
        <v>35.188485634303198</v>
      </c>
      <c r="H10" s="33">
        <v>17.474305219175399</v>
      </c>
      <c r="I10" s="28">
        <v>78.549486400000006</v>
      </c>
      <c r="J10" s="82">
        <v>103.77</v>
      </c>
      <c r="K10" s="53"/>
      <c r="L10" s="53"/>
      <c r="M10" s="53">
        <f t="shared" si="0"/>
        <v>182.31948640000002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>
        <f t="shared" si="1"/>
        <v>182.31948640000002</v>
      </c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33">
        <v>1217955</v>
      </c>
      <c r="C11" s="33">
        <v>731727</v>
      </c>
      <c r="D11" s="33">
        <v>140182</v>
      </c>
      <c r="E11" s="33">
        <v>11695</v>
      </c>
      <c r="F11" s="33">
        <v>12157</v>
      </c>
      <c r="G11" s="33">
        <v>34.795990566659498</v>
      </c>
      <c r="H11" s="33">
        <v>16.7627832350266</v>
      </c>
      <c r="I11" s="28">
        <v>52.605456199999999</v>
      </c>
      <c r="J11" s="82">
        <v>118.8</v>
      </c>
      <c r="K11" s="53"/>
      <c r="L11" s="53"/>
      <c r="M11" s="53">
        <f t="shared" si="0"/>
        <v>171.4054562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>
        <f t="shared" si="1"/>
        <v>171.4054562</v>
      </c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33">
        <v>1216872</v>
      </c>
      <c r="C12" s="33">
        <v>741413</v>
      </c>
      <c r="D12" s="33">
        <v>145387</v>
      </c>
      <c r="E12" s="33">
        <v>12108</v>
      </c>
      <c r="F12" s="33">
        <v>11385</v>
      </c>
      <c r="G12" s="33">
        <v>36.935467189341999</v>
      </c>
      <c r="H12" s="33">
        <v>18.312440160504298</v>
      </c>
      <c r="I12" s="28">
        <v>128.67082579999999</v>
      </c>
      <c r="J12" s="82">
        <v>126.57</v>
      </c>
      <c r="K12" s="53"/>
      <c r="L12" s="53"/>
      <c r="M12" s="53">
        <f t="shared" si="0"/>
        <v>255.24082579999998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>
        <f t="shared" si="1"/>
        <v>255.24082579999998</v>
      </c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33">
        <v>1217151</v>
      </c>
      <c r="C13" s="33">
        <v>744450</v>
      </c>
      <c r="D13" s="33">
        <v>145629</v>
      </c>
      <c r="E13" s="33">
        <v>11707</v>
      </c>
      <c r="F13" s="33">
        <v>11489</v>
      </c>
      <c r="G13" s="33">
        <v>37.3758391540551</v>
      </c>
      <c r="H13" s="33">
        <v>18.364299571482402</v>
      </c>
      <c r="I13" s="28">
        <v>85.894762799999995</v>
      </c>
      <c r="J13" s="82">
        <v>113.33</v>
      </c>
      <c r="K13" s="53"/>
      <c r="L13" s="53"/>
      <c r="M13" s="53">
        <f t="shared" si="0"/>
        <v>199.22476280000001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>
        <f t="shared" si="1"/>
        <v>199.22476280000001</v>
      </c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33">
        <v>1215944</v>
      </c>
      <c r="C14" s="33">
        <v>746239</v>
      </c>
      <c r="D14" s="33">
        <v>146062</v>
      </c>
      <c r="E14" s="33">
        <v>12475</v>
      </c>
      <c r="F14" s="33">
        <v>11530</v>
      </c>
      <c r="G14" s="33">
        <v>37.5223297522219</v>
      </c>
      <c r="H14" s="33">
        <v>18.3014592217013</v>
      </c>
      <c r="I14" s="28">
        <v>65.7220212</v>
      </c>
      <c r="J14" s="82">
        <v>121.57</v>
      </c>
      <c r="K14" s="53"/>
      <c r="L14" s="53"/>
      <c r="M14" s="53">
        <f t="shared" si="0"/>
        <v>187.29202119999999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>
        <f t="shared" si="1"/>
        <v>187.29202119999999</v>
      </c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33">
        <v>1213746</v>
      </c>
      <c r="C15" s="33">
        <v>746462</v>
      </c>
      <c r="D15" s="33">
        <v>144501</v>
      </c>
      <c r="E15" s="33">
        <v>12896</v>
      </c>
      <c r="F15" s="33">
        <v>10871</v>
      </c>
      <c r="G15" s="33">
        <v>37.895572334554103</v>
      </c>
      <c r="H15" s="33">
        <v>18.995294804649699</v>
      </c>
      <c r="I15" s="28">
        <v>79.106271199999995</v>
      </c>
      <c r="J15" s="82">
        <v>122.49</v>
      </c>
      <c r="K15" s="53"/>
      <c r="L15" s="53"/>
      <c r="M15" s="53">
        <f t="shared" si="0"/>
        <v>201.59627119999999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>
        <f t="shared" si="1"/>
        <v>201.59627119999999</v>
      </c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33">
        <v>1212845</v>
      </c>
      <c r="C16" s="33">
        <v>746369</v>
      </c>
      <c r="D16" s="33">
        <v>140237</v>
      </c>
      <c r="E16" s="33">
        <v>12074</v>
      </c>
      <c r="F16" s="33">
        <v>11244</v>
      </c>
      <c r="G16" s="33">
        <v>37.091389819725798</v>
      </c>
      <c r="H16" s="33">
        <v>18.521102040816299</v>
      </c>
      <c r="I16" s="28">
        <v>72.692538600000006</v>
      </c>
      <c r="J16" s="82">
        <v>112.45</v>
      </c>
      <c r="K16" s="53"/>
      <c r="L16" s="53"/>
      <c r="M16" s="53">
        <f t="shared" si="0"/>
        <v>185.14253860000002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>
        <f t="shared" si="1"/>
        <v>185.14253860000002</v>
      </c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33">
        <v>1213504</v>
      </c>
      <c r="C17" s="33">
        <v>746053</v>
      </c>
      <c r="D17" s="33">
        <v>133006</v>
      </c>
      <c r="E17" s="33">
        <v>11677</v>
      </c>
      <c r="F17" s="33">
        <v>11865</v>
      </c>
      <c r="G17" s="33">
        <v>36.329812783511699</v>
      </c>
      <c r="H17" s="33">
        <v>18.088286549569499</v>
      </c>
      <c r="I17" s="28">
        <v>108.3803028</v>
      </c>
      <c r="J17" s="82">
        <v>114.46</v>
      </c>
      <c r="K17" s="53"/>
      <c r="L17" s="53"/>
      <c r="M17" s="53">
        <f t="shared" si="0"/>
        <v>222.84030279999999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>
        <f t="shared" si="1"/>
        <v>222.84030279999999</v>
      </c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33">
        <v>1212700</v>
      </c>
      <c r="C18" s="33">
        <v>746067</v>
      </c>
      <c r="D18" s="33">
        <v>141322</v>
      </c>
      <c r="E18" s="33">
        <v>12729</v>
      </c>
      <c r="F18" s="33">
        <v>12142</v>
      </c>
      <c r="G18" s="33">
        <v>34.761501664438697</v>
      </c>
      <c r="H18" s="33">
        <v>17.503663242976401</v>
      </c>
      <c r="I18" s="28">
        <v>40.1741648</v>
      </c>
      <c r="J18" s="82">
        <v>121.93</v>
      </c>
      <c r="K18" s="53"/>
      <c r="L18" s="53"/>
      <c r="M18" s="53">
        <f t="shared" si="0"/>
        <v>162.10416480000001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>
        <f t="shared" si="1"/>
        <v>162.10416480000001</v>
      </c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33">
        <v>1213552</v>
      </c>
      <c r="C19" s="33">
        <v>746346</v>
      </c>
      <c r="D19" s="33">
        <v>145795</v>
      </c>
      <c r="E19" s="33">
        <v>10933</v>
      </c>
      <c r="F19" s="33">
        <v>11903</v>
      </c>
      <c r="G19" s="33">
        <v>37.6191828074368</v>
      </c>
      <c r="H19" s="33">
        <v>18.427125724993701</v>
      </c>
      <c r="I19" s="28">
        <v>67.413790399999996</v>
      </c>
      <c r="J19" s="82">
        <v>120.57</v>
      </c>
      <c r="K19" s="53"/>
      <c r="L19" s="53"/>
      <c r="M19" s="53">
        <f t="shared" si="0"/>
        <v>187.98379039999998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>
        <f t="shared" si="1"/>
        <v>187.98379039999998</v>
      </c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33">
        <v>1214055</v>
      </c>
      <c r="C20" s="33">
        <v>747056</v>
      </c>
      <c r="D20" s="33">
        <v>147041</v>
      </c>
      <c r="E20" s="33">
        <v>11664</v>
      </c>
      <c r="F20" s="33">
        <v>12255</v>
      </c>
      <c r="G20" s="33">
        <v>37.660381100004102</v>
      </c>
      <c r="H20" s="33">
        <v>18.541852508750399</v>
      </c>
      <c r="I20" s="28">
        <v>43.557703199999999</v>
      </c>
      <c r="J20" s="82">
        <v>139.97999999999999</v>
      </c>
      <c r="K20" s="53"/>
      <c r="L20" s="53"/>
      <c r="M20" s="53">
        <f t="shared" si="0"/>
        <v>183.53770319999998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>
        <f t="shared" si="1"/>
        <v>183.53770319999998</v>
      </c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33">
        <v>1215323</v>
      </c>
      <c r="C21" s="33">
        <v>747024</v>
      </c>
      <c r="D21" s="33">
        <v>147176</v>
      </c>
      <c r="E21" s="33">
        <v>11290</v>
      </c>
      <c r="F21" s="33">
        <v>12116</v>
      </c>
      <c r="G21" s="33">
        <v>37.0522206893299</v>
      </c>
      <c r="H21" s="33">
        <v>18.298008250237</v>
      </c>
      <c r="I21" s="28">
        <v>43.90034</v>
      </c>
      <c r="J21" s="82">
        <v>128.47</v>
      </c>
      <c r="K21" s="53"/>
      <c r="L21" s="53"/>
      <c r="M21" s="53">
        <f t="shared" si="0"/>
        <v>172.37034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>
        <f t="shared" si="1"/>
        <v>172.37034</v>
      </c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33">
        <v>1216787</v>
      </c>
      <c r="C22" s="33">
        <v>747266</v>
      </c>
      <c r="D22" s="33">
        <v>144979</v>
      </c>
      <c r="E22" s="33">
        <v>10601</v>
      </c>
      <c r="F22" s="33">
        <v>11954</v>
      </c>
      <c r="G22" s="33">
        <v>38.108273221604698</v>
      </c>
      <c r="H22" s="33">
        <v>18.8671735532673</v>
      </c>
      <c r="I22" s="28">
        <v>85.434344599999989</v>
      </c>
      <c r="J22" s="82">
        <v>119.6</v>
      </c>
      <c r="K22" s="53"/>
      <c r="L22" s="53"/>
      <c r="M22" s="53">
        <f t="shared" si="0"/>
        <v>205.0343446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>
        <f t="shared" si="1"/>
        <v>205.0343446</v>
      </c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33">
        <v>1215841</v>
      </c>
      <c r="C23" s="33">
        <v>747616</v>
      </c>
      <c r="D23" s="33">
        <v>140679</v>
      </c>
      <c r="E23" s="33">
        <v>12114</v>
      </c>
      <c r="F23" s="33">
        <v>12000</v>
      </c>
      <c r="G23" s="33">
        <v>38.027916304491903</v>
      </c>
      <c r="H23" s="33">
        <v>18.8714015989238</v>
      </c>
      <c r="I23" s="28">
        <v>40.816608799999997</v>
      </c>
      <c r="J23" s="82">
        <v>115.46</v>
      </c>
      <c r="K23" s="53"/>
      <c r="L23" s="53"/>
      <c r="M23" s="53">
        <f t="shared" si="0"/>
        <v>156.27660879999999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>
        <f t="shared" si="1"/>
        <v>156.27660879999999</v>
      </c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33">
        <v>1216411</v>
      </c>
      <c r="C24" s="33">
        <v>747788</v>
      </c>
      <c r="D24" s="33">
        <v>133242</v>
      </c>
      <c r="E24" s="33">
        <v>11186</v>
      </c>
      <c r="F24" s="33">
        <v>11670</v>
      </c>
      <c r="G24" s="33">
        <v>37.358440972583701</v>
      </c>
      <c r="H24" s="33">
        <v>18.2774522940141</v>
      </c>
      <c r="I24" s="28">
        <v>57.4023714</v>
      </c>
      <c r="J24" s="82">
        <v>108.66</v>
      </c>
      <c r="K24" s="53"/>
      <c r="L24" s="53"/>
      <c r="M24" s="53">
        <f t="shared" si="0"/>
        <v>166.06237139999999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>
        <f t="shared" si="1"/>
        <v>166.06237139999999</v>
      </c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33">
        <v>1217148</v>
      </c>
      <c r="C25" s="33">
        <v>747740</v>
      </c>
      <c r="D25" s="33">
        <v>142579</v>
      </c>
      <c r="E25" s="33">
        <v>11210</v>
      </c>
      <c r="F25" s="33">
        <v>11875</v>
      </c>
      <c r="G25" s="33">
        <v>35.260274843389404</v>
      </c>
      <c r="H25" s="33">
        <v>16.960765946648898</v>
      </c>
      <c r="I25" s="28">
        <v>47.755004</v>
      </c>
      <c r="J25" s="82">
        <v>111.73</v>
      </c>
      <c r="K25" s="53"/>
      <c r="L25" s="53"/>
      <c r="M25" s="53">
        <f t="shared" si="0"/>
        <v>159.485004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>
        <f t="shared" si="1"/>
        <v>159.485004</v>
      </c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33">
        <v>1216844</v>
      </c>
      <c r="C26" s="33">
        <v>747502</v>
      </c>
      <c r="D26" s="33">
        <v>147196</v>
      </c>
      <c r="E26" s="33">
        <v>11841</v>
      </c>
      <c r="F26" s="33">
        <v>11796</v>
      </c>
      <c r="G26" s="33">
        <v>37.0109914107205</v>
      </c>
      <c r="H26" s="33">
        <v>18.276830630879399</v>
      </c>
      <c r="I26" s="28">
        <v>84.952511600000008</v>
      </c>
      <c r="J26" s="82">
        <v>104.04</v>
      </c>
      <c r="K26" s="53"/>
      <c r="L26" s="53"/>
      <c r="M26" s="53">
        <f t="shared" si="0"/>
        <v>188.9925116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>
        <f t="shared" si="1"/>
        <v>188.9925116</v>
      </c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33">
        <v>1215121</v>
      </c>
      <c r="C27" s="33">
        <v>747345</v>
      </c>
      <c r="D27" s="33">
        <v>146189</v>
      </c>
      <c r="E27" s="33">
        <v>12393</v>
      </c>
      <c r="F27" s="33">
        <v>11187</v>
      </c>
      <c r="G27" s="33">
        <v>38.229744832181701</v>
      </c>
      <c r="H27" s="33">
        <v>18.9603098967969</v>
      </c>
      <c r="I27" s="28">
        <v>89.9314526</v>
      </c>
      <c r="J27" s="82">
        <v>116.87</v>
      </c>
      <c r="K27" s="53"/>
      <c r="L27" s="53"/>
      <c r="M27" s="53">
        <f t="shared" si="0"/>
        <v>206.8014526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>
        <f t="shared" si="1"/>
        <v>206.8014526</v>
      </c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33">
        <v>1213364</v>
      </c>
      <c r="C28" s="33">
        <v>747849</v>
      </c>
      <c r="D28" s="33">
        <v>146790</v>
      </c>
      <c r="E28" s="33">
        <v>14231</v>
      </c>
      <c r="F28" s="33">
        <v>12071</v>
      </c>
      <c r="G28" s="33">
        <v>37.847137753076602</v>
      </c>
      <c r="H28" s="33">
        <v>18.5436479504327</v>
      </c>
      <c r="I28" s="28">
        <v>35.152394199999996</v>
      </c>
      <c r="J28" s="82">
        <v>116.99</v>
      </c>
      <c r="K28" s="53"/>
      <c r="L28" s="53"/>
      <c r="M28" s="53">
        <f t="shared" si="0"/>
        <v>152.14239419999998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>
        <f t="shared" si="1"/>
        <v>152.14239419999998</v>
      </c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33">
        <v>1212396</v>
      </c>
      <c r="C29" s="33">
        <v>747950</v>
      </c>
      <c r="D29" s="33">
        <v>145998</v>
      </c>
      <c r="E29" s="33">
        <v>12609</v>
      </c>
      <c r="F29" s="33">
        <v>11722</v>
      </c>
      <c r="G29" s="33">
        <v>38.022360961171401</v>
      </c>
      <c r="H29" s="33">
        <v>19.037381021417001</v>
      </c>
      <c r="I29" s="28">
        <v>46.063234800000004</v>
      </c>
      <c r="J29" s="82">
        <v>120.3</v>
      </c>
      <c r="K29" s="53"/>
      <c r="L29" s="53"/>
      <c r="M29" s="53">
        <f t="shared" si="0"/>
        <v>166.36323479999999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>
        <f t="shared" si="1"/>
        <v>166.36323479999999</v>
      </c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33">
        <v>1211860</v>
      </c>
      <c r="C30" s="33">
        <v>742636</v>
      </c>
      <c r="D30" s="33">
        <v>141176</v>
      </c>
      <c r="E30" s="33">
        <v>11823</v>
      </c>
      <c r="F30" s="33">
        <v>11119</v>
      </c>
      <c r="G30" s="33">
        <v>38.642135636758397</v>
      </c>
      <c r="H30" s="33">
        <v>18.901624931494499</v>
      </c>
      <c r="I30" s="28">
        <v>34.1887282</v>
      </c>
      <c r="J30" s="82">
        <v>107.9</v>
      </c>
      <c r="K30" s="53"/>
      <c r="L30" s="53"/>
      <c r="M30" s="53">
        <f t="shared" si="0"/>
        <v>142.08872819999999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>
        <f t="shared" si="1"/>
        <v>142.08872819999999</v>
      </c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33">
        <v>1210632</v>
      </c>
      <c r="C31" s="33">
        <v>741612</v>
      </c>
      <c r="D31" s="33">
        <v>132966</v>
      </c>
      <c r="E31" s="33">
        <v>11094</v>
      </c>
      <c r="F31" s="33">
        <v>10631</v>
      </c>
      <c r="G31" s="33">
        <v>37.182986818644899</v>
      </c>
      <c r="H31" s="33">
        <v>18.180227127667901</v>
      </c>
      <c r="I31" s="28">
        <v>66.2466838</v>
      </c>
      <c r="J31" s="82">
        <v>112.1</v>
      </c>
      <c r="K31" s="53"/>
      <c r="L31" s="53"/>
      <c r="M31" s="53">
        <f t="shared" si="0"/>
        <v>178.34668379999999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>
        <f t="shared" si="1"/>
        <v>178.34668379999999</v>
      </c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33">
        <v>1210548</v>
      </c>
      <c r="C32" s="33">
        <v>739431</v>
      </c>
      <c r="D32" s="33">
        <v>141761</v>
      </c>
      <c r="E32" s="33">
        <v>11570</v>
      </c>
      <c r="F32" s="33">
        <v>11390</v>
      </c>
      <c r="G32" s="33">
        <v>35.792285930089498</v>
      </c>
      <c r="H32" s="33">
        <v>17.968149071152499</v>
      </c>
      <c r="I32" s="28">
        <v>55.432209799999995</v>
      </c>
      <c r="J32" s="82">
        <v>102.85</v>
      </c>
      <c r="K32" s="53"/>
      <c r="L32" s="53"/>
      <c r="M32" s="53">
        <f t="shared" si="0"/>
        <v>158.28220979999998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>
        <f t="shared" si="1"/>
        <v>158.28220979999998</v>
      </c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33">
        <v>1210823</v>
      </c>
      <c r="C33" s="33">
        <v>737221</v>
      </c>
      <c r="D33" s="33">
        <v>146035</v>
      </c>
      <c r="E33" s="33">
        <v>10513</v>
      </c>
      <c r="F33" s="33">
        <v>11063</v>
      </c>
      <c r="G33" s="33">
        <v>37.232225270559702</v>
      </c>
      <c r="H33" s="33">
        <v>18.468244342987401</v>
      </c>
      <c r="I33" s="28">
        <v>40.623875599999998</v>
      </c>
      <c r="J33" s="82">
        <v>106.45</v>
      </c>
      <c r="K33" s="53"/>
      <c r="L33" s="53"/>
      <c r="M33" s="53">
        <f t="shared" si="0"/>
        <v>147.07387560000001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>
        <f t="shared" si="1"/>
        <v>147.07387560000001</v>
      </c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33">
        <v>1209162</v>
      </c>
      <c r="C34" s="33">
        <v>736237</v>
      </c>
      <c r="D34" s="33">
        <v>146886</v>
      </c>
      <c r="E34" s="33">
        <v>11172</v>
      </c>
      <c r="F34" s="33">
        <v>11386</v>
      </c>
      <c r="G34" s="33">
        <v>38.5154560223354</v>
      </c>
      <c r="H34" s="33">
        <v>18.634765444824101</v>
      </c>
      <c r="I34" s="28">
        <v>46.748508399999999</v>
      </c>
      <c r="J34" s="82">
        <v>99.08</v>
      </c>
      <c r="K34" s="53"/>
      <c r="L34" s="53"/>
      <c r="M34" s="53">
        <f t="shared" si="0"/>
        <v>145.8285084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>
        <f t="shared" si="1"/>
        <v>145.8285084</v>
      </c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33">
        <v>1197198</v>
      </c>
      <c r="C35" s="33">
        <v>735328</v>
      </c>
      <c r="D35" s="33">
        <v>148184</v>
      </c>
      <c r="E35" s="33">
        <v>12055</v>
      </c>
      <c r="F35" s="33">
        <v>11819</v>
      </c>
      <c r="G35" s="33">
        <v>38.477672103403499</v>
      </c>
      <c r="H35" s="33">
        <v>18.9041317471758</v>
      </c>
      <c r="I35" s="28">
        <v>44.574906200000001</v>
      </c>
      <c r="J35" s="82">
        <v>119.62</v>
      </c>
      <c r="K35" s="53"/>
      <c r="L35" s="53"/>
      <c r="M35" s="53">
        <f t="shared" si="0"/>
        <v>164.19490619999999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>
        <f t="shared" si="1"/>
        <v>164.19490619999999</v>
      </c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33">
        <v>1189347</v>
      </c>
      <c r="C36" s="33">
        <v>733823</v>
      </c>
      <c r="D36" s="33">
        <v>145939</v>
      </c>
      <c r="E36" s="33">
        <v>11335</v>
      </c>
      <c r="F36" s="33">
        <v>11471</v>
      </c>
      <c r="G36" s="33">
        <v>38.828494776068801</v>
      </c>
      <c r="H36" s="33">
        <v>18.593066674556301</v>
      </c>
      <c r="I36" s="28">
        <v>38.546640000000004</v>
      </c>
      <c r="J36" s="82">
        <v>108.37</v>
      </c>
      <c r="K36" s="53"/>
      <c r="L36" s="53"/>
      <c r="M36" s="53">
        <f t="shared" si="0"/>
        <v>146.91664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>
        <f t="shared" si="1"/>
        <v>146.91664</v>
      </c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33">
        <v>1182135</v>
      </c>
      <c r="C37" s="33">
        <v>731674</v>
      </c>
      <c r="D37" s="33">
        <v>140767</v>
      </c>
      <c r="E37" s="33">
        <v>11525</v>
      </c>
      <c r="F37" s="33">
        <v>11046</v>
      </c>
      <c r="G37" s="33">
        <v>38.021782391756901</v>
      </c>
      <c r="H37" s="33">
        <v>19.221477416952101</v>
      </c>
      <c r="I37" s="28">
        <v>40.088505599999998</v>
      </c>
      <c r="J37" s="82">
        <v>103.43</v>
      </c>
      <c r="K37" s="53"/>
      <c r="L37" s="53"/>
      <c r="M37" s="53">
        <f t="shared" si="0"/>
        <v>143.5185056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>
        <f t="shared" si="1"/>
        <v>143.5185056</v>
      </c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33">
        <v>1177140</v>
      </c>
      <c r="C38" s="33">
        <v>729891</v>
      </c>
      <c r="D38" s="33">
        <v>132770</v>
      </c>
      <c r="E38" s="33">
        <v>10572</v>
      </c>
      <c r="F38" s="33">
        <v>10570</v>
      </c>
      <c r="G38" s="33">
        <v>36.253729387595001</v>
      </c>
      <c r="H38" s="33">
        <v>18.286230357575601</v>
      </c>
      <c r="I38" s="28">
        <v>46.834167599999994</v>
      </c>
      <c r="J38" s="82">
        <v>101.32</v>
      </c>
      <c r="K38" s="53"/>
      <c r="L38" s="53"/>
      <c r="M38" s="53">
        <f t="shared" si="0"/>
        <v>148.15416759999999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>
        <f t="shared" si="1"/>
        <v>148.15416759999999</v>
      </c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33">
        <v>1175209</v>
      </c>
      <c r="C39" s="33">
        <v>727733</v>
      </c>
      <c r="D39" s="33">
        <v>141451</v>
      </c>
      <c r="E39" s="33">
        <v>10670</v>
      </c>
      <c r="F39" s="33">
        <v>10834</v>
      </c>
      <c r="G39" s="33">
        <v>35.5719884980671</v>
      </c>
      <c r="H39" s="33">
        <v>17.6081174992913</v>
      </c>
      <c r="I39" s="28">
        <v>47.626515200000007</v>
      </c>
      <c r="J39" s="82">
        <v>108.13</v>
      </c>
      <c r="K39" s="53"/>
      <c r="L39" s="53"/>
      <c r="M39" s="53">
        <f t="shared" si="0"/>
        <v>155.7565152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>
        <f t="shared" si="1"/>
        <v>155.7565152</v>
      </c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33">
        <v>1173373</v>
      </c>
      <c r="C40" s="33">
        <v>726824</v>
      </c>
      <c r="D40" s="33">
        <v>146717</v>
      </c>
      <c r="E40" s="33">
        <v>10384</v>
      </c>
      <c r="F40" s="33">
        <v>10668</v>
      </c>
      <c r="G40" s="33">
        <v>37.673153365879102</v>
      </c>
      <c r="H40" s="33">
        <v>18.367355161770998</v>
      </c>
      <c r="I40" s="28">
        <v>50.035680200000009</v>
      </c>
      <c r="J40" s="82">
        <v>101.37</v>
      </c>
      <c r="K40" s="53"/>
      <c r="L40" s="53"/>
      <c r="M40" s="53">
        <f t="shared" si="0"/>
        <v>151.40568020000001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>
        <f t="shared" si="1"/>
        <v>151.40568020000001</v>
      </c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33">
        <v>1172681</v>
      </c>
      <c r="C41" s="33">
        <v>724877</v>
      </c>
      <c r="D41" s="33">
        <v>147830</v>
      </c>
      <c r="E41" s="33">
        <v>10529</v>
      </c>
      <c r="F41" s="33">
        <v>11290</v>
      </c>
      <c r="G41" s="33">
        <v>38.514893462024403</v>
      </c>
      <c r="H41" s="33">
        <v>18.620739884940399</v>
      </c>
      <c r="I41" s="28">
        <v>39.553135599999997</v>
      </c>
      <c r="J41" s="82">
        <v>103.72</v>
      </c>
      <c r="K41" s="53"/>
      <c r="L41" s="53"/>
      <c r="M41" s="53">
        <f t="shared" si="0"/>
        <v>143.27313559999999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>
        <f t="shared" si="1"/>
        <v>143.27313559999999</v>
      </c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33">
        <v>1172421</v>
      </c>
      <c r="C42" s="33">
        <v>716667</v>
      </c>
      <c r="D42" s="33">
        <v>146267</v>
      </c>
      <c r="E42" s="33">
        <v>10149</v>
      </c>
      <c r="F42" s="33">
        <v>10554</v>
      </c>
      <c r="G42" s="33">
        <v>38.720459364041503</v>
      </c>
      <c r="H42" s="33">
        <v>19.150173433753501</v>
      </c>
      <c r="I42" s="28">
        <v>64.073081599999995</v>
      </c>
      <c r="J42" s="82">
        <v>111.55</v>
      </c>
      <c r="K42" s="53"/>
      <c r="L42" s="53"/>
      <c r="M42" s="53">
        <f t="shared" si="0"/>
        <v>175.62308159999998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>
        <f t="shared" si="1"/>
        <v>175.62308159999998</v>
      </c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33">
        <v>1171722</v>
      </c>
      <c r="C43" s="33">
        <v>710903</v>
      </c>
      <c r="D43" s="33">
        <v>143890</v>
      </c>
      <c r="E43" s="33">
        <v>10521</v>
      </c>
      <c r="F43" s="33">
        <v>10925</v>
      </c>
      <c r="G43" s="33">
        <v>39.657180512524903</v>
      </c>
      <c r="H43" s="33">
        <v>19.5199475237822</v>
      </c>
      <c r="I43" s="28">
        <v>36.330208200000001</v>
      </c>
      <c r="J43" s="82">
        <v>116.99</v>
      </c>
      <c r="K43" s="53"/>
      <c r="L43" s="53"/>
      <c r="M43" s="53">
        <f t="shared" si="0"/>
        <v>153.3202082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>
        <f t="shared" si="1"/>
        <v>153.3202082</v>
      </c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33">
        <v>1171679</v>
      </c>
      <c r="C44" s="33">
        <v>706546</v>
      </c>
      <c r="D44" s="33">
        <v>139199</v>
      </c>
      <c r="E44" s="33">
        <v>10619</v>
      </c>
      <c r="F44" s="33">
        <v>10816</v>
      </c>
      <c r="G44" s="33">
        <v>38.4932599977748</v>
      </c>
      <c r="H44" s="33">
        <v>19.283359808265701</v>
      </c>
      <c r="I44" s="28">
        <v>65.400799200000009</v>
      </c>
      <c r="J44" s="82">
        <v>120.27</v>
      </c>
      <c r="K44" s="53"/>
      <c r="L44" s="53"/>
      <c r="M44" s="53">
        <f t="shared" si="0"/>
        <v>185.6707992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>
        <f t="shared" si="1"/>
        <v>185.6707992</v>
      </c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33">
        <v>1171403</v>
      </c>
      <c r="C45" s="33">
        <v>703483</v>
      </c>
      <c r="D45" s="33">
        <v>130857</v>
      </c>
      <c r="E45" s="33">
        <v>10300</v>
      </c>
      <c r="F45" s="33">
        <v>10875</v>
      </c>
      <c r="G45" s="33">
        <v>37.475757742680898</v>
      </c>
      <c r="H45" s="33">
        <v>18.482911071437801</v>
      </c>
      <c r="I45" s="28">
        <v>53.997418199999998</v>
      </c>
      <c r="J45" s="82">
        <v>107.9</v>
      </c>
      <c r="K45" s="53"/>
      <c r="L45" s="53"/>
      <c r="M45" s="53">
        <f t="shared" si="0"/>
        <v>161.8974182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>
        <f t="shared" si="1"/>
        <v>161.8974182</v>
      </c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33">
        <v>1170575</v>
      </c>
      <c r="C46" s="33">
        <v>701451</v>
      </c>
      <c r="D46" s="33">
        <v>139156</v>
      </c>
      <c r="E46" s="33">
        <v>11381</v>
      </c>
      <c r="F46" s="33">
        <v>11155</v>
      </c>
      <c r="G46" s="33">
        <v>36.063634962780299</v>
      </c>
      <c r="H46" s="33">
        <v>17.519170012821601</v>
      </c>
      <c r="I46" s="28">
        <v>34.713390799999999</v>
      </c>
      <c r="J46" s="82">
        <v>113.73</v>
      </c>
      <c r="K46" s="53"/>
      <c r="L46" s="53"/>
      <c r="M46" s="53">
        <f t="shared" si="0"/>
        <v>148.4433908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>
        <f t="shared" si="1"/>
        <v>148.4433908</v>
      </c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33">
        <v>1168126</v>
      </c>
      <c r="C47" s="33">
        <v>699544</v>
      </c>
      <c r="D47" s="33">
        <v>142716</v>
      </c>
      <c r="E47" s="33">
        <v>11925</v>
      </c>
      <c r="F47" s="33">
        <v>10282</v>
      </c>
      <c r="G47" s="33">
        <v>38.0268557130942</v>
      </c>
      <c r="H47" s="33">
        <v>18.910640183486901</v>
      </c>
      <c r="I47" s="28">
        <v>79.759422600000008</v>
      </c>
      <c r="J47" s="82">
        <v>106.89</v>
      </c>
      <c r="K47" s="53"/>
      <c r="L47" s="53"/>
      <c r="M47" s="53">
        <f t="shared" si="0"/>
        <v>186.64942260000001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>
        <f t="shared" si="1"/>
        <v>186.64942260000001</v>
      </c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33">
        <v>1165943</v>
      </c>
      <c r="C48" s="33">
        <v>698100</v>
      </c>
      <c r="D48" s="33">
        <v>143576</v>
      </c>
      <c r="E48" s="33">
        <v>11595</v>
      </c>
      <c r="F48" s="33">
        <v>10320</v>
      </c>
      <c r="G48" s="33">
        <v>38.801252529854096</v>
      </c>
      <c r="H48" s="33">
        <v>18.918995757716701</v>
      </c>
      <c r="I48" s="28">
        <v>48.857866200000004</v>
      </c>
      <c r="J48" s="82">
        <v>120.79</v>
      </c>
      <c r="K48" s="53"/>
      <c r="L48" s="53"/>
      <c r="M48" s="53">
        <f t="shared" si="0"/>
        <v>169.64786620000001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>
        <f t="shared" si="1"/>
        <v>169.64786620000001</v>
      </c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33">
        <v>1164555</v>
      </c>
      <c r="C49" s="33">
        <v>696588</v>
      </c>
      <c r="D49" s="33">
        <v>144263</v>
      </c>
      <c r="E49" s="33">
        <v>11652</v>
      </c>
      <c r="F49" s="33">
        <v>10652</v>
      </c>
      <c r="G49" s="33">
        <v>39.182138224539898</v>
      </c>
      <c r="H49" s="33">
        <v>18.793956613292899</v>
      </c>
      <c r="I49" s="28">
        <v>52.123623200000004</v>
      </c>
      <c r="J49" s="82">
        <v>125.98</v>
      </c>
      <c r="K49" s="53"/>
      <c r="L49" s="53"/>
      <c r="M49" s="53">
        <f t="shared" si="0"/>
        <v>178.10362320000002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>
        <f t="shared" si="1"/>
        <v>178.10362320000002</v>
      </c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33">
        <v>1164304</v>
      </c>
      <c r="C50" s="33">
        <v>695531</v>
      </c>
      <c r="D50" s="33">
        <v>143162</v>
      </c>
      <c r="E50" s="33">
        <v>10535</v>
      </c>
      <c r="F50" s="33">
        <v>10763</v>
      </c>
      <c r="G50" s="33">
        <v>39.262501849015401</v>
      </c>
      <c r="H50" s="33">
        <v>19.038024479266099</v>
      </c>
      <c r="I50" s="28">
        <v>37.465192600000002</v>
      </c>
      <c r="J50" s="82">
        <v>117.5</v>
      </c>
      <c r="K50" s="53"/>
      <c r="L50" s="53"/>
      <c r="M50" s="53">
        <f t="shared" si="0"/>
        <v>154.96519259999999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>
        <f t="shared" si="1"/>
        <v>154.96519259999999</v>
      </c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33">
        <v>1163500</v>
      </c>
      <c r="C51" s="33">
        <v>694878</v>
      </c>
      <c r="D51" s="33">
        <v>139111</v>
      </c>
      <c r="E51" s="33">
        <v>10180</v>
      </c>
      <c r="F51" s="33">
        <v>10804</v>
      </c>
      <c r="G51" s="33">
        <v>38.763696231875599</v>
      </c>
      <c r="H51" s="33">
        <v>18.702721756775102</v>
      </c>
      <c r="I51" s="28">
        <v>70.808036200000004</v>
      </c>
      <c r="J51" s="82">
        <v>110.2</v>
      </c>
      <c r="K51" s="53"/>
      <c r="L51" s="53"/>
      <c r="M51" s="53">
        <f t="shared" si="0"/>
        <v>181.00803619999999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>
        <f t="shared" si="1"/>
        <v>181.00803619999999</v>
      </c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33">
        <v>1163714</v>
      </c>
      <c r="C52" s="33">
        <v>694121</v>
      </c>
      <c r="D52" s="33">
        <v>131546</v>
      </c>
      <c r="E52" s="33">
        <v>11638</v>
      </c>
      <c r="F52" s="33">
        <v>10651</v>
      </c>
      <c r="G52" s="33">
        <v>37.149917803413999</v>
      </c>
      <c r="H52" s="33">
        <v>17.981720428063898</v>
      </c>
      <c r="I52" s="28">
        <v>46.802045399999997</v>
      </c>
      <c r="J52" s="82">
        <v>107.02</v>
      </c>
      <c r="K52" s="53"/>
      <c r="L52" s="53"/>
      <c r="M52" s="53">
        <f t="shared" si="0"/>
        <v>153.82204539999998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>
        <f t="shared" si="1"/>
        <v>153.82204539999998</v>
      </c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33">
        <v>1164887</v>
      </c>
      <c r="C53" s="33">
        <v>693731</v>
      </c>
      <c r="D53" s="33">
        <v>140236</v>
      </c>
      <c r="E53" s="33">
        <v>10135</v>
      </c>
      <c r="F53" s="33">
        <v>11701</v>
      </c>
      <c r="G53" s="33">
        <v>35.964072015341202</v>
      </c>
      <c r="H53" s="33">
        <v>17.957813969858499</v>
      </c>
      <c r="I53" s="28">
        <v>43.043748000000001</v>
      </c>
      <c r="J53" s="82">
        <v>118.6</v>
      </c>
      <c r="K53" s="53"/>
      <c r="L53" s="53"/>
      <c r="M53" s="53">
        <f t="shared" si="0"/>
        <v>161.64374799999999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>
        <f t="shared" si="1"/>
        <v>161.64374799999999</v>
      </c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33">
        <v>1165660</v>
      </c>
      <c r="C54" s="33">
        <v>693219</v>
      </c>
      <c r="D54" s="33">
        <v>144916</v>
      </c>
      <c r="E54" s="33">
        <v>10391</v>
      </c>
      <c r="F54" s="33">
        <v>11442</v>
      </c>
      <c r="G54" s="33">
        <v>38.263955639252103</v>
      </c>
      <c r="H54" s="33">
        <v>18.099098804653099</v>
      </c>
      <c r="I54" s="28">
        <v>21.425507399999997</v>
      </c>
      <c r="J54" s="82">
        <v>126.3</v>
      </c>
      <c r="K54" s="53"/>
      <c r="L54" s="53"/>
      <c r="M54" s="53">
        <f t="shared" si="0"/>
        <v>147.7255074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>
        <f t="shared" si="1"/>
        <v>147.7255074</v>
      </c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33">
        <v>1168760</v>
      </c>
      <c r="C55" s="33">
        <v>696042</v>
      </c>
      <c r="D55" s="33">
        <v>148880</v>
      </c>
      <c r="E55" s="33">
        <v>11230</v>
      </c>
      <c r="F55" s="33">
        <v>14809</v>
      </c>
      <c r="G55" s="33">
        <v>37.801926703746297</v>
      </c>
      <c r="H55" s="33">
        <v>18.678409422950899</v>
      </c>
      <c r="I55" s="28">
        <v>37.047604</v>
      </c>
      <c r="J55" s="82">
        <v>134.63</v>
      </c>
      <c r="K55" s="53"/>
      <c r="L55" s="53"/>
      <c r="M55" s="53">
        <f t="shared" si="0"/>
        <v>171.677604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>
        <f t="shared" si="1"/>
        <v>171.677604</v>
      </c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33">
        <v>1168793</v>
      </c>
      <c r="C56" s="33">
        <v>695301</v>
      </c>
      <c r="D56" s="33">
        <v>145340</v>
      </c>
      <c r="E56" s="33">
        <v>10457</v>
      </c>
      <c r="F56" s="33">
        <v>10589</v>
      </c>
      <c r="G56" s="33">
        <v>38.926256285849703</v>
      </c>
      <c r="H56" s="33">
        <v>18.4932678221016</v>
      </c>
      <c r="I56" s="28">
        <v>91.880199400000009</v>
      </c>
      <c r="J56" s="82">
        <v>115.85</v>
      </c>
      <c r="K56" s="53"/>
      <c r="L56" s="53"/>
      <c r="M56" s="53">
        <f t="shared" si="0"/>
        <v>207.7301994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>
        <f t="shared" si="1"/>
        <v>207.7301994</v>
      </c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33">
        <v>1167295</v>
      </c>
      <c r="C57" s="33">
        <v>694538</v>
      </c>
      <c r="D57" s="33">
        <v>142790</v>
      </c>
      <c r="E57" s="33">
        <v>11072</v>
      </c>
      <c r="F57" s="33">
        <v>10461</v>
      </c>
      <c r="G57" s="33">
        <v>38.961673441831401</v>
      </c>
      <c r="H57" s="33">
        <v>18.8172383776865</v>
      </c>
      <c r="I57" s="28">
        <v>72.788905200000002</v>
      </c>
      <c r="J57" s="82">
        <v>116.68</v>
      </c>
      <c r="K57" s="53"/>
      <c r="L57" s="53"/>
      <c r="M57" s="53">
        <f t="shared" si="0"/>
        <v>189.46890519999999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>
        <f t="shared" si="1"/>
        <v>189.46890519999999</v>
      </c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33">
        <v>1166272</v>
      </c>
      <c r="C58" s="33">
        <v>694134</v>
      </c>
      <c r="D58" s="33">
        <v>139026</v>
      </c>
      <c r="E58" s="33">
        <v>11184</v>
      </c>
      <c r="F58" s="33">
        <v>10685</v>
      </c>
      <c r="G58" s="33">
        <v>38.419791267413501</v>
      </c>
      <c r="H58" s="33">
        <v>19.162570891991699</v>
      </c>
      <c r="I58" s="28">
        <v>62.402727200000001</v>
      </c>
      <c r="J58" s="82">
        <v>102.29</v>
      </c>
      <c r="K58" s="53"/>
      <c r="L58" s="53"/>
      <c r="M58" s="53">
        <f t="shared" si="0"/>
        <v>164.69272720000001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>
        <f t="shared" si="1"/>
        <v>164.69272720000001</v>
      </c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33">
        <v>1165750</v>
      </c>
      <c r="C59" s="33">
        <v>694070</v>
      </c>
      <c r="D59" s="33">
        <v>130935</v>
      </c>
      <c r="E59" s="33">
        <v>10435</v>
      </c>
      <c r="F59" s="33">
        <v>10303</v>
      </c>
      <c r="G59" s="33">
        <v>36.966867744642698</v>
      </c>
      <c r="H59" s="33">
        <v>18.2249382587556</v>
      </c>
      <c r="I59" s="28">
        <v>41.630371200000006</v>
      </c>
      <c r="J59" s="82">
        <v>97.63</v>
      </c>
      <c r="K59" s="53"/>
      <c r="L59" s="53"/>
      <c r="M59" s="53">
        <f t="shared" si="0"/>
        <v>139.26037120000001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>
        <f t="shared" si="1"/>
        <v>139.26037120000001</v>
      </c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33">
        <v>1164557</v>
      </c>
      <c r="C60" s="33">
        <v>693792</v>
      </c>
      <c r="D60" s="33">
        <v>138270</v>
      </c>
      <c r="E60" s="33">
        <v>11259</v>
      </c>
      <c r="F60" s="33">
        <v>10691</v>
      </c>
      <c r="G60" s="33">
        <v>35.836793740893299</v>
      </c>
      <c r="H60" s="33">
        <v>17.902351805304601</v>
      </c>
      <c r="I60" s="28">
        <v>59.265459</v>
      </c>
      <c r="J60" s="82">
        <v>104</v>
      </c>
      <c r="K60" s="53"/>
      <c r="L60" s="53"/>
      <c r="M60" s="53">
        <f t="shared" si="0"/>
        <v>163.26545899999999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>
        <f t="shared" si="1"/>
        <v>163.26545899999999</v>
      </c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33">
        <v>1164388</v>
      </c>
      <c r="C61" s="33">
        <v>693236</v>
      </c>
      <c r="D61" s="33">
        <v>142214</v>
      </c>
      <c r="E61" s="33">
        <v>10855</v>
      </c>
      <c r="F61" s="33">
        <v>10643</v>
      </c>
      <c r="G61" s="33">
        <v>38.200424945095499</v>
      </c>
      <c r="H61" s="33">
        <v>18.180710789443101</v>
      </c>
      <c r="I61" s="28">
        <v>83.046594400000004</v>
      </c>
      <c r="J61" s="82">
        <v>99.11</v>
      </c>
      <c r="K61" s="53"/>
      <c r="L61" s="53"/>
      <c r="M61" s="53">
        <f t="shared" si="0"/>
        <v>182.15659440000002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>
        <f t="shared" si="1"/>
        <v>182.15659440000002</v>
      </c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33">
        <v>1163581</v>
      </c>
      <c r="C62" s="33">
        <v>692433</v>
      </c>
      <c r="D62" s="33">
        <v>143029</v>
      </c>
      <c r="E62" s="33">
        <v>10629</v>
      </c>
      <c r="F62" s="33">
        <v>10391</v>
      </c>
      <c r="G62" s="33">
        <v>38.100202913193598</v>
      </c>
      <c r="H62" s="33">
        <v>18.2103225713727</v>
      </c>
      <c r="I62" s="28">
        <v>49.585969400000003</v>
      </c>
      <c r="J62" s="83">
        <v>105</v>
      </c>
      <c r="K62" s="53"/>
      <c r="L62" s="53"/>
      <c r="M62" s="53">
        <f t="shared" si="0"/>
        <v>154.58596940000001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>
        <f t="shared" si="1"/>
        <v>154.58596940000001</v>
      </c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33">
        <v>1163145</v>
      </c>
      <c r="C63" s="33">
        <v>690935</v>
      </c>
      <c r="D63" s="33">
        <v>143950</v>
      </c>
      <c r="E63" s="33">
        <v>10580</v>
      </c>
      <c r="F63" s="33">
        <v>10519</v>
      </c>
      <c r="G63" s="33">
        <v>38.899300168007599</v>
      </c>
      <c r="H63" s="33">
        <v>18.5181567483816</v>
      </c>
      <c r="I63" s="28">
        <v>34.756220400000004</v>
      </c>
      <c r="J63" s="83">
        <v>111.37</v>
      </c>
      <c r="K63" s="53"/>
      <c r="L63" s="53"/>
      <c r="M63" s="53">
        <f t="shared" si="0"/>
        <v>146.12622040000002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>
        <f t="shared" si="1"/>
        <v>146.12622040000002</v>
      </c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33">
        <v>1162466</v>
      </c>
      <c r="C64" s="33">
        <v>690092</v>
      </c>
      <c r="D64" s="33">
        <v>143548</v>
      </c>
      <c r="E64" s="33">
        <v>10843</v>
      </c>
      <c r="F64" s="33">
        <v>10610</v>
      </c>
      <c r="G64" s="33">
        <v>39.479445160144998</v>
      </c>
      <c r="H64" s="33">
        <v>19.337993022334899</v>
      </c>
      <c r="I64" s="28">
        <v>58.387452200000006</v>
      </c>
      <c r="J64" s="83">
        <v>114.29</v>
      </c>
      <c r="K64" s="53"/>
      <c r="L64" s="53"/>
      <c r="M64" s="53">
        <f t="shared" si="0"/>
        <v>172.6774522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>
        <f t="shared" si="1"/>
        <v>172.6774522</v>
      </c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33">
        <v>1162775</v>
      </c>
      <c r="C65" s="33">
        <v>689677</v>
      </c>
      <c r="D65" s="33">
        <v>140849</v>
      </c>
      <c r="E65" s="33">
        <v>10791</v>
      </c>
      <c r="F65" s="33">
        <v>11061</v>
      </c>
      <c r="G65" s="33">
        <v>38.904899203000497</v>
      </c>
      <c r="H65" s="33">
        <v>19.023664209635299</v>
      </c>
      <c r="I65" s="28">
        <v>77.885627599999992</v>
      </c>
      <c r="J65" s="83">
        <v>120.89</v>
      </c>
      <c r="K65" s="53"/>
      <c r="L65" s="53"/>
      <c r="M65" s="53">
        <f t="shared" si="0"/>
        <v>198.77562760000001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>
        <f t="shared" si="1"/>
        <v>198.77562760000001</v>
      </c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33">
        <v>1163285</v>
      </c>
      <c r="C66" s="33">
        <v>690269</v>
      </c>
      <c r="D66" s="33">
        <v>132742</v>
      </c>
      <c r="E66" s="33">
        <v>10170</v>
      </c>
      <c r="F66" s="33">
        <v>11179</v>
      </c>
      <c r="G66" s="33">
        <v>36.935027818768901</v>
      </c>
      <c r="H66" s="33">
        <v>18.1342568851883</v>
      </c>
      <c r="I66" s="28">
        <v>50.806612999999999</v>
      </c>
      <c r="J66" s="83">
        <v>91.86</v>
      </c>
      <c r="K66" s="53"/>
      <c r="L66" s="53"/>
      <c r="M66" s="53">
        <f t="shared" si="0"/>
        <v>142.66661299999998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>
        <f t="shared" si="1"/>
        <v>142.66661299999998</v>
      </c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33">
        <v>1163646</v>
      </c>
      <c r="C67" s="33">
        <v>690886</v>
      </c>
      <c r="D67" s="33">
        <v>139645</v>
      </c>
      <c r="E67" s="33">
        <v>10400</v>
      </c>
      <c r="F67" s="33">
        <v>11912</v>
      </c>
      <c r="G67" s="33">
        <v>35.536733975322697</v>
      </c>
      <c r="H67" s="33">
        <v>17.6980257238266</v>
      </c>
      <c r="I67" s="28">
        <v>60.593176600000007</v>
      </c>
      <c r="J67" s="83">
        <v>103.28</v>
      </c>
      <c r="K67" s="53"/>
      <c r="L67" s="53"/>
      <c r="M67" s="53">
        <f t="shared" si="0"/>
        <v>163.87317660000002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>
        <f t="shared" si="1"/>
        <v>163.87317660000002</v>
      </c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33">
        <v>1164772</v>
      </c>
      <c r="C68" s="33">
        <v>691427</v>
      </c>
      <c r="D68" s="33">
        <v>144492</v>
      </c>
      <c r="E68" s="33">
        <v>10083</v>
      </c>
      <c r="F68" s="33">
        <v>11101</v>
      </c>
      <c r="G68" s="33">
        <v>38.009956461447203</v>
      </c>
      <c r="H68" s="33">
        <v>18.5394584865832</v>
      </c>
      <c r="I68" s="28">
        <v>73.881060000000005</v>
      </c>
      <c r="J68" s="83">
        <v>115.25</v>
      </c>
      <c r="K68" s="53"/>
      <c r="L68" s="53"/>
      <c r="M68" s="53">
        <f t="shared" si="0"/>
        <v>189.13105999999999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>
        <f t="shared" si="1"/>
        <v>189.13105999999999</v>
      </c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33">
        <v>1164819</v>
      </c>
      <c r="C69" s="33">
        <v>691427</v>
      </c>
      <c r="D69" s="33">
        <v>145781</v>
      </c>
      <c r="E69" s="33">
        <v>10318</v>
      </c>
      <c r="F69" s="33">
        <v>10802</v>
      </c>
      <c r="G69" s="33">
        <v>38.716246538145697</v>
      </c>
      <c r="H69" s="33">
        <v>18.1836434303851</v>
      </c>
      <c r="I69" s="28">
        <v>22.8174694</v>
      </c>
      <c r="J69" s="83">
        <v>111.06</v>
      </c>
      <c r="K69" s="53"/>
      <c r="L69" s="53"/>
      <c r="M69" s="53">
        <f t="shared" si="0"/>
        <v>133.8774694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>
        <f t="shared" si="1"/>
        <v>133.8774694</v>
      </c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33">
        <v>1165035</v>
      </c>
      <c r="C70" s="33">
        <v>691697</v>
      </c>
      <c r="D70" s="33">
        <v>145824</v>
      </c>
      <c r="E70" s="33">
        <v>10253</v>
      </c>
      <c r="F70" s="33">
        <v>10976</v>
      </c>
      <c r="G70" s="33">
        <v>39.331046775400402</v>
      </c>
      <c r="H70" s="33">
        <v>19.599112619086402</v>
      </c>
      <c r="I70" s="28">
        <v>45.720598000000003</v>
      </c>
      <c r="J70" s="83">
        <v>121.46</v>
      </c>
      <c r="K70" s="53"/>
      <c r="L70" s="53"/>
      <c r="M70" s="53">
        <f t="shared" si="0"/>
        <v>167.180598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>
        <f t="shared" si="1"/>
        <v>167.180598</v>
      </c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33">
        <v>1164405</v>
      </c>
      <c r="C71" s="33">
        <v>691267</v>
      </c>
      <c r="D71" s="33">
        <v>143959</v>
      </c>
      <c r="E71" s="33">
        <v>10902</v>
      </c>
      <c r="F71" s="33">
        <v>10239</v>
      </c>
      <c r="G71" s="33">
        <v>39.3170018396088</v>
      </c>
      <c r="H71" s="33">
        <v>18.7557827491535</v>
      </c>
      <c r="I71" s="28">
        <v>49.211210399999999</v>
      </c>
      <c r="J71" s="83">
        <v>99.49</v>
      </c>
      <c r="K71" s="53"/>
      <c r="L71" s="53"/>
      <c r="M71" s="53">
        <f t="shared" si="0"/>
        <v>148.70121039999998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>
        <f t="shared" si="1"/>
        <v>148.70121039999998</v>
      </c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33">
        <v>1162839</v>
      </c>
      <c r="C72" s="33">
        <v>691197</v>
      </c>
      <c r="D72" s="33">
        <v>140001</v>
      </c>
      <c r="E72" s="33">
        <v>11724</v>
      </c>
      <c r="F72" s="33">
        <v>10178</v>
      </c>
      <c r="G72" s="33">
        <v>38.343255838792402</v>
      </c>
      <c r="H72" s="33">
        <v>18.794768980007799</v>
      </c>
      <c r="I72" s="28">
        <v>44.639150600000001</v>
      </c>
      <c r="J72" s="83">
        <v>106.42</v>
      </c>
      <c r="K72" s="53"/>
      <c r="L72" s="53"/>
      <c r="M72" s="53">
        <f t="shared" si="0"/>
        <v>151.05915060000001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>
        <f t="shared" si="1"/>
        <v>151.05915060000001</v>
      </c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33">
        <v>1161153</v>
      </c>
      <c r="C73" s="33">
        <v>691117</v>
      </c>
      <c r="D73" s="33">
        <v>132294</v>
      </c>
      <c r="E73" s="33">
        <v>10930</v>
      </c>
      <c r="F73" s="33">
        <v>10169</v>
      </c>
      <c r="G73" s="33">
        <v>37.387782260562503</v>
      </c>
      <c r="H73" s="33">
        <v>18.116866355469799</v>
      </c>
      <c r="I73" s="28">
        <v>49.264747400000005</v>
      </c>
      <c r="J73" s="83">
        <v>97.92</v>
      </c>
      <c r="K73" s="53"/>
      <c r="L73" s="53"/>
      <c r="M73" s="53">
        <f t="shared" si="0"/>
        <v>147.18474739999999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>
        <f t="shared" si="1"/>
        <v>147.18474739999999</v>
      </c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33">
        <v>1161759</v>
      </c>
      <c r="C74" s="33">
        <v>691086</v>
      </c>
      <c r="D74" s="33">
        <v>139860</v>
      </c>
      <c r="E74" s="33">
        <v>10634</v>
      </c>
      <c r="F74" s="33">
        <v>10997</v>
      </c>
      <c r="G74" s="33">
        <v>35.661442774637301</v>
      </c>
      <c r="H74" s="33">
        <v>16.681454834699</v>
      </c>
      <c r="I74" s="28">
        <v>103.18721380000001</v>
      </c>
      <c r="J74" s="83">
        <v>126.91</v>
      </c>
      <c r="K74" s="53"/>
      <c r="L74" s="53"/>
      <c r="M74" s="53">
        <f t="shared" si="0"/>
        <v>230.09721380000002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>
        <f t="shared" si="1"/>
        <v>230.09721380000002</v>
      </c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33">
        <v>1161553</v>
      </c>
      <c r="C75" s="33">
        <v>691051</v>
      </c>
      <c r="D75" s="33">
        <v>146305</v>
      </c>
      <c r="E75" s="33">
        <v>10811</v>
      </c>
      <c r="F75" s="33">
        <v>10682</v>
      </c>
      <c r="G75" s="33">
        <v>38.7211871498859</v>
      </c>
      <c r="H75" s="33">
        <v>17.777759987652999</v>
      </c>
      <c r="I75" s="28">
        <v>63.709029999999998</v>
      </c>
      <c r="J75" s="83">
        <v>123.17</v>
      </c>
      <c r="K75" s="53"/>
      <c r="L75" s="53"/>
      <c r="M75" s="53">
        <f t="shared" si="0"/>
        <v>186.87903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>
        <f t="shared" si="1"/>
        <v>186.87903</v>
      </c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33">
        <v>1161673</v>
      </c>
      <c r="C76" s="33">
        <v>691276</v>
      </c>
      <c r="D76" s="33">
        <v>146996</v>
      </c>
      <c r="E76" s="33">
        <v>10502</v>
      </c>
      <c r="F76" s="33">
        <v>10813</v>
      </c>
      <c r="G76" s="33">
        <v>39.227820260519202</v>
      </c>
      <c r="H76" s="33">
        <v>17.954899153833701</v>
      </c>
      <c r="I76" s="28">
        <v>37.400948200000002</v>
      </c>
      <c r="J76" s="83">
        <v>121.7</v>
      </c>
      <c r="K76" s="53"/>
      <c r="L76" s="53"/>
      <c r="M76" s="53">
        <f t="shared" si="0"/>
        <v>159.1009482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>
        <f t="shared" si="1"/>
        <v>159.1009482</v>
      </c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33">
        <v>1161628</v>
      </c>
      <c r="C77" s="33">
        <v>691027</v>
      </c>
      <c r="D77" s="33">
        <v>145680</v>
      </c>
      <c r="E77" s="33">
        <v>10656</v>
      </c>
      <c r="F77" s="33">
        <v>10144</v>
      </c>
      <c r="G77" s="33">
        <v>39.0960307058821</v>
      </c>
      <c r="H77" s="33">
        <v>18.679271098054802</v>
      </c>
      <c r="I77" s="28">
        <v>31.672489200000001</v>
      </c>
      <c r="J77" s="83">
        <v>117.12</v>
      </c>
      <c r="K77" s="53"/>
      <c r="L77" s="53"/>
      <c r="M77" s="53">
        <f t="shared" si="0"/>
        <v>148.79248920000001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>
        <f t="shared" si="1"/>
        <v>148.79248920000001</v>
      </c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33">
        <v>1160869</v>
      </c>
      <c r="C78" s="33">
        <v>690579</v>
      </c>
      <c r="D78" s="33">
        <v>144341</v>
      </c>
      <c r="E78" s="33">
        <v>10071</v>
      </c>
      <c r="F78" s="33">
        <v>9758</v>
      </c>
      <c r="G78" s="33">
        <v>39.187806481553103</v>
      </c>
      <c r="H78" s="33">
        <v>18.958246959775501</v>
      </c>
      <c r="I78" s="28">
        <v>54.050955199999997</v>
      </c>
      <c r="J78" s="83">
        <v>105.11</v>
      </c>
      <c r="K78" s="53"/>
      <c r="L78" s="53"/>
      <c r="M78" s="53">
        <f t="shared" si="0"/>
        <v>159.16095519999999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>
        <f t="shared" si="1"/>
        <v>159.16095519999999</v>
      </c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33">
        <v>1160451</v>
      </c>
      <c r="C79" s="33">
        <v>689970</v>
      </c>
      <c r="D79" s="33">
        <v>139780</v>
      </c>
      <c r="E79" s="33">
        <v>11092</v>
      </c>
      <c r="F79" s="33">
        <v>10335</v>
      </c>
      <c r="G79" s="33">
        <v>38.8902443762708</v>
      </c>
      <c r="H79" s="33">
        <v>18.319717048610102</v>
      </c>
      <c r="I79" s="28">
        <v>63.034463800000005</v>
      </c>
      <c r="J79" s="83">
        <v>104.37</v>
      </c>
      <c r="K79" s="53"/>
      <c r="L79" s="53"/>
      <c r="M79" s="53">
        <f t="shared" si="0"/>
        <v>167.4044638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>
        <f t="shared" si="1"/>
        <v>167.4044638</v>
      </c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33">
        <v>1159856</v>
      </c>
      <c r="C80" s="33">
        <v>689004</v>
      </c>
      <c r="D80" s="33">
        <v>130532</v>
      </c>
      <c r="E80" s="33">
        <v>9841</v>
      </c>
      <c r="F80" s="33">
        <v>9995</v>
      </c>
      <c r="G80" s="33">
        <v>37.4096858828213</v>
      </c>
      <c r="H80" s="33">
        <v>18.084085129885299</v>
      </c>
      <c r="I80" s="28">
        <v>44.039536200000001</v>
      </c>
      <c r="J80" s="83">
        <v>102.23</v>
      </c>
      <c r="K80" s="53"/>
      <c r="L80" s="53"/>
      <c r="M80" s="53">
        <f t="shared" si="0"/>
        <v>146.2695362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>
        <f t="shared" si="1"/>
        <v>146.2695362</v>
      </c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33">
        <v>1160712</v>
      </c>
      <c r="C81" s="33">
        <v>688437</v>
      </c>
      <c r="D81" s="33">
        <v>137290</v>
      </c>
      <c r="E81" s="33">
        <v>10273</v>
      </c>
      <c r="F81" s="33">
        <v>10844</v>
      </c>
      <c r="G81" s="33">
        <v>35.820742646809997</v>
      </c>
      <c r="H81" s="33">
        <v>17.6964402374504</v>
      </c>
      <c r="I81" s="28">
        <v>36.683552399999996</v>
      </c>
      <c r="J81" s="83">
        <v>110.46</v>
      </c>
      <c r="K81" s="53"/>
      <c r="L81" s="53"/>
      <c r="M81" s="53">
        <f t="shared" si="0"/>
        <v>147.14355239999998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>
        <f t="shared" si="1"/>
        <v>147.14355239999998</v>
      </c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33">
        <v>1160352</v>
      </c>
      <c r="C82" s="33">
        <v>688364</v>
      </c>
      <c r="D82" s="33">
        <v>144407</v>
      </c>
      <c r="E82" s="33">
        <v>10398</v>
      </c>
      <c r="F82" s="33">
        <v>10619</v>
      </c>
      <c r="G82" s="33">
        <v>38.939772112645599</v>
      </c>
      <c r="H82" s="33">
        <v>18.640014567949802</v>
      </c>
      <c r="I82" s="28">
        <v>59.415362600000002</v>
      </c>
      <c r="J82" s="83">
        <v>111.59</v>
      </c>
      <c r="K82" s="53"/>
      <c r="L82" s="53"/>
      <c r="M82" s="53">
        <f t="shared" si="0"/>
        <v>171.00536260000001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>
        <f t="shared" si="1"/>
        <v>171.00536260000001</v>
      </c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33">
        <v>1160560</v>
      </c>
      <c r="C83" s="33">
        <v>685278</v>
      </c>
      <c r="D83" s="33">
        <v>145662</v>
      </c>
      <c r="E83" s="33">
        <v>10732</v>
      </c>
      <c r="F83" s="33">
        <v>10726</v>
      </c>
      <c r="G83" s="33">
        <v>39.257409773047499</v>
      </c>
      <c r="H83" s="33">
        <v>19.0935848322578</v>
      </c>
      <c r="I83" s="28">
        <v>49.168380800000001</v>
      </c>
      <c r="J83" s="83">
        <v>117.35</v>
      </c>
      <c r="K83" s="53"/>
      <c r="L83" s="53"/>
      <c r="M83" s="53">
        <f t="shared" si="0"/>
        <v>166.51838079999999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>
        <f t="shared" si="1"/>
        <v>166.51838079999999</v>
      </c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33">
        <v>1160232</v>
      </c>
      <c r="C84" s="33">
        <v>685144</v>
      </c>
      <c r="D84" s="33">
        <v>145554</v>
      </c>
      <c r="E84" s="33">
        <v>10482</v>
      </c>
      <c r="F84" s="33">
        <v>10497</v>
      </c>
      <c r="G84" s="33">
        <v>39.713490983125602</v>
      </c>
      <c r="H84" s="33">
        <v>19.054886907794799</v>
      </c>
      <c r="I84" s="28">
        <v>40.1099204</v>
      </c>
      <c r="J84" s="83">
        <v>106.01</v>
      </c>
      <c r="K84" s="53"/>
      <c r="L84" s="53"/>
      <c r="M84" s="53">
        <f t="shared" si="0"/>
        <v>146.11992040000001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>
        <f t="shared" si="1"/>
        <v>146.11992040000001</v>
      </c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33">
        <v>1159413</v>
      </c>
      <c r="C85" s="33">
        <v>685138</v>
      </c>
      <c r="D85" s="33">
        <v>144709</v>
      </c>
      <c r="E85" s="33">
        <v>11191</v>
      </c>
      <c r="F85" s="33">
        <v>10511</v>
      </c>
      <c r="G85" s="33">
        <v>39.735631175362002</v>
      </c>
      <c r="H85" s="33">
        <v>18.0647997546528</v>
      </c>
      <c r="I85" s="28">
        <v>19.091294200000004</v>
      </c>
      <c r="J85" s="83">
        <v>111.67</v>
      </c>
      <c r="K85" s="53"/>
      <c r="L85" s="53"/>
      <c r="M85" s="53">
        <f t="shared" si="0"/>
        <v>130.76129420000001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>
        <f t="shared" si="1"/>
        <v>130.76129420000001</v>
      </c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33">
        <v>1160010</v>
      </c>
      <c r="C86" s="33">
        <v>684849</v>
      </c>
      <c r="D86" s="33">
        <v>140301</v>
      </c>
      <c r="E86" s="33">
        <v>10492</v>
      </c>
      <c r="F86" s="33">
        <v>10705</v>
      </c>
      <c r="G86" s="33">
        <v>39.392846031585002</v>
      </c>
      <c r="H86" s="33">
        <v>18.5311588052083</v>
      </c>
      <c r="I86" s="28">
        <v>66.450124400000007</v>
      </c>
      <c r="J86" s="83">
        <v>114.21</v>
      </c>
      <c r="K86" s="53"/>
      <c r="L86" s="53"/>
      <c r="M86" s="53">
        <f t="shared" si="0"/>
        <v>180.6601244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>
        <f t="shared" si="1"/>
        <v>180.6601244</v>
      </c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33">
        <v>1160365</v>
      </c>
      <c r="C87" s="33">
        <v>685738</v>
      </c>
      <c r="D87" s="33">
        <v>135490</v>
      </c>
      <c r="E87" s="33">
        <v>11066</v>
      </c>
      <c r="F87" s="33">
        <v>11192</v>
      </c>
      <c r="G87" s="33">
        <v>37.3540306927245</v>
      </c>
      <c r="H87" s="33">
        <v>17.745710450219601</v>
      </c>
      <c r="I87" s="28">
        <v>78.795756600000004</v>
      </c>
      <c r="J87" s="83">
        <v>114.22</v>
      </c>
      <c r="K87" s="53"/>
      <c r="L87" s="53"/>
      <c r="M87" s="53">
        <f t="shared" si="0"/>
        <v>193.0157566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>
        <f t="shared" si="1"/>
        <v>193.0157566</v>
      </c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33">
        <v>1160250</v>
      </c>
      <c r="C88" s="33">
        <v>687589</v>
      </c>
      <c r="D88" s="33">
        <v>143131</v>
      </c>
      <c r="E88" s="33">
        <v>12465</v>
      </c>
      <c r="F88" s="33">
        <v>12329</v>
      </c>
      <c r="G88" s="33">
        <v>34.157797507458497</v>
      </c>
      <c r="H88" s="33">
        <v>17.315619375712899</v>
      </c>
      <c r="I88" s="28">
        <v>63.184367400000006</v>
      </c>
      <c r="J88" s="83">
        <v>131.86000000000001</v>
      </c>
      <c r="K88" s="53"/>
      <c r="L88" s="53"/>
      <c r="M88" s="53">
        <f t="shared" si="0"/>
        <v>195.04436740000003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>
        <f t="shared" si="1"/>
        <v>195.04436740000003</v>
      </c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33">
        <v>1160425</v>
      </c>
      <c r="C89" s="33">
        <v>688221</v>
      </c>
      <c r="D89" s="33">
        <v>145668</v>
      </c>
      <c r="E89" s="33">
        <v>12010</v>
      </c>
      <c r="F89" s="33">
        <v>11159</v>
      </c>
      <c r="G89" s="33">
        <v>38.135070322904703</v>
      </c>
      <c r="H89" s="33">
        <v>18.182456044946001</v>
      </c>
      <c r="I89" s="28">
        <v>72.125046400000002</v>
      </c>
      <c r="J89" s="83">
        <v>119.49</v>
      </c>
      <c r="K89" s="53"/>
      <c r="L89" s="53"/>
      <c r="M89" s="53">
        <f t="shared" si="0"/>
        <v>191.61504639999998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>
        <f t="shared" si="1"/>
        <v>191.61504639999998</v>
      </c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33">
        <v>1160998</v>
      </c>
      <c r="C90" s="33">
        <v>686711</v>
      </c>
      <c r="D90" s="33">
        <v>134885</v>
      </c>
      <c r="E90" s="33">
        <v>10465</v>
      </c>
      <c r="F90" s="33">
        <v>11321</v>
      </c>
      <c r="G90" s="33">
        <v>39.4691193720112</v>
      </c>
      <c r="H90" s="33">
        <v>18.7038789686782</v>
      </c>
      <c r="I90" s="28">
        <v>64.447840599999992</v>
      </c>
      <c r="J90" s="83">
        <v>116.75</v>
      </c>
      <c r="K90" s="53"/>
      <c r="L90" s="53"/>
      <c r="M90" s="53">
        <f t="shared" si="0"/>
        <v>181.19784060000001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>
        <f t="shared" si="1"/>
        <v>181.19784060000001</v>
      </c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33">
        <v>1161587</v>
      </c>
      <c r="C91" s="33">
        <v>688534</v>
      </c>
      <c r="D91" s="33">
        <v>148189</v>
      </c>
      <c r="E91" s="33">
        <v>10957</v>
      </c>
      <c r="F91" s="33">
        <v>11009</v>
      </c>
      <c r="G91" s="33">
        <v>39.7955904386993</v>
      </c>
      <c r="H91" s="33">
        <v>18.410886618488799</v>
      </c>
      <c r="I91" s="28">
        <v>21.8859256</v>
      </c>
      <c r="J91" s="83">
        <v>106.77</v>
      </c>
      <c r="K91" s="53"/>
      <c r="L91" s="53"/>
      <c r="M91" s="53">
        <f t="shared" si="0"/>
        <v>128.65592559999999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>
        <f t="shared" si="1"/>
        <v>128.65592559999999</v>
      </c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33">
        <v>1161541</v>
      </c>
      <c r="C92" s="33">
        <v>689005</v>
      </c>
      <c r="D92" s="33">
        <v>146477</v>
      </c>
      <c r="E92" s="33">
        <v>10864</v>
      </c>
      <c r="F92" s="33">
        <v>10837</v>
      </c>
      <c r="G92" s="33">
        <v>39.347252953049498</v>
      </c>
      <c r="H92" s="33">
        <v>18.790988439497799</v>
      </c>
      <c r="I92" s="28">
        <v>53.590537000000005</v>
      </c>
      <c r="J92" s="83">
        <v>109.57</v>
      </c>
      <c r="K92" s="53"/>
      <c r="L92" s="53"/>
      <c r="M92" s="53">
        <f t="shared" si="0"/>
        <v>163.16053700000001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>
        <f t="shared" si="1"/>
        <v>163.16053700000001</v>
      </c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33">
        <v>1161384</v>
      </c>
      <c r="C93" s="33">
        <v>691525</v>
      </c>
      <c r="D93" s="33">
        <v>147312</v>
      </c>
      <c r="E93" s="33">
        <v>11821</v>
      </c>
      <c r="F93" s="33">
        <v>11766</v>
      </c>
      <c r="G93" s="33">
        <v>38.444262916444899</v>
      </c>
      <c r="H93" s="33">
        <v>18.742135252383601</v>
      </c>
      <c r="I93" s="28">
        <v>65.328836889999991</v>
      </c>
      <c r="J93" s="82">
        <v>95.42</v>
      </c>
      <c r="K93" s="53"/>
      <c r="L93" s="53"/>
      <c r="M93" s="53">
        <f t="shared" si="0"/>
        <v>160.74883689000001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>
        <f t="shared" si="1"/>
        <v>160.74883689000001</v>
      </c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33">
        <v>1162828</v>
      </c>
      <c r="C94" s="33">
        <v>695822</v>
      </c>
      <c r="D94" s="33">
        <v>144751</v>
      </c>
      <c r="E94" s="33">
        <v>11751</v>
      </c>
      <c r="F94" s="33">
        <v>13352</v>
      </c>
      <c r="G94" s="33">
        <v>36.065812415808097</v>
      </c>
      <c r="H94" s="33">
        <v>17.612309441994999</v>
      </c>
      <c r="I94" s="28">
        <v>67.995101500000004</v>
      </c>
      <c r="J94" s="82">
        <v>97.87</v>
      </c>
      <c r="K94" s="53"/>
      <c r="L94" s="53"/>
      <c r="M94" s="53">
        <f t="shared" si="0"/>
        <v>165.86510150000001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>
        <f t="shared" si="1"/>
        <v>165.86510150000001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33">
        <v>1163747</v>
      </c>
      <c r="C95" s="33">
        <v>699107</v>
      </c>
      <c r="D95" s="33">
        <v>152186</v>
      </c>
      <c r="E95" s="33">
        <v>12127</v>
      </c>
      <c r="F95" s="33">
        <v>12817</v>
      </c>
      <c r="G95" s="33">
        <v>35.832529759119701</v>
      </c>
      <c r="H95" s="33">
        <v>17.4687354950402</v>
      </c>
      <c r="I95" s="28">
        <v>56.965974799999998</v>
      </c>
      <c r="J95" s="82">
        <v>97.63</v>
      </c>
      <c r="K95" s="53"/>
      <c r="L95" s="53"/>
      <c r="M95" s="53">
        <f t="shared" si="0"/>
        <v>154.59597479999999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>
        <f t="shared" si="1"/>
        <v>154.59597479999999</v>
      </c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33">
        <v>1164078</v>
      </c>
      <c r="C96" s="33">
        <v>701182</v>
      </c>
      <c r="D96" s="33">
        <v>155291</v>
      </c>
      <c r="E96" s="33">
        <v>11635</v>
      </c>
      <c r="F96" s="33">
        <v>11653</v>
      </c>
      <c r="G96" s="33">
        <v>38.718666599913199</v>
      </c>
      <c r="H96" s="33">
        <v>18.331262779974299</v>
      </c>
      <c r="I96" s="28">
        <v>53.80714725</v>
      </c>
      <c r="J96" s="82">
        <v>100.12</v>
      </c>
      <c r="K96" s="53"/>
      <c r="L96" s="53"/>
      <c r="M96" s="53">
        <f t="shared" si="0"/>
        <v>153.92714725000002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>
        <f t="shared" si="1"/>
        <v>153.92714725000002</v>
      </c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33">
        <v>1164087</v>
      </c>
      <c r="C97" s="33">
        <v>702353</v>
      </c>
      <c r="D97" s="33">
        <v>154420</v>
      </c>
      <c r="E97" s="33">
        <v>11241</v>
      </c>
      <c r="F97" s="33">
        <v>11406</v>
      </c>
      <c r="G97" s="33">
        <v>39.541562409527799</v>
      </c>
      <c r="H97" s="33">
        <v>18.642438379658</v>
      </c>
      <c r="I97" s="28">
        <v>57.137301039999997</v>
      </c>
      <c r="J97" s="82">
        <v>95.03</v>
      </c>
      <c r="K97" s="53"/>
      <c r="L97" s="53"/>
      <c r="M97" s="53">
        <f t="shared" si="0"/>
        <v>152.16730103999998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>
        <f t="shared" si="1"/>
        <v>152.16730103999998</v>
      </c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>
        <v>1163426</v>
      </c>
      <c r="C98" s="33">
        <v>703220</v>
      </c>
      <c r="D98" s="33">
        <v>153941</v>
      </c>
      <c r="E98" s="33">
        <v>11789</v>
      </c>
      <c r="F98" s="33">
        <v>11243</v>
      </c>
      <c r="G98" s="33">
        <v>39.566879774400903</v>
      </c>
      <c r="H98" s="33">
        <v>18.6509411634282</v>
      </c>
      <c r="I98" s="28">
        <v>55.616780659999996</v>
      </c>
      <c r="J98" s="82">
        <v>90.24</v>
      </c>
      <c r="K98" s="53"/>
      <c r="L98" s="53"/>
      <c r="M98" s="53">
        <f t="shared" si="0"/>
        <v>145.85678066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>
        <f t="shared" si="1"/>
        <v>145.85678066</v>
      </c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>
        <v>1162523</v>
      </c>
      <c r="C99" s="33">
        <v>704440</v>
      </c>
      <c r="D99" s="33">
        <v>152102</v>
      </c>
      <c r="E99" s="33">
        <v>12237</v>
      </c>
      <c r="F99" s="33">
        <v>11218</v>
      </c>
      <c r="G99" s="33">
        <v>40.092174154781901</v>
      </c>
      <c r="H99" s="33">
        <v>18.994331374129601</v>
      </c>
      <c r="I99" s="28">
        <v>64.161676880000002</v>
      </c>
      <c r="J99" s="82">
        <v>91.56</v>
      </c>
      <c r="K99" s="53"/>
      <c r="L99" s="53"/>
      <c r="M99" s="53">
        <f t="shared" si="0"/>
        <v>155.72167688000002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>
        <f t="shared" si="1"/>
        <v>155.72167688000002</v>
      </c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>
        <v>1163101</v>
      </c>
      <c r="C100" s="33">
        <v>705233</v>
      </c>
      <c r="D100" s="33">
        <v>148729</v>
      </c>
      <c r="E100" s="33">
        <v>11723</v>
      </c>
      <c r="F100" s="33">
        <v>11522</v>
      </c>
      <c r="G100" s="33">
        <v>39.426415358870102</v>
      </c>
      <c r="H100" s="33">
        <v>19.217244578421301</v>
      </c>
      <c r="I100" s="28">
        <v>58.047471690000002</v>
      </c>
      <c r="J100" s="82">
        <v>106.73</v>
      </c>
      <c r="K100" s="53"/>
      <c r="L100" s="53"/>
      <c r="M100" s="53">
        <f t="shared" si="0"/>
        <v>164.77747169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>
        <f t="shared" si="1"/>
        <v>164.77747169</v>
      </c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>
        <v>1163622</v>
      </c>
      <c r="C101" s="33">
        <v>706637</v>
      </c>
      <c r="D101" s="33">
        <v>141134</v>
      </c>
      <c r="E101" s="33">
        <v>11455</v>
      </c>
      <c r="F101" s="33">
        <v>12043</v>
      </c>
      <c r="G101" s="33">
        <v>38.006786566263301</v>
      </c>
      <c r="H101" s="33">
        <v>18.108023772110901</v>
      </c>
      <c r="I101" s="28">
        <v>52.27591898</v>
      </c>
      <c r="J101" s="82">
        <v>98.9</v>
      </c>
      <c r="K101" s="53"/>
      <c r="L101" s="53"/>
      <c r="M101" s="53">
        <f t="shared" si="0"/>
        <v>151.17591898000001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>
        <f t="shared" si="1"/>
        <v>151.17591898000001</v>
      </c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>
        <v>1163951</v>
      </c>
      <c r="C102" s="33">
        <v>707590</v>
      </c>
      <c r="D102" s="33">
        <v>147409</v>
      </c>
      <c r="E102" s="33">
        <v>11663</v>
      </c>
      <c r="F102" s="33">
        <v>11634</v>
      </c>
      <c r="G102" s="33">
        <v>36.5040842033426</v>
      </c>
      <c r="H102" s="33">
        <v>17.187920425527501</v>
      </c>
      <c r="I102" s="28">
        <v>60.863646760000002</v>
      </c>
      <c r="J102" s="82">
        <v>88.36</v>
      </c>
      <c r="K102" s="53"/>
      <c r="L102" s="53"/>
      <c r="M102" s="53">
        <f t="shared" si="0"/>
        <v>149.22364676000001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>
        <f t="shared" si="1"/>
        <v>149.22364676000001</v>
      </c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>
        <v>1164422</v>
      </c>
      <c r="C103" s="33">
        <v>708404</v>
      </c>
      <c r="D103" s="33">
        <v>151972</v>
      </c>
      <c r="E103" s="33">
        <v>10517</v>
      </c>
      <c r="F103" s="33">
        <v>11157</v>
      </c>
      <c r="G103" s="33">
        <v>38.984143475241702</v>
      </c>
      <c r="H103" s="33">
        <v>18.402144498340601</v>
      </c>
      <c r="I103" s="28">
        <v>49.117091429999995</v>
      </c>
      <c r="J103" s="82">
        <v>87.91</v>
      </c>
      <c r="K103" s="53"/>
      <c r="L103" s="53"/>
      <c r="M103" s="53">
        <f t="shared" si="0"/>
        <v>137.02709142999998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>
        <f t="shared" si="1"/>
        <v>137.02709142999998</v>
      </c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>
        <v>1165382</v>
      </c>
      <c r="C104" s="33">
        <v>708930</v>
      </c>
      <c r="D104" s="33">
        <v>152442</v>
      </c>
      <c r="E104" s="33">
        <v>10753</v>
      </c>
      <c r="F104" s="33">
        <v>11312</v>
      </c>
      <c r="G104" s="33">
        <v>40.051537937132601</v>
      </c>
      <c r="H104" s="33">
        <v>19.2693188239191</v>
      </c>
      <c r="I104" s="28">
        <v>41.225376500000003</v>
      </c>
      <c r="J104" s="82">
        <v>90.96</v>
      </c>
      <c r="K104" s="53"/>
      <c r="L104" s="53"/>
      <c r="M104" s="53">
        <f t="shared" si="0"/>
        <v>132.18537649999999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>
        <f t="shared" si="1"/>
        <v>132.18537649999999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>
        <v>1165673</v>
      </c>
      <c r="C105" s="33">
        <v>709739</v>
      </c>
      <c r="D105" s="33">
        <v>151610</v>
      </c>
      <c r="E105" s="33">
        <v>10826</v>
      </c>
      <c r="F105" s="33">
        <v>11124</v>
      </c>
      <c r="G105" s="33">
        <v>39.713693748253</v>
      </c>
      <c r="H105" s="33">
        <v>19.253097455056999</v>
      </c>
      <c r="I105" s="28">
        <v>43.795270100000003</v>
      </c>
      <c r="J105" s="82">
        <v>95.29</v>
      </c>
      <c r="K105" s="53"/>
      <c r="L105" s="53"/>
      <c r="M105" s="53">
        <f t="shared" si="0"/>
        <v>139.0852701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>
        <f t="shared" si="1"/>
        <v>139.0852701</v>
      </c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>
        <v>1166334</v>
      </c>
      <c r="C106" s="33">
        <v>710333</v>
      </c>
      <c r="D106" s="33">
        <v>147629</v>
      </c>
      <c r="E106" s="33">
        <v>10407</v>
      </c>
      <c r="F106" s="33">
        <v>10852</v>
      </c>
      <c r="G106" s="33">
        <v>39.237712460829002</v>
      </c>
      <c r="H106" s="33">
        <v>18.723827890423799</v>
      </c>
      <c r="I106" s="28">
        <v>69.333587749999992</v>
      </c>
      <c r="J106" s="82">
        <v>91.23</v>
      </c>
      <c r="K106" s="53"/>
      <c r="L106" s="53"/>
      <c r="M106" s="53">
        <f t="shared" si="0"/>
        <v>160.56358775000001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>
        <f t="shared" si="1"/>
        <v>160.56358775000001</v>
      </c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>
        <v>1166767</v>
      </c>
      <c r="C107" s="33">
        <v>711257</v>
      </c>
      <c r="D107" s="33">
        <v>142003</v>
      </c>
      <c r="E107" s="33">
        <v>10444</v>
      </c>
      <c r="F107" s="33">
        <v>11070</v>
      </c>
      <c r="G107" s="33">
        <v>38.716849422572899</v>
      </c>
      <c r="H107" s="33">
        <v>18.560568297523499</v>
      </c>
      <c r="I107" s="28">
        <v>50.605488139999999</v>
      </c>
      <c r="J107" s="82">
        <v>91.33</v>
      </c>
      <c r="K107" s="53"/>
      <c r="L107" s="53"/>
      <c r="M107" s="53">
        <f t="shared" si="0"/>
        <v>141.93548813999999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>
        <f t="shared" si="1"/>
        <v>141.93548813999999</v>
      </c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>
        <v>1167474</v>
      </c>
      <c r="C108" s="33">
        <v>712198</v>
      </c>
      <c r="D108" s="33">
        <v>138432</v>
      </c>
      <c r="E108" s="33">
        <v>9938</v>
      </c>
      <c r="F108" s="33">
        <v>10758</v>
      </c>
      <c r="G108" s="33">
        <v>37.441044318318397</v>
      </c>
      <c r="H108" s="33">
        <v>17.961308695601002</v>
      </c>
      <c r="I108" s="28">
        <v>86.551874869999992</v>
      </c>
      <c r="J108" s="82">
        <v>82.74</v>
      </c>
      <c r="K108" s="53"/>
      <c r="L108" s="53"/>
      <c r="M108" s="53">
        <f t="shared" si="0"/>
        <v>169.29187486999999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>
        <f t="shared" si="1"/>
        <v>169.29187486999999</v>
      </c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>
        <v>1167634</v>
      </c>
      <c r="C109" s="33">
        <v>713845</v>
      </c>
      <c r="D109" s="33">
        <v>145345</v>
      </c>
      <c r="E109" s="33">
        <v>10478</v>
      </c>
      <c r="F109" s="33">
        <v>11715</v>
      </c>
      <c r="G109" s="33">
        <v>36.488793634949097</v>
      </c>
      <c r="H109" s="33">
        <v>17.0926466998339</v>
      </c>
      <c r="I109" s="28">
        <v>52.447245219999999</v>
      </c>
      <c r="J109" s="82">
        <v>92.54</v>
      </c>
      <c r="K109" s="53"/>
      <c r="L109" s="53"/>
      <c r="M109" s="53">
        <f t="shared" si="0"/>
        <v>144.98724522000001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>
        <f t="shared" si="1"/>
        <v>144.98724522000001</v>
      </c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>
        <v>1168588</v>
      </c>
      <c r="C110" s="33">
        <v>714467</v>
      </c>
      <c r="D110" s="33">
        <v>152655</v>
      </c>
      <c r="E110" s="33">
        <v>9595</v>
      </c>
      <c r="F110" s="33">
        <v>11086</v>
      </c>
      <c r="G110" s="33">
        <v>38.469586625907397</v>
      </c>
      <c r="H110" s="33">
        <v>18.7607330715926</v>
      </c>
      <c r="I110" s="28">
        <v>38.976719599999996</v>
      </c>
      <c r="J110" s="82">
        <v>107.29</v>
      </c>
      <c r="K110" s="53"/>
      <c r="L110" s="53"/>
      <c r="M110" s="53">
        <f t="shared" si="0"/>
        <v>146.26671959999999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>
        <f t="shared" si="1"/>
        <v>146.26671959999999</v>
      </c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>
        <v>1170024</v>
      </c>
      <c r="C111" s="33">
        <v>715628</v>
      </c>
      <c r="D111" s="33">
        <v>154178</v>
      </c>
      <c r="E111" s="33">
        <v>9478</v>
      </c>
      <c r="F111" s="33">
        <v>11177</v>
      </c>
      <c r="G111" s="33">
        <v>40.262665026788397</v>
      </c>
      <c r="H111" s="33">
        <v>18.964224655116599</v>
      </c>
      <c r="I111" s="28">
        <v>38.666190790000002</v>
      </c>
      <c r="J111" s="82">
        <v>110.16</v>
      </c>
      <c r="K111" s="53"/>
      <c r="L111" s="53"/>
      <c r="M111" s="53">
        <f t="shared" si="0"/>
        <v>148.82619079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>
        <f t="shared" si="1"/>
        <v>148.82619079</v>
      </c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>
        <v>1170964</v>
      </c>
      <c r="C112" s="33">
        <v>716473</v>
      </c>
      <c r="D112" s="33">
        <v>155002</v>
      </c>
      <c r="E112" s="33">
        <v>10063</v>
      </c>
      <c r="F112" s="33">
        <v>11662</v>
      </c>
      <c r="G112" s="33">
        <v>40.179275100374802</v>
      </c>
      <c r="H112" s="33">
        <v>18.860021695097799</v>
      </c>
      <c r="I112" s="28">
        <v>55.916601579999998</v>
      </c>
      <c r="J112" s="82">
        <v>100.85</v>
      </c>
      <c r="K112" s="53"/>
      <c r="L112" s="53"/>
      <c r="M112" s="53">
        <f t="shared" si="0"/>
        <v>156.76660157999999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>
        <f t="shared" si="1"/>
        <v>156.76660157999999</v>
      </c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>
        <v>1172131</v>
      </c>
      <c r="C113" s="33">
        <v>718080</v>
      </c>
      <c r="D113" s="33">
        <v>153741</v>
      </c>
      <c r="E113" s="33">
        <v>11075</v>
      </c>
      <c r="F113" s="33">
        <v>11433</v>
      </c>
      <c r="G113" s="33">
        <v>39.659644954641799</v>
      </c>
      <c r="H113" s="33">
        <v>18.344178483836</v>
      </c>
      <c r="I113" s="28">
        <v>76.261592579999999</v>
      </c>
      <c r="J113" s="82">
        <v>107.94</v>
      </c>
      <c r="K113" s="53"/>
      <c r="L113" s="53"/>
      <c r="M113" s="53">
        <f t="shared" si="0"/>
        <v>184.20159258000001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>
        <f t="shared" si="1"/>
        <v>184.20159258000001</v>
      </c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>
        <v>1172189</v>
      </c>
      <c r="C114" s="33">
        <v>719549</v>
      </c>
      <c r="D114" s="33">
        <v>149002</v>
      </c>
      <c r="E114" s="33">
        <v>11514</v>
      </c>
      <c r="F114" s="33">
        <v>11632</v>
      </c>
      <c r="G114" s="33">
        <v>39.597765248981801</v>
      </c>
      <c r="H114" s="33">
        <v>19.5458989866748</v>
      </c>
      <c r="I114" s="28">
        <v>76.957605429999987</v>
      </c>
      <c r="J114" s="82">
        <v>100</v>
      </c>
      <c r="K114" s="53"/>
      <c r="L114" s="53"/>
      <c r="M114" s="53">
        <f t="shared" si="0"/>
        <v>176.95760543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>
        <f t="shared" si="1"/>
        <v>176.95760543</v>
      </c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>
        <v>1173060</v>
      </c>
      <c r="C115" s="33">
        <v>720091</v>
      </c>
      <c r="D115" s="33">
        <v>141816</v>
      </c>
      <c r="E115" s="33">
        <v>10603</v>
      </c>
      <c r="F115" s="33">
        <v>10389</v>
      </c>
      <c r="G115" s="33">
        <v>38.2036241547844</v>
      </c>
      <c r="H115" s="33">
        <v>17.8778202260836</v>
      </c>
      <c r="I115" s="28">
        <v>92.162809229999993</v>
      </c>
      <c r="J115" s="82">
        <v>100.21</v>
      </c>
      <c r="K115" s="53"/>
      <c r="L115" s="53"/>
      <c r="M115" s="53">
        <f t="shared" si="0"/>
        <v>192.37280922999997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>
        <f t="shared" si="1"/>
        <v>192.37280922999997</v>
      </c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>
        <v>1171432</v>
      </c>
      <c r="C116" s="33">
        <v>719907</v>
      </c>
      <c r="D116" s="33">
        <v>148079</v>
      </c>
      <c r="E116" s="33">
        <v>13077</v>
      </c>
      <c r="F116" s="33">
        <v>11453</v>
      </c>
      <c r="G116" s="33">
        <v>37.366361488192403</v>
      </c>
      <c r="H116" s="33">
        <v>17.7536923225639</v>
      </c>
      <c r="I116" s="28">
        <v>30.645981179999996</v>
      </c>
      <c r="J116" s="82">
        <v>97.69</v>
      </c>
      <c r="K116" s="53"/>
      <c r="L116" s="53"/>
      <c r="M116" s="53">
        <f t="shared" si="0"/>
        <v>128.33598118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>
        <f t="shared" si="1"/>
        <v>128.33598118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>
        <v>1170819</v>
      </c>
      <c r="C117" s="33">
        <v>720245</v>
      </c>
      <c r="D117" s="33">
        <v>153104</v>
      </c>
      <c r="E117" s="33">
        <v>11240</v>
      </c>
      <c r="F117" s="33">
        <v>9795</v>
      </c>
      <c r="G117" s="33">
        <v>38.879269072201403</v>
      </c>
      <c r="H117" s="33">
        <v>18.526453043204199</v>
      </c>
      <c r="I117" s="28">
        <v>47.071884439999998</v>
      </c>
      <c r="J117" s="82">
        <v>115.19</v>
      </c>
      <c r="K117" s="53"/>
      <c r="L117" s="53"/>
      <c r="M117" s="53">
        <f t="shared" si="0"/>
        <v>162.26188443999999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>
        <f t="shared" si="1"/>
        <v>162.26188443999999</v>
      </c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>
        <v>1170828</v>
      </c>
      <c r="C118" s="33">
        <v>722517</v>
      </c>
      <c r="D118" s="33">
        <v>154159</v>
      </c>
      <c r="E118" s="33">
        <v>11033</v>
      </c>
      <c r="F118" s="33">
        <v>10612</v>
      </c>
      <c r="G118" s="33">
        <v>39.826458329171899</v>
      </c>
      <c r="H118" s="33">
        <v>18.437790946781099</v>
      </c>
      <c r="I118" s="28">
        <v>79.741656829999997</v>
      </c>
      <c r="J118" s="82">
        <v>111.9</v>
      </c>
      <c r="K118" s="53"/>
      <c r="L118" s="53"/>
      <c r="M118" s="53">
        <f t="shared" si="0"/>
        <v>191.64165682999999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>
        <f t="shared" si="1"/>
        <v>191.64165682999999</v>
      </c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>
        <v>1170848</v>
      </c>
      <c r="C119" s="33">
        <v>723047</v>
      </c>
      <c r="D119" s="33">
        <v>152946</v>
      </c>
      <c r="E119" s="33">
        <v>11221</v>
      </c>
      <c r="F119" s="33">
        <v>10462</v>
      </c>
      <c r="G119" s="33">
        <v>39.020446071831202</v>
      </c>
      <c r="H119" s="33">
        <v>18.824764468300401</v>
      </c>
      <c r="I119" s="28">
        <v>58.893394999999998</v>
      </c>
      <c r="J119" s="82">
        <v>100.56</v>
      </c>
      <c r="K119" s="53"/>
      <c r="L119" s="53"/>
      <c r="M119" s="53">
        <f t="shared" si="0"/>
        <v>159.453395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>
        <f t="shared" si="1"/>
        <v>159.453395</v>
      </c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>
        <v>1170751</v>
      </c>
      <c r="C120" s="33">
        <v>722453</v>
      </c>
      <c r="D120" s="33">
        <v>151205</v>
      </c>
      <c r="E120" s="33">
        <v>11252</v>
      </c>
      <c r="F120" s="33">
        <v>11106</v>
      </c>
      <c r="G120" s="33">
        <v>39.13644104059</v>
      </c>
      <c r="H120" s="33">
        <v>18.1260748193152</v>
      </c>
      <c r="I120" s="28">
        <v>101.68212344000001</v>
      </c>
      <c r="J120" s="82">
        <v>104.88</v>
      </c>
      <c r="K120" s="53"/>
      <c r="L120" s="53"/>
      <c r="M120" s="53">
        <f t="shared" si="0"/>
        <v>206.56212343999999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>
        <f t="shared" si="1"/>
        <v>206.56212343999999</v>
      </c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>
        <v>1171256</v>
      </c>
      <c r="C121" s="33">
        <v>721405</v>
      </c>
      <c r="D121" s="33">
        <v>146839</v>
      </c>
      <c r="E121" s="33">
        <v>10613</v>
      </c>
      <c r="F121" s="33">
        <v>10553</v>
      </c>
      <c r="G121" s="33">
        <v>38.795788373609</v>
      </c>
      <c r="H121" s="33">
        <v>18.550608264152999</v>
      </c>
      <c r="I121" s="28">
        <v>38.773269689999999</v>
      </c>
      <c r="J121" s="82">
        <v>101.23</v>
      </c>
      <c r="K121" s="53"/>
      <c r="L121" s="53"/>
      <c r="M121" s="53">
        <f t="shared" si="0"/>
        <v>140.00326969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>
        <f t="shared" si="1"/>
        <v>140.00326969</v>
      </c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>
        <v>1171929</v>
      </c>
      <c r="C122" s="33">
        <v>718804</v>
      </c>
      <c r="D122" s="33">
        <v>137426</v>
      </c>
      <c r="E122" s="33">
        <v>10082</v>
      </c>
      <c r="F122" s="33">
        <v>10776</v>
      </c>
      <c r="G122" s="33">
        <v>36.740028659354799</v>
      </c>
      <c r="H122" s="33">
        <v>17.881979016188598</v>
      </c>
      <c r="I122" s="28">
        <v>50.58407236</v>
      </c>
      <c r="J122" s="82">
        <v>86.69</v>
      </c>
      <c r="K122" s="53"/>
      <c r="L122" s="53"/>
      <c r="M122" s="53">
        <f t="shared" si="0"/>
        <v>137.27407235999999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>
        <f t="shared" si="1"/>
        <v>137.27407235999999</v>
      </c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>
        <v>1172899</v>
      </c>
      <c r="C123" s="33">
        <v>716881</v>
      </c>
      <c r="D123" s="33">
        <v>140407</v>
      </c>
      <c r="E123" s="33">
        <v>10424</v>
      </c>
      <c r="F123" s="33">
        <v>10317</v>
      </c>
      <c r="G123" s="33">
        <v>35.459743637982697</v>
      </c>
      <c r="H123" s="33">
        <v>16.617065512798799</v>
      </c>
      <c r="I123" s="28">
        <v>55.509701760000006</v>
      </c>
      <c r="J123" s="82">
        <v>89.35</v>
      </c>
      <c r="K123" s="53"/>
      <c r="L123" s="53"/>
      <c r="M123" s="53">
        <f t="shared" si="0"/>
        <v>144.85970176000001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>
        <f t="shared" si="1"/>
        <v>144.85970176000001</v>
      </c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>
        <v>1173880</v>
      </c>
      <c r="C124" s="33">
        <v>716059</v>
      </c>
      <c r="D124" s="33">
        <v>141307</v>
      </c>
      <c r="E124" s="33">
        <v>10067</v>
      </c>
      <c r="F124" s="33">
        <v>11068</v>
      </c>
      <c r="G124" s="33">
        <v>36.386466357584403</v>
      </c>
      <c r="H124" s="33">
        <v>17.763525638123902</v>
      </c>
      <c r="I124" s="28">
        <v>47.928515640000008</v>
      </c>
      <c r="J124" s="82">
        <v>85.69</v>
      </c>
      <c r="K124" s="53"/>
      <c r="L124" s="53"/>
      <c r="M124" s="53">
        <f t="shared" si="0"/>
        <v>133.61851564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>
        <f t="shared" si="1"/>
        <v>133.61851564</v>
      </c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>
        <v>1173299</v>
      </c>
      <c r="C125" s="33">
        <v>715809</v>
      </c>
      <c r="D125" s="33">
        <v>142982</v>
      </c>
      <c r="E125" s="33">
        <v>11764</v>
      </c>
      <c r="F125" s="33">
        <v>10603</v>
      </c>
      <c r="G125" s="33">
        <v>37.129104015439601</v>
      </c>
      <c r="H125" s="33">
        <v>18.260008145629701</v>
      </c>
      <c r="I125" s="28">
        <v>63.690529720000001</v>
      </c>
      <c r="J125" s="82">
        <v>92.4</v>
      </c>
      <c r="K125" s="53"/>
      <c r="L125" s="53"/>
      <c r="M125" s="53">
        <f t="shared" si="0"/>
        <v>156.09052972000001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>
        <f t="shared" si="1"/>
        <v>156.09052972000001</v>
      </c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>
        <v>1173967</v>
      </c>
      <c r="C126" s="33">
        <v>715897</v>
      </c>
      <c r="D126" s="33">
        <v>144216</v>
      </c>
      <c r="E126" s="33">
        <v>11086</v>
      </c>
      <c r="F126" s="33">
        <v>11554</v>
      </c>
      <c r="G126" s="33">
        <v>37.530013566070998</v>
      </c>
      <c r="H126" s="33">
        <v>18.506406980572201</v>
      </c>
      <c r="I126" s="28">
        <v>48.988596749999999</v>
      </c>
      <c r="J126" s="82">
        <v>97.41</v>
      </c>
      <c r="K126" s="53"/>
      <c r="L126" s="53"/>
      <c r="M126" s="53">
        <f t="shared" si="0"/>
        <v>146.39859675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>
        <f t="shared" si="1"/>
        <v>146.39859675</v>
      </c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>
        <v>1173735</v>
      </c>
      <c r="C127" s="33">
        <v>715653</v>
      </c>
      <c r="D127" s="33">
        <v>143888</v>
      </c>
      <c r="E127" s="33">
        <v>10790</v>
      </c>
      <c r="F127" s="33">
        <v>9896</v>
      </c>
      <c r="G127" s="33">
        <v>37.152777150969797</v>
      </c>
      <c r="H127" s="33">
        <v>18.005049597207801</v>
      </c>
      <c r="I127" s="28">
        <v>69.997476930000005</v>
      </c>
      <c r="J127" s="82">
        <v>98.03</v>
      </c>
      <c r="K127" s="53"/>
      <c r="L127" s="53"/>
      <c r="M127" s="53">
        <f t="shared" si="0"/>
        <v>168.02747693000001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>
        <f t="shared" si="1"/>
        <v>168.02747693000001</v>
      </c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>
        <v>1174540</v>
      </c>
      <c r="C128" s="33">
        <v>715448</v>
      </c>
      <c r="D128" s="33">
        <v>140733</v>
      </c>
      <c r="E128" s="33">
        <v>10638</v>
      </c>
      <c r="F128" s="33">
        <v>10913</v>
      </c>
      <c r="G128" s="33">
        <v>37.8715509262572</v>
      </c>
      <c r="H128" s="33">
        <v>17.833572424282298</v>
      </c>
      <c r="I128" s="28">
        <v>46.697108289999996</v>
      </c>
      <c r="J128" s="82">
        <v>98.05</v>
      </c>
      <c r="K128" s="53"/>
      <c r="L128" s="53"/>
      <c r="M128" s="53">
        <f t="shared" si="0"/>
        <v>144.74710829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>
        <f t="shared" si="1"/>
        <v>144.74710829</v>
      </c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>
        <v>1173723</v>
      </c>
      <c r="C129" s="33">
        <v>714991</v>
      </c>
      <c r="D129" s="33">
        <v>132443</v>
      </c>
      <c r="E129" s="33">
        <v>11708</v>
      </c>
      <c r="F129" s="33">
        <v>9989</v>
      </c>
      <c r="G129" s="33">
        <v>36.0908481496717</v>
      </c>
      <c r="H129" s="33">
        <v>18.2259845276152</v>
      </c>
      <c r="I129" s="28">
        <v>48.367539130000004</v>
      </c>
      <c r="J129" s="82">
        <v>89.71</v>
      </c>
      <c r="K129" s="53"/>
      <c r="L129" s="53"/>
      <c r="M129" s="53">
        <f t="shared" si="0"/>
        <v>138.07753912999999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>
        <f t="shared" si="1"/>
        <v>138.07753912999999</v>
      </c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>
        <v>1172984</v>
      </c>
      <c r="C130" s="33">
        <v>714968</v>
      </c>
      <c r="D130" s="33">
        <v>138033</v>
      </c>
      <c r="E130" s="33">
        <v>11847</v>
      </c>
      <c r="F130" s="33">
        <v>11081</v>
      </c>
      <c r="G130" s="33">
        <v>34.3110310325089</v>
      </c>
      <c r="H130" s="33">
        <v>17.1154841181244</v>
      </c>
      <c r="I130" s="28">
        <v>32.16650156</v>
      </c>
      <c r="J130" s="82">
        <v>93.4</v>
      </c>
      <c r="K130" s="53"/>
      <c r="L130" s="53"/>
      <c r="M130" s="53">
        <f t="shared" si="0"/>
        <v>125.56650156000001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>
        <f t="shared" si="1"/>
        <v>125.56650156000001</v>
      </c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>
        <v>1173488</v>
      </c>
      <c r="C131" s="33">
        <v>714582</v>
      </c>
      <c r="D131" s="33">
        <v>142808</v>
      </c>
      <c r="E131" s="33">
        <v>9729</v>
      </c>
      <c r="F131" s="33">
        <v>10257</v>
      </c>
      <c r="G131" s="33">
        <v>36.684288880986301</v>
      </c>
      <c r="H131" s="33">
        <v>17.912860073371998</v>
      </c>
      <c r="I131" s="28">
        <v>27.326535279999998</v>
      </c>
      <c r="J131" s="82">
        <v>91.35</v>
      </c>
      <c r="K131" s="53"/>
      <c r="L131" s="53"/>
      <c r="M131" s="53">
        <f t="shared" si="0"/>
        <v>118.67653528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>
        <f t="shared" si="1"/>
        <v>118.67653528</v>
      </c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>
        <v>1172773</v>
      </c>
      <c r="C132" s="33">
        <v>713068</v>
      </c>
      <c r="D132" s="33">
        <v>143384</v>
      </c>
      <c r="E132" s="33">
        <v>9302</v>
      </c>
      <c r="F132" s="33">
        <v>8275</v>
      </c>
      <c r="G132" s="33">
        <v>37.679191436935703</v>
      </c>
      <c r="H132" s="33">
        <v>18.2205129392608</v>
      </c>
      <c r="I132" s="28">
        <v>70.894980156000003</v>
      </c>
      <c r="J132" s="82">
        <v>86.13</v>
      </c>
      <c r="K132" s="53"/>
      <c r="L132" s="53"/>
      <c r="M132" s="53">
        <f t="shared" si="0"/>
        <v>157.024980156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>
        <f t="shared" si="1"/>
        <v>157.024980156</v>
      </c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>
        <v>1171875</v>
      </c>
      <c r="C133" s="33">
        <v>710745</v>
      </c>
      <c r="D133" s="33">
        <v>142458</v>
      </c>
      <c r="E133" s="33">
        <v>8312</v>
      </c>
      <c r="F133" s="33">
        <v>6713</v>
      </c>
      <c r="G133" s="33">
        <v>38.581284708745997</v>
      </c>
      <c r="H133" s="33">
        <v>18.591268378957501</v>
      </c>
      <c r="I133" s="28">
        <v>37.992195383999999</v>
      </c>
      <c r="J133" s="82">
        <v>80.260000000000005</v>
      </c>
      <c r="K133" s="53"/>
      <c r="L133" s="53"/>
      <c r="M133" s="53">
        <f t="shared" si="0"/>
        <v>118.252195384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>
        <f t="shared" si="1"/>
        <v>118.252195384</v>
      </c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>
        <v>1170713</v>
      </c>
      <c r="C134" s="33">
        <v>708349</v>
      </c>
      <c r="D134" s="33">
        <v>140239</v>
      </c>
      <c r="E134" s="33">
        <v>9563</v>
      </c>
      <c r="F134" s="33">
        <v>7576</v>
      </c>
      <c r="G134" s="33">
        <v>38.945940394654599</v>
      </c>
      <c r="H134" s="33">
        <v>18.6053224338668</v>
      </c>
      <c r="I134" s="28">
        <v>40.846342679999992</v>
      </c>
      <c r="J134" s="82">
        <v>70.08</v>
      </c>
      <c r="K134" s="53"/>
      <c r="L134" s="53"/>
      <c r="M134" s="53">
        <f t="shared" si="0"/>
        <v>110.92634267999999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>
        <f t="shared" si="1"/>
        <v>110.92634267999999</v>
      </c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>
        <v>1170771</v>
      </c>
      <c r="C135" s="33">
        <v>707462</v>
      </c>
      <c r="D135" s="33">
        <v>137409</v>
      </c>
      <c r="E135" s="33">
        <v>9835</v>
      </c>
      <c r="F135" s="33">
        <v>8652</v>
      </c>
      <c r="G135" s="33">
        <v>38.268669990600003</v>
      </c>
      <c r="H135" s="33">
        <v>18.8997163115476</v>
      </c>
      <c r="I135" s="28">
        <v>76.421250048000005</v>
      </c>
      <c r="J135" s="82">
        <v>81.239999999999995</v>
      </c>
      <c r="K135" s="53"/>
      <c r="L135" s="53"/>
      <c r="M135" s="53">
        <f t="shared" si="0"/>
        <v>157.661250048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>
        <f t="shared" si="1"/>
        <v>157.661250048</v>
      </c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>
        <v>1169580</v>
      </c>
      <c r="C136" s="33">
        <v>705434</v>
      </c>
      <c r="D136" s="33">
        <v>128139</v>
      </c>
      <c r="E136" s="33">
        <v>9754</v>
      </c>
      <c r="F136" s="33">
        <v>7977</v>
      </c>
      <c r="G136" s="33">
        <v>36.305874639799299</v>
      </c>
      <c r="H136" s="33">
        <v>17.714119287757999</v>
      </c>
      <c r="I136" s="28">
        <v>47.588537567999992</v>
      </c>
      <c r="J136" s="82">
        <v>75.47</v>
      </c>
      <c r="K136" s="53"/>
      <c r="L136" s="53"/>
      <c r="M136" s="53">
        <f t="shared" si="0"/>
        <v>123.05853756799999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>
        <f t="shared" si="1"/>
        <v>123.05853756799999</v>
      </c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>
        <v>1168477</v>
      </c>
      <c r="C137" s="33">
        <v>702864</v>
      </c>
      <c r="D137" s="33">
        <v>134802</v>
      </c>
      <c r="E137" s="33">
        <v>9833</v>
      </c>
      <c r="F137" s="33">
        <v>8047</v>
      </c>
      <c r="G137" s="33">
        <v>35.215399326254499</v>
      </c>
      <c r="H137" s="33">
        <v>17.171584586451502</v>
      </c>
      <c r="I137" s="28">
        <v>39.717789539999991</v>
      </c>
      <c r="J137" s="82">
        <v>74.83</v>
      </c>
      <c r="K137" s="53"/>
      <c r="L137" s="53"/>
      <c r="M137" s="53">
        <f t="shared" si="0"/>
        <v>114.54778954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>
        <f t="shared" si="1"/>
        <v>114.54778954</v>
      </c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>
        <v>1167779</v>
      </c>
      <c r="C138" s="33">
        <v>701039</v>
      </c>
      <c r="D138" s="33">
        <v>140822</v>
      </c>
      <c r="E138" s="33">
        <v>9889</v>
      </c>
      <c r="F138" s="33">
        <v>9029</v>
      </c>
      <c r="G138" s="33">
        <v>37.223353639599601</v>
      </c>
      <c r="H138" s="33">
        <v>17.858025400252799</v>
      </c>
      <c r="I138" s="28">
        <v>12.719886035999998</v>
      </c>
      <c r="J138" s="82">
        <v>84.44</v>
      </c>
      <c r="K138" s="53"/>
      <c r="L138" s="53"/>
      <c r="M138" s="53">
        <f t="shared" si="0"/>
        <v>97.159886035999989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>
        <f t="shared" si="1"/>
        <v>97.159886035999989</v>
      </c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>
        <v>1167229</v>
      </c>
      <c r="C139" s="33">
        <v>699428</v>
      </c>
      <c r="D139" s="33">
        <v>141446</v>
      </c>
      <c r="E139" s="33">
        <v>9363</v>
      </c>
      <c r="F139" s="33">
        <v>8285</v>
      </c>
      <c r="G139" s="33">
        <v>38.184659914906703</v>
      </c>
      <c r="H139" s="33">
        <v>18.8395134254027</v>
      </c>
      <c r="I139" s="28">
        <v>49.357817651999987</v>
      </c>
      <c r="J139" s="82">
        <v>88.35</v>
      </c>
      <c r="K139" s="53"/>
      <c r="L139" s="53"/>
      <c r="M139" s="53">
        <f t="shared" si="0"/>
        <v>137.70781765199999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>
        <f t="shared" si="1"/>
        <v>137.70781765199999</v>
      </c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>
        <v>1166998</v>
      </c>
      <c r="C140" s="33">
        <v>698051</v>
      </c>
      <c r="D140" s="33">
        <v>141221</v>
      </c>
      <c r="E140" s="33">
        <v>9504</v>
      </c>
      <c r="F140" s="33">
        <v>9382</v>
      </c>
      <c r="G140" s="33">
        <v>38.351739694718397</v>
      </c>
      <c r="H140" s="33">
        <v>18.6158669223625</v>
      </c>
      <c r="I140" s="28">
        <v>37.336906463999995</v>
      </c>
      <c r="J140" s="82">
        <v>79.59</v>
      </c>
      <c r="K140" s="53"/>
      <c r="L140" s="53"/>
      <c r="M140" s="53">
        <f t="shared" si="0"/>
        <v>116.926906464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>
        <f t="shared" si="1"/>
        <v>116.926906464</v>
      </c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>
        <v>1166437</v>
      </c>
      <c r="C141" s="53"/>
      <c r="D141" s="53"/>
      <c r="E141" s="33">
        <v>10139</v>
      </c>
      <c r="F141" s="33">
        <v>8733</v>
      </c>
      <c r="G141" s="33">
        <v>38.524405788801801</v>
      </c>
      <c r="H141" s="33">
        <v>18.686537938473901</v>
      </c>
      <c r="I141" s="28">
        <v>42.535531895999995</v>
      </c>
      <c r="J141" s="82">
        <v>78</v>
      </c>
      <c r="K141" s="53"/>
      <c r="L141" s="53"/>
      <c r="M141" s="53">
        <f t="shared" si="0"/>
        <v>120.53553189599999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>
        <f t="shared" si="1"/>
        <v>120.53553189599999</v>
      </c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>
        <v>1165213</v>
      </c>
      <c r="C142" s="53"/>
      <c r="D142" s="53"/>
      <c r="E142" s="33">
        <v>9182</v>
      </c>
      <c r="F142" s="33">
        <v>8769</v>
      </c>
      <c r="G142" s="33">
        <v>38.499096871107199</v>
      </c>
      <c r="H142" s="33">
        <v>18.684774529677401</v>
      </c>
      <c r="I142" s="28">
        <v>37.249534607999998</v>
      </c>
      <c r="J142" s="82">
        <v>79.12</v>
      </c>
      <c r="K142" s="53"/>
      <c r="L142" s="53"/>
      <c r="M142" s="53">
        <f t="shared" si="0"/>
        <v>116.36953460800001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>
        <f t="shared" si="1"/>
        <v>116.36953460800001</v>
      </c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>
        <v>1166819</v>
      </c>
      <c r="C143" s="53"/>
      <c r="D143" s="53"/>
      <c r="E143" s="33">
        <v>8552</v>
      </c>
      <c r="F143" s="33">
        <v>8535</v>
      </c>
      <c r="G143" s="33">
        <v>37.1980461856703</v>
      </c>
      <c r="H143" s="33">
        <v>17.7970281958867</v>
      </c>
      <c r="I143" s="28">
        <v>83.971634603999988</v>
      </c>
      <c r="J143" s="82">
        <v>92.37</v>
      </c>
      <c r="K143" s="53"/>
      <c r="L143" s="53"/>
      <c r="M143" s="53">
        <f t="shared" si="0"/>
        <v>176.34163460399998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>
        <f t="shared" si="1"/>
        <v>176.34163460399998</v>
      </c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>
        <v>1166304</v>
      </c>
      <c r="C144" s="53"/>
      <c r="D144" s="53"/>
      <c r="E144" s="33">
        <v>9382</v>
      </c>
      <c r="F144" s="33">
        <v>9483</v>
      </c>
      <c r="G144" s="33">
        <v>35.213729987156697</v>
      </c>
      <c r="H144" s="33">
        <v>16.7876187017254</v>
      </c>
      <c r="I144" s="28">
        <v>25.971284195999999</v>
      </c>
      <c r="J144" s="82">
        <v>78.27</v>
      </c>
      <c r="K144" s="53"/>
      <c r="L144" s="53"/>
      <c r="M144" s="53">
        <f t="shared" si="0"/>
        <v>104.241284196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>
        <f t="shared" si="1"/>
        <v>104.241284196</v>
      </c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>
        <v>1166167</v>
      </c>
      <c r="C145" s="53"/>
      <c r="D145" s="53"/>
      <c r="E145" s="33">
        <v>9382</v>
      </c>
      <c r="F145" s="33">
        <v>9795</v>
      </c>
      <c r="G145" s="33">
        <v>38.131771473290001</v>
      </c>
      <c r="H145" s="33">
        <v>18.603346416656301</v>
      </c>
      <c r="I145" s="28">
        <v>-1.106710176</v>
      </c>
      <c r="J145" s="82">
        <v>84.88</v>
      </c>
      <c r="K145" s="53"/>
      <c r="L145" s="53"/>
      <c r="M145" s="53">
        <f t="shared" si="0"/>
        <v>83.773289823999988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>
        <f t="shared" si="1"/>
        <v>83.773289823999988</v>
      </c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>
        <v>7740</v>
      </c>
      <c r="F146" s="33">
        <v>7985</v>
      </c>
      <c r="G146" s="33">
        <v>38.077244565788099</v>
      </c>
      <c r="H146" s="33">
        <v>18.543401822731202</v>
      </c>
      <c r="I146" s="53"/>
      <c r="J146" s="53"/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>
        <f t="shared" si="1"/>
        <v>0</v>
      </c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2">
        <v>44723</v>
      </c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2">
        <v>44724</v>
      </c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2">
        <v>44725</v>
      </c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2">
        <v>44726</v>
      </c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2">
        <v>44727</v>
      </c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2">
        <v>44728</v>
      </c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F1001"/>
  <sheetViews>
    <sheetView workbookViewId="0">
      <pane xSplit="1" ySplit="1" topLeftCell="B149" activePane="bottomRight" state="frozen"/>
      <selection activeCell="G12" sqref="G12"/>
      <selection pane="topRight" activeCell="G12" sqref="G12"/>
      <selection pane="bottomLeft" activeCell="G12" sqref="G12"/>
      <selection pane="bottomRight" activeCell="K1" sqref="K1"/>
    </sheetView>
  </sheetViews>
  <sheetFormatPr defaultColWidth="14.44140625" defaultRowHeight="15" customHeight="1"/>
  <cols>
    <col min="2" max="6" width="14.44140625" style="71"/>
    <col min="7" max="7" width="19.88671875" style="71" customWidth="1"/>
    <col min="8" max="8" width="22.88671875" style="71" customWidth="1"/>
    <col min="9" max="20" width="14.44140625" style="71"/>
    <col min="32" max="32" width="14.44140625" style="71"/>
  </cols>
  <sheetData>
    <row r="1" spans="1:32" ht="14.25" customHeight="1">
      <c r="A1" s="1" t="s">
        <v>4</v>
      </c>
      <c r="B1" s="44" t="s">
        <v>47</v>
      </c>
      <c r="C1" s="44" t="s">
        <v>14</v>
      </c>
      <c r="D1" s="44" t="s">
        <v>15</v>
      </c>
      <c r="E1" s="44" t="s">
        <v>48</v>
      </c>
      <c r="F1" s="77" t="s">
        <v>49</v>
      </c>
      <c r="G1" s="44" t="s">
        <v>50</v>
      </c>
      <c r="H1" s="44" t="s">
        <v>51</v>
      </c>
      <c r="I1" s="44" t="s">
        <v>52</v>
      </c>
      <c r="J1" s="44" t="s">
        <v>52</v>
      </c>
      <c r="K1" s="44" t="s">
        <v>53</v>
      </c>
      <c r="L1" s="44" t="s">
        <v>54</v>
      </c>
      <c r="M1" s="44" t="s">
        <v>55</v>
      </c>
      <c r="N1" s="44" t="s">
        <v>56</v>
      </c>
      <c r="O1" s="44" t="s">
        <v>57</v>
      </c>
      <c r="P1" s="44" t="s">
        <v>58</v>
      </c>
      <c r="Q1" s="44" t="s">
        <v>59</v>
      </c>
      <c r="R1" s="44" t="s">
        <v>28</v>
      </c>
      <c r="S1" s="44"/>
      <c r="T1" s="44"/>
      <c r="U1" s="1"/>
      <c r="V1" s="1"/>
      <c r="W1" s="3"/>
      <c r="X1" s="1"/>
      <c r="Y1" s="1"/>
      <c r="Z1" s="1"/>
      <c r="AA1" s="1"/>
      <c r="AB1" s="1"/>
      <c r="AC1" s="1"/>
      <c r="AD1" s="1"/>
      <c r="AE1" s="1"/>
      <c r="AF1" s="44"/>
    </row>
    <row r="2" spans="1:32" ht="14.4">
      <c r="A2" s="54"/>
      <c r="B2" s="80"/>
      <c r="C2" s="28"/>
      <c r="D2" s="28"/>
      <c r="E2" s="28"/>
      <c r="F2" s="28"/>
      <c r="G2" s="57"/>
      <c r="H2" s="57"/>
      <c r="I2" s="99" t="s">
        <v>72</v>
      </c>
      <c r="J2" s="99" t="s">
        <v>73</v>
      </c>
      <c r="K2" s="57"/>
      <c r="L2" s="57"/>
      <c r="M2" s="74"/>
      <c r="N2" s="74"/>
      <c r="O2" s="74"/>
      <c r="P2" s="74"/>
      <c r="Q2" s="74"/>
      <c r="R2" s="57"/>
      <c r="S2" s="57"/>
      <c r="T2" s="57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7"/>
    </row>
    <row r="3" spans="1:32" ht="14.4">
      <c r="A3" s="56">
        <v>44562</v>
      </c>
      <c r="B3" s="80">
        <v>431206</v>
      </c>
      <c r="C3" s="28">
        <v>613695</v>
      </c>
      <c r="D3" s="28">
        <v>72723</v>
      </c>
      <c r="E3" s="28">
        <v>19058</v>
      </c>
      <c r="F3" s="28">
        <v>21054</v>
      </c>
      <c r="G3" s="57"/>
      <c r="H3" s="57"/>
      <c r="I3" s="28">
        <v>621.73179534140002</v>
      </c>
      <c r="J3" s="74">
        <v>210</v>
      </c>
      <c r="K3" s="57">
        <f t="shared" ref="K3:K145" si="0">SUM(I3:J3)</f>
        <v>831.73179534140002</v>
      </c>
      <c r="L3" s="57"/>
      <c r="M3" s="74">
        <v>0</v>
      </c>
      <c r="N3" s="74">
        <v>0</v>
      </c>
      <c r="O3" s="74">
        <v>0</v>
      </c>
      <c r="P3" s="74">
        <v>0</v>
      </c>
      <c r="Q3" s="74">
        <v>0</v>
      </c>
      <c r="R3" s="57">
        <f t="shared" ref="R3:R146" si="1">K3-O3</f>
        <v>831.73179534140002</v>
      </c>
      <c r="S3" s="57"/>
      <c r="T3" s="57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7"/>
    </row>
    <row r="4" spans="1:32" ht="14.4">
      <c r="A4" s="56">
        <v>44563</v>
      </c>
      <c r="B4" s="80">
        <v>430834</v>
      </c>
      <c r="C4" s="28">
        <v>616639</v>
      </c>
      <c r="D4" s="28">
        <v>67458</v>
      </c>
      <c r="E4" s="28">
        <v>18399</v>
      </c>
      <c r="F4" s="28">
        <v>18302</v>
      </c>
      <c r="G4" s="57"/>
      <c r="H4" s="57"/>
      <c r="I4" s="28">
        <v>572.57746983449999</v>
      </c>
      <c r="J4" s="74">
        <v>210</v>
      </c>
      <c r="K4" s="57">
        <f t="shared" si="0"/>
        <v>782.57746983449999</v>
      </c>
      <c r="L4" s="57"/>
      <c r="M4" s="74">
        <v>0</v>
      </c>
      <c r="N4" s="74">
        <v>0</v>
      </c>
      <c r="O4" s="74">
        <v>0</v>
      </c>
      <c r="P4" s="74">
        <v>0</v>
      </c>
      <c r="Q4" s="74">
        <v>0</v>
      </c>
      <c r="R4" s="57">
        <f t="shared" si="1"/>
        <v>782.57746983449999</v>
      </c>
      <c r="S4" s="57"/>
      <c r="T4" s="57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7"/>
    </row>
    <row r="5" spans="1:32" ht="14.4">
      <c r="A5" s="56">
        <v>44564</v>
      </c>
      <c r="B5" s="80">
        <v>430492</v>
      </c>
      <c r="C5" s="28">
        <v>621908</v>
      </c>
      <c r="D5" s="28">
        <v>63904</v>
      </c>
      <c r="E5" s="28">
        <v>17271</v>
      </c>
      <c r="F5" s="28">
        <v>16959</v>
      </c>
      <c r="G5" s="57"/>
      <c r="H5" s="57"/>
      <c r="I5" s="28">
        <v>425.25000825220002</v>
      </c>
      <c r="J5" s="74">
        <v>210</v>
      </c>
      <c r="K5" s="57">
        <f t="shared" si="0"/>
        <v>635.25000825220002</v>
      </c>
      <c r="L5" s="57"/>
      <c r="M5" s="74">
        <v>0</v>
      </c>
      <c r="N5" s="74">
        <v>0</v>
      </c>
      <c r="O5" s="74">
        <v>0</v>
      </c>
      <c r="P5" s="74">
        <v>0</v>
      </c>
      <c r="Q5" s="74">
        <v>0</v>
      </c>
      <c r="R5" s="57">
        <f t="shared" si="1"/>
        <v>635.25000825220002</v>
      </c>
      <c r="S5" s="57"/>
      <c r="T5" s="57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7"/>
    </row>
    <row r="6" spans="1:32" ht="14.4">
      <c r="A6" s="56">
        <v>44565</v>
      </c>
      <c r="B6" s="80">
        <v>430194</v>
      </c>
      <c r="C6" s="28">
        <v>628144</v>
      </c>
      <c r="D6" s="28">
        <v>63394</v>
      </c>
      <c r="E6" s="28">
        <v>16831</v>
      </c>
      <c r="F6" s="28">
        <v>16574</v>
      </c>
      <c r="G6" s="57"/>
      <c r="H6" s="57"/>
      <c r="I6" s="28">
        <v>469.39771783370009</v>
      </c>
      <c r="J6" s="74">
        <v>210</v>
      </c>
      <c r="K6" s="57">
        <f t="shared" si="0"/>
        <v>679.39771783370009</v>
      </c>
      <c r="L6" s="57"/>
      <c r="M6" s="74">
        <v>0</v>
      </c>
      <c r="N6" s="74">
        <v>0</v>
      </c>
      <c r="O6" s="74">
        <v>0</v>
      </c>
      <c r="P6" s="74">
        <v>0</v>
      </c>
      <c r="Q6" s="74">
        <v>0</v>
      </c>
      <c r="R6" s="57">
        <f t="shared" si="1"/>
        <v>679.39771783370009</v>
      </c>
      <c r="S6" s="57"/>
      <c r="T6" s="57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7"/>
    </row>
    <row r="7" spans="1:32" ht="14.4">
      <c r="A7" s="56">
        <v>44566</v>
      </c>
      <c r="B7" s="80">
        <v>430476</v>
      </c>
      <c r="C7" s="28">
        <v>633581</v>
      </c>
      <c r="D7" s="28">
        <v>64108</v>
      </c>
      <c r="E7" s="28">
        <v>15681</v>
      </c>
      <c r="F7" s="28">
        <v>15917</v>
      </c>
      <c r="G7" s="57"/>
      <c r="H7" s="57"/>
      <c r="I7" s="28">
        <v>288.93768012319998</v>
      </c>
      <c r="J7" s="74">
        <v>210</v>
      </c>
      <c r="K7" s="57">
        <f t="shared" si="0"/>
        <v>498.93768012319998</v>
      </c>
      <c r="L7" s="57"/>
      <c r="M7" s="74">
        <v>0</v>
      </c>
      <c r="N7" s="74">
        <v>0</v>
      </c>
      <c r="O7" s="74">
        <v>0</v>
      </c>
      <c r="P7" s="74">
        <v>0</v>
      </c>
      <c r="Q7" s="74">
        <v>0</v>
      </c>
      <c r="R7" s="57">
        <f t="shared" si="1"/>
        <v>498.93768012319998</v>
      </c>
      <c r="S7" s="57"/>
      <c r="T7" s="57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7"/>
    </row>
    <row r="8" spans="1:32" ht="14.4">
      <c r="A8" s="56">
        <v>44567</v>
      </c>
      <c r="B8" s="80">
        <v>431007</v>
      </c>
      <c r="C8" s="28">
        <v>638407</v>
      </c>
      <c r="D8" s="28">
        <v>65210</v>
      </c>
      <c r="E8" s="28">
        <v>15710</v>
      </c>
      <c r="F8" s="28">
        <v>16258</v>
      </c>
      <c r="G8" s="57"/>
      <c r="H8" s="57"/>
      <c r="I8" s="28">
        <v>257.34452064280003</v>
      </c>
      <c r="J8" s="74">
        <v>210</v>
      </c>
      <c r="K8" s="57">
        <f t="shared" si="0"/>
        <v>467.34452064280003</v>
      </c>
      <c r="L8" s="57"/>
      <c r="M8" s="74">
        <v>0</v>
      </c>
      <c r="N8" s="74">
        <v>0</v>
      </c>
      <c r="O8" s="74">
        <v>0</v>
      </c>
      <c r="P8" s="74">
        <v>0</v>
      </c>
      <c r="Q8" s="74">
        <v>0</v>
      </c>
      <c r="R8" s="57">
        <f t="shared" si="1"/>
        <v>467.34452064280003</v>
      </c>
      <c r="S8" s="57"/>
      <c r="T8" s="57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7"/>
    </row>
    <row r="9" spans="1:32" ht="14.4">
      <c r="A9" s="56">
        <v>44568</v>
      </c>
      <c r="B9" s="80">
        <v>431806</v>
      </c>
      <c r="C9" s="28">
        <v>642485</v>
      </c>
      <c r="D9" s="28">
        <v>68331</v>
      </c>
      <c r="E9" s="28">
        <v>16358</v>
      </c>
      <c r="F9" s="28">
        <v>17530</v>
      </c>
      <c r="G9" s="57"/>
      <c r="H9" s="57"/>
      <c r="I9" s="28">
        <v>210.89801497210001</v>
      </c>
      <c r="J9" s="74">
        <v>210</v>
      </c>
      <c r="K9" s="57">
        <f t="shared" si="0"/>
        <v>420.89801497209999</v>
      </c>
      <c r="L9" s="57"/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57">
        <f t="shared" si="1"/>
        <v>420.89801497209999</v>
      </c>
      <c r="S9" s="57"/>
      <c r="T9" s="57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7"/>
    </row>
    <row r="10" spans="1:32" ht="14.4">
      <c r="A10" s="56">
        <v>44569</v>
      </c>
      <c r="B10" s="80">
        <v>433215</v>
      </c>
      <c r="C10" s="28">
        <v>642889</v>
      </c>
      <c r="D10" s="28">
        <v>69631</v>
      </c>
      <c r="E10" s="28">
        <v>16897</v>
      </c>
      <c r="F10" s="28">
        <v>18156</v>
      </c>
      <c r="G10" s="57"/>
      <c r="H10" s="57"/>
      <c r="I10" s="28">
        <v>1230.5702532357</v>
      </c>
      <c r="J10" s="74">
        <v>210</v>
      </c>
      <c r="K10" s="57">
        <f t="shared" si="0"/>
        <v>1440.5702532357</v>
      </c>
      <c r="L10" s="57"/>
      <c r="M10" s="74">
        <v>0</v>
      </c>
      <c r="N10" s="74">
        <v>0</v>
      </c>
      <c r="O10" s="74">
        <v>0</v>
      </c>
      <c r="P10" s="74">
        <v>0</v>
      </c>
      <c r="Q10" s="74">
        <v>0</v>
      </c>
      <c r="R10" s="57">
        <f t="shared" si="1"/>
        <v>1440.5702532357</v>
      </c>
      <c r="S10" s="57"/>
      <c r="T10" s="57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7"/>
    </row>
    <row r="11" spans="1:32" ht="14.4">
      <c r="A11" s="56">
        <v>44570</v>
      </c>
      <c r="B11" s="80">
        <v>433416</v>
      </c>
      <c r="C11" s="28">
        <v>641333</v>
      </c>
      <c r="D11" s="28">
        <v>65999</v>
      </c>
      <c r="E11" s="28">
        <v>16300</v>
      </c>
      <c r="F11" s="28">
        <v>16528</v>
      </c>
      <c r="G11" s="57"/>
      <c r="H11" s="57"/>
      <c r="I11" s="28">
        <v>329.85079686099999</v>
      </c>
      <c r="J11" s="74">
        <v>210</v>
      </c>
      <c r="K11" s="57">
        <f t="shared" si="0"/>
        <v>539.85079686099994</v>
      </c>
      <c r="L11" s="57"/>
      <c r="M11" s="74">
        <v>0</v>
      </c>
      <c r="N11" s="74">
        <v>0</v>
      </c>
      <c r="O11" s="74">
        <v>0</v>
      </c>
      <c r="P11" s="74">
        <v>0</v>
      </c>
      <c r="Q11" s="74">
        <v>0</v>
      </c>
      <c r="R11" s="57">
        <f t="shared" si="1"/>
        <v>539.85079686099994</v>
      </c>
      <c r="S11" s="57"/>
      <c r="T11" s="57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7"/>
    </row>
    <row r="12" spans="1:32" ht="14.4">
      <c r="A12" s="56">
        <v>44571</v>
      </c>
      <c r="B12" s="80">
        <v>431853</v>
      </c>
      <c r="C12" s="28">
        <v>638710</v>
      </c>
      <c r="D12" s="28">
        <v>59507</v>
      </c>
      <c r="E12" s="28">
        <v>14859</v>
      </c>
      <c r="F12" s="28">
        <v>13352</v>
      </c>
      <c r="G12" s="57"/>
      <c r="H12" s="57"/>
      <c r="I12" s="28">
        <v>180.68644681490002</v>
      </c>
      <c r="J12" s="74">
        <v>210</v>
      </c>
      <c r="K12" s="57">
        <f t="shared" si="0"/>
        <v>390.68644681490002</v>
      </c>
      <c r="L12" s="57"/>
      <c r="M12" s="74">
        <v>0</v>
      </c>
      <c r="N12" s="74">
        <v>0</v>
      </c>
      <c r="O12" s="74">
        <v>0</v>
      </c>
      <c r="P12" s="74">
        <v>0</v>
      </c>
      <c r="Q12" s="74">
        <v>0</v>
      </c>
      <c r="R12" s="57">
        <f t="shared" si="1"/>
        <v>390.68644681490002</v>
      </c>
      <c r="S12" s="57"/>
      <c r="T12" s="57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7"/>
    </row>
    <row r="13" spans="1:32" ht="14.4">
      <c r="A13" s="56">
        <v>44572</v>
      </c>
      <c r="B13" s="80">
        <v>430410</v>
      </c>
      <c r="C13" s="28">
        <v>634050</v>
      </c>
      <c r="D13" s="28">
        <v>58092</v>
      </c>
      <c r="E13" s="28">
        <v>15119</v>
      </c>
      <c r="F13" s="28">
        <v>13433</v>
      </c>
      <c r="G13" s="57"/>
      <c r="H13" s="57"/>
      <c r="I13" s="28">
        <v>118.27355457570002</v>
      </c>
      <c r="J13" s="74">
        <v>210</v>
      </c>
      <c r="K13" s="57">
        <f t="shared" si="0"/>
        <v>328.27355457570002</v>
      </c>
      <c r="L13" s="57"/>
      <c r="M13" s="74">
        <v>0</v>
      </c>
      <c r="N13" s="74">
        <v>0</v>
      </c>
      <c r="O13" s="74">
        <v>0</v>
      </c>
      <c r="P13" s="74">
        <v>0</v>
      </c>
      <c r="Q13" s="74">
        <v>0</v>
      </c>
      <c r="R13" s="57">
        <f t="shared" si="1"/>
        <v>328.27355457570002</v>
      </c>
      <c r="S13" s="57"/>
      <c r="T13" s="57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7"/>
    </row>
    <row r="14" spans="1:32" ht="14.4">
      <c r="A14" s="56">
        <v>44573</v>
      </c>
      <c r="B14" s="80">
        <v>429136</v>
      </c>
      <c r="C14" s="28">
        <v>630040</v>
      </c>
      <c r="D14" s="28">
        <v>57631</v>
      </c>
      <c r="E14" s="28">
        <v>14725</v>
      </c>
      <c r="F14" s="28">
        <v>13656</v>
      </c>
      <c r="G14" s="57"/>
      <c r="H14" s="57"/>
      <c r="I14" s="28">
        <v>281.91486633380003</v>
      </c>
      <c r="J14" s="74">
        <v>210</v>
      </c>
      <c r="K14" s="57">
        <f t="shared" si="0"/>
        <v>491.91486633380003</v>
      </c>
      <c r="L14" s="57"/>
      <c r="M14" s="74">
        <v>0</v>
      </c>
      <c r="N14" s="74">
        <v>0</v>
      </c>
      <c r="O14" s="74">
        <v>0</v>
      </c>
      <c r="P14" s="74">
        <v>0</v>
      </c>
      <c r="Q14" s="74">
        <v>0</v>
      </c>
      <c r="R14" s="57">
        <f t="shared" si="1"/>
        <v>491.91486633380003</v>
      </c>
      <c r="S14" s="57"/>
      <c r="T14" s="57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7"/>
    </row>
    <row r="15" spans="1:32" ht="14.4">
      <c r="A15" s="56">
        <v>44574</v>
      </c>
      <c r="B15" s="80">
        <v>427616</v>
      </c>
      <c r="C15" s="28">
        <v>627846</v>
      </c>
      <c r="D15" s="28">
        <v>58243</v>
      </c>
      <c r="E15" s="28">
        <v>15079</v>
      </c>
      <c r="F15" s="28">
        <v>13665</v>
      </c>
      <c r="G15" s="57"/>
      <c r="H15" s="57"/>
      <c r="I15" s="28">
        <v>287.7936530975</v>
      </c>
      <c r="J15" s="74">
        <v>210</v>
      </c>
      <c r="K15" s="57">
        <f t="shared" si="0"/>
        <v>497.7936530975</v>
      </c>
      <c r="L15" s="57"/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57">
        <f t="shared" si="1"/>
        <v>497.7936530975</v>
      </c>
      <c r="S15" s="57"/>
      <c r="T15" s="57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7"/>
    </row>
    <row r="16" spans="1:32" ht="14.4">
      <c r="A16" s="56">
        <v>44575</v>
      </c>
      <c r="B16" s="80">
        <v>427766</v>
      </c>
      <c r="C16" s="28">
        <v>627408</v>
      </c>
      <c r="D16" s="28">
        <v>64280</v>
      </c>
      <c r="E16" s="28">
        <v>16764</v>
      </c>
      <c r="F16" s="28">
        <v>17125</v>
      </c>
      <c r="G16" s="57"/>
      <c r="H16" s="57"/>
      <c r="I16" s="28">
        <v>200.04029368810004</v>
      </c>
      <c r="J16" s="74">
        <v>210</v>
      </c>
      <c r="K16" s="57">
        <f t="shared" si="0"/>
        <v>410.04029368810006</v>
      </c>
      <c r="L16" s="57"/>
      <c r="M16" s="74">
        <v>0</v>
      </c>
      <c r="N16" s="74">
        <v>0</v>
      </c>
      <c r="O16" s="74">
        <v>0</v>
      </c>
      <c r="P16" s="74">
        <v>0</v>
      </c>
      <c r="Q16" s="74">
        <v>0</v>
      </c>
      <c r="R16" s="57">
        <f t="shared" si="1"/>
        <v>410.04029368810006</v>
      </c>
      <c r="S16" s="57"/>
      <c r="T16" s="57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7"/>
    </row>
    <row r="17" spans="1:32" ht="14.4">
      <c r="A17" s="56">
        <v>44576</v>
      </c>
      <c r="B17" s="80">
        <v>430018</v>
      </c>
      <c r="C17" s="28">
        <v>627721</v>
      </c>
      <c r="D17" s="28">
        <v>68992</v>
      </c>
      <c r="E17" s="28">
        <v>17860</v>
      </c>
      <c r="F17" s="28">
        <v>19822</v>
      </c>
      <c r="G17" s="57"/>
      <c r="H17" s="57"/>
      <c r="I17" s="28">
        <v>357.92552580659998</v>
      </c>
      <c r="J17" s="74">
        <v>210</v>
      </c>
      <c r="K17" s="57">
        <f t="shared" si="0"/>
        <v>567.92552580660004</v>
      </c>
      <c r="L17" s="57"/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57">
        <f t="shared" si="1"/>
        <v>567.92552580660004</v>
      </c>
      <c r="S17" s="57"/>
      <c r="T17" s="57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7"/>
    </row>
    <row r="18" spans="1:32" ht="14.4">
      <c r="A18" s="56">
        <v>44577</v>
      </c>
      <c r="B18" s="80">
        <v>429668</v>
      </c>
      <c r="C18" s="28">
        <v>627104</v>
      </c>
      <c r="D18" s="28">
        <v>64638</v>
      </c>
      <c r="E18" s="28">
        <v>16987</v>
      </c>
      <c r="F18" s="28">
        <v>16917</v>
      </c>
      <c r="G18" s="57"/>
      <c r="H18" s="57"/>
      <c r="I18" s="28">
        <v>221.67062626430004</v>
      </c>
      <c r="J18" s="74">
        <v>210</v>
      </c>
      <c r="K18" s="57">
        <f t="shared" si="0"/>
        <v>431.67062626430004</v>
      </c>
      <c r="L18" s="57"/>
      <c r="M18" s="74">
        <v>0</v>
      </c>
      <c r="N18" s="74">
        <v>0</v>
      </c>
      <c r="O18" s="74">
        <v>0</v>
      </c>
      <c r="P18" s="74">
        <v>0</v>
      </c>
      <c r="Q18" s="74">
        <v>0</v>
      </c>
      <c r="R18" s="57">
        <f t="shared" si="1"/>
        <v>431.67062626430004</v>
      </c>
      <c r="S18" s="57"/>
      <c r="T18" s="57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7"/>
    </row>
    <row r="19" spans="1:32" ht="14.4">
      <c r="A19" s="56">
        <v>44578</v>
      </c>
      <c r="B19" s="80">
        <v>429672</v>
      </c>
      <c r="C19" s="28">
        <v>625868</v>
      </c>
      <c r="D19" s="28">
        <v>59128</v>
      </c>
      <c r="E19" s="28">
        <v>14885</v>
      </c>
      <c r="F19" s="28">
        <v>14588</v>
      </c>
      <c r="G19" s="57"/>
      <c r="H19" s="57"/>
      <c r="I19" s="28">
        <v>349.37899527080003</v>
      </c>
      <c r="J19" s="74">
        <v>210</v>
      </c>
      <c r="K19" s="57">
        <f t="shared" si="0"/>
        <v>559.37899527080003</v>
      </c>
      <c r="L19" s="57"/>
      <c r="M19" s="74">
        <v>0</v>
      </c>
      <c r="N19" s="74">
        <v>0</v>
      </c>
      <c r="O19" s="74">
        <v>0</v>
      </c>
      <c r="P19" s="74">
        <v>0</v>
      </c>
      <c r="Q19" s="74">
        <v>0</v>
      </c>
      <c r="R19" s="57">
        <f t="shared" si="1"/>
        <v>559.37899527080003</v>
      </c>
      <c r="S19" s="57"/>
      <c r="T19" s="57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7"/>
    </row>
    <row r="20" spans="1:32" ht="14.4">
      <c r="A20" s="56">
        <v>44579</v>
      </c>
      <c r="B20" s="80">
        <v>429034</v>
      </c>
      <c r="C20" s="28">
        <v>623063</v>
      </c>
      <c r="D20" s="28">
        <v>59115</v>
      </c>
      <c r="E20" s="28">
        <v>14407</v>
      </c>
      <c r="F20" s="28">
        <v>13812</v>
      </c>
      <c r="G20" s="57"/>
      <c r="H20" s="57"/>
      <c r="I20" s="28">
        <v>157.37209323590002</v>
      </c>
      <c r="J20" s="74">
        <v>210</v>
      </c>
      <c r="K20" s="57">
        <f t="shared" si="0"/>
        <v>367.37209323590002</v>
      </c>
      <c r="L20" s="57"/>
      <c r="M20" s="74">
        <v>0</v>
      </c>
      <c r="N20" s="74">
        <v>0</v>
      </c>
      <c r="O20" s="74">
        <v>0</v>
      </c>
      <c r="P20" s="74">
        <v>0</v>
      </c>
      <c r="Q20" s="74">
        <v>0</v>
      </c>
      <c r="R20" s="57">
        <f t="shared" si="1"/>
        <v>367.37209323590002</v>
      </c>
      <c r="S20" s="57"/>
      <c r="T20" s="57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7"/>
    </row>
    <row r="21" spans="1:32" ht="14.4">
      <c r="A21" s="56">
        <v>44580</v>
      </c>
      <c r="B21" s="80">
        <v>426317</v>
      </c>
      <c r="C21" s="28">
        <v>619266</v>
      </c>
      <c r="D21" s="28">
        <v>59258</v>
      </c>
      <c r="E21" s="28">
        <v>15557</v>
      </c>
      <c r="F21" s="28">
        <v>14097</v>
      </c>
      <c r="G21" s="57"/>
      <c r="H21" s="57"/>
      <c r="I21" s="28">
        <v>228.92563333230001</v>
      </c>
      <c r="J21" s="74">
        <v>210</v>
      </c>
      <c r="K21" s="57">
        <f t="shared" si="0"/>
        <v>438.92563333229998</v>
      </c>
      <c r="L21" s="57"/>
      <c r="M21" s="74">
        <v>0</v>
      </c>
      <c r="N21" s="74">
        <v>0</v>
      </c>
      <c r="O21" s="74">
        <v>0</v>
      </c>
      <c r="P21" s="74">
        <v>0</v>
      </c>
      <c r="Q21" s="74">
        <v>0</v>
      </c>
      <c r="R21" s="57">
        <f t="shared" si="1"/>
        <v>438.92563333229998</v>
      </c>
      <c r="S21" s="57"/>
      <c r="T21" s="57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7"/>
    </row>
    <row r="22" spans="1:32" ht="14.4">
      <c r="A22" s="56">
        <v>44581</v>
      </c>
      <c r="B22" s="80">
        <v>423806</v>
      </c>
      <c r="C22" s="28">
        <v>615374</v>
      </c>
      <c r="D22" s="28">
        <v>59127</v>
      </c>
      <c r="E22" s="28">
        <v>14799</v>
      </c>
      <c r="F22" s="28">
        <v>13588</v>
      </c>
      <c r="G22" s="57"/>
      <c r="H22" s="57"/>
      <c r="I22" s="28">
        <v>201.17440498660002</v>
      </c>
      <c r="J22" s="74">
        <v>210</v>
      </c>
      <c r="K22" s="57">
        <f t="shared" si="0"/>
        <v>411.17440498660005</v>
      </c>
      <c r="L22" s="57"/>
      <c r="M22" s="74">
        <v>0</v>
      </c>
      <c r="N22" s="74">
        <v>0</v>
      </c>
      <c r="O22" s="74">
        <v>0</v>
      </c>
      <c r="P22" s="74">
        <v>0</v>
      </c>
      <c r="Q22" s="74">
        <v>0</v>
      </c>
      <c r="R22" s="57">
        <f t="shared" si="1"/>
        <v>411.17440498660005</v>
      </c>
      <c r="S22" s="57"/>
      <c r="T22" s="57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7"/>
    </row>
    <row r="23" spans="1:32" ht="14.4">
      <c r="A23" s="56">
        <v>44582</v>
      </c>
      <c r="B23" s="80">
        <v>424774</v>
      </c>
      <c r="C23" s="28">
        <v>611401</v>
      </c>
      <c r="D23" s="28">
        <v>64474</v>
      </c>
      <c r="E23" s="28">
        <v>15849</v>
      </c>
      <c r="F23" s="28">
        <v>15866</v>
      </c>
      <c r="G23" s="57"/>
      <c r="H23" s="57"/>
      <c r="I23" s="28">
        <v>420.80858877720004</v>
      </c>
      <c r="J23" s="74">
        <v>210</v>
      </c>
      <c r="K23" s="57">
        <f t="shared" si="0"/>
        <v>630.80858877720004</v>
      </c>
      <c r="L23" s="57"/>
      <c r="M23" s="74">
        <v>0</v>
      </c>
      <c r="N23" s="74">
        <v>0</v>
      </c>
      <c r="O23" s="74">
        <v>0</v>
      </c>
      <c r="P23" s="74">
        <v>0</v>
      </c>
      <c r="Q23" s="74">
        <v>0</v>
      </c>
      <c r="R23" s="57">
        <f t="shared" si="1"/>
        <v>630.80858877720004</v>
      </c>
      <c r="S23" s="57"/>
      <c r="T23" s="57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7"/>
    </row>
    <row r="24" spans="1:32" ht="14.4">
      <c r="A24" s="56">
        <v>44583</v>
      </c>
      <c r="B24" s="80">
        <v>424641</v>
      </c>
      <c r="C24" s="28">
        <v>608029</v>
      </c>
      <c r="D24" s="28">
        <v>65866</v>
      </c>
      <c r="E24" s="28">
        <v>16602</v>
      </c>
      <c r="F24" s="28">
        <v>15704</v>
      </c>
      <c r="G24" s="57"/>
      <c r="H24" s="57"/>
      <c r="I24" s="28">
        <v>360.52881735189999</v>
      </c>
      <c r="J24" s="74">
        <v>210</v>
      </c>
      <c r="K24" s="57">
        <f t="shared" si="0"/>
        <v>570.52881735189999</v>
      </c>
      <c r="L24" s="57"/>
      <c r="M24" s="74">
        <v>0</v>
      </c>
      <c r="N24" s="74">
        <v>0</v>
      </c>
      <c r="O24" s="74">
        <v>0</v>
      </c>
      <c r="P24" s="74">
        <v>0</v>
      </c>
      <c r="Q24" s="74">
        <v>0</v>
      </c>
      <c r="R24" s="57">
        <f t="shared" si="1"/>
        <v>570.52881735189999</v>
      </c>
      <c r="S24" s="57"/>
      <c r="T24" s="57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7"/>
    </row>
    <row r="25" spans="1:32" ht="14.4">
      <c r="A25" s="56">
        <v>44584</v>
      </c>
      <c r="B25" s="80">
        <v>423473</v>
      </c>
      <c r="C25" s="28">
        <v>604972</v>
      </c>
      <c r="D25" s="28">
        <v>61789</v>
      </c>
      <c r="E25" s="28">
        <v>15829</v>
      </c>
      <c r="F25" s="28">
        <v>14513</v>
      </c>
      <c r="G25" s="57"/>
      <c r="H25" s="57"/>
      <c r="I25" s="28">
        <v>206.90239006580001</v>
      </c>
      <c r="J25" s="74">
        <v>210</v>
      </c>
      <c r="K25" s="57">
        <f t="shared" si="0"/>
        <v>416.90239006579998</v>
      </c>
      <c r="L25" s="57"/>
      <c r="M25" s="74">
        <v>0</v>
      </c>
      <c r="N25" s="74">
        <v>0</v>
      </c>
      <c r="O25" s="74">
        <v>0</v>
      </c>
      <c r="P25" s="74">
        <v>0</v>
      </c>
      <c r="Q25" s="74">
        <v>0</v>
      </c>
      <c r="R25" s="57">
        <f t="shared" si="1"/>
        <v>416.90239006579998</v>
      </c>
      <c r="S25" s="57"/>
      <c r="T25" s="57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7"/>
    </row>
    <row r="26" spans="1:32" ht="14.4">
      <c r="A26" s="56">
        <v>44585</v>
      </c>
      <c r="B26" s="80">
        <v>422300</v>
      </c>
      <c r="C26" s="28">
        <v>602627</v>
      </c>
      <c r="D26" s="28">
        <v>57587</v>
      </c>
      <c r="E26" s="28">
        <v>15267</v>
      </c>
      <c r="F26" s="28">
        <v>13727</v>
      </c>
      <c r="G26" s="57"/>
      <c r="H26" s="57"/>
      <c r="I26" s="28">
        <v>110.98136353070001</v>
      </c>
      <c r="J26" s="74">
        <v>210</v>
      </c>
      <c r="K26" s="57">
        <f t="shared" si="0"/>
        <v>320.98136353070004</v>
      </c>
      <c r="L26" s="57"/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57">
        <f t="shared" si="1"/>
        <v>320.98136353070004</v>
      </c>
      <c r="S26" s="57"/>
      <c r="T26" s="57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7"/>
    </row>
    <row r="27" spans="1:32" ht="14.4">
      <c r="A27" s="56">
        <v>44586</v>
      </c>
      <c r="B27" s="80">
        <v>420808</v>
      </c>
      <c r="C27" s="28">
        <v>599028</v>
      </c>
      <c r="D27" s="28">
        <v>57623</v>
      </c>
      <c r="E27" s="28">
        <v>14641</v>
      </c>
      <c r="F27" s="28">
        <v>12662</v>
      </c>
      <c r="G27" s="57"/>
      <c r="H27" s="57"/>
      <c r="I27" s="28">
        <v>200.37040477280001</v>
      </c>
      <c r="J27" s="74">
        <v>210</v>
      </c>
      <c r="K27" s="57">
        <f t="shared" si="0"/>
        <v>410.37040477280004</v>
      </c>
      <c r="L27" s="57"/>
      <c r="M27" s="74">
        <v>0</v>
      </c>
      <c r="N27" s="74">
        <v>0</v>
      </c>
      <c r="O27" s="74">
        <v>0</v>
      </c>
      <c r="P27" s="74">
        <v>0</v>
      </c>
      <c r="Q27" s="74">
        <v>0</v>
      </c>
      <c r="R27" s="57">
        <f t="shared" si="1"/>
        <v>410.37040477280004</v>
      </c>
      <c r="S27" s="57"/>
      <c r="T27" s="57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7"/>
    </row>
    <row r="28" spans="1:32" ht="14.4">
      <c r="A28" s="56">
        <v>44587</v>
      </c>
      <c r="B28" s="80">
        <v>419259</v>
      </c>
      <c r="C28" s="28">
        <v>593269</v>
      </c>
      <c r="D28" s="28">
        <v>57334</v>
      </c>
      <c r="E28" s="28">
        <v>14409</v>
      </c>
      <c r="F28" s="28">
        <v>12610</v>
      </c>
      <c r="G28" s="57"/>
      <c r="H28" s="57"/>
      <c r="I28" s="28">
        <v>146.7449126093</v>
      </c>
      <c r="J28" s="74">
        <v>210</v>
      </c>
      <c r="K28" s="57">
        <f t="shared" si="0"/>
        <v>356.7449126093</v>
      </c>
      <c r="L28" s="57"/>
      <c r="M28" s="74">
        <v>0</v>
      </c>
      <c r="N28" s="74">
        <v>0</v>
      </c>
      <c r="O28" s="74">
        <v>0</v>
      </c>
      <c r="P28" s="74">
        <v>0</v>
      </c>
      <c r="Q28" s="74">
        <v>0</v>
      </c>
      <c r="R28" s="57">
        <f t="shared" si="1"/>
        <v>356.7449126093</v>
      </c>
      <c r="S28" s="57"/>
      <c r="T28" s="57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7"/>
    </row>
    <row r="29" spans="1:32" ht="14.4">
      <c r="A29" s="56">
        <v>44588</v>
      </c>
      <c r="B29" s="80">
        <v>417950</v>
      </c>
      <c r="C29" s="28">
        <v>586985</v>
      </c>
      <c r="D29" s="28">
        <v>57872</v>
      </c>
      <c r="E29" s="28">
        <v>14432</v>
      </c>
      <c r="F29" s="28">
        <v>13221</v>
      </c>
      <c r="G29" s="57"/>
      <c r="H29" s="57"/>
      <c r="I29" s="28">
        <v>264.15125421030001</v>
      </c>
      <c r="J29" s="74">
        <v>210</v>
      </c>
      <c r="K29" s="57">
        <f t="shared" si="0"/>
        <v>474.15125421030001</v>
      </c>
      <c r="L29" s="57"/>
      <c r="M29" s="74">
        <v>0</v>
      </c>
      <c r="N29" s="74">
        <v>0</v>
      </c>
      <c r="O29" s="74">
        <v>0</v>
      </c>
      <c r="P29" s="74">
        <v>0</v>
      </c>
      <c r="Q29" s="74">
        <v>0</v>
      </c>
      <c r="R29" s="57">
        <f t="shared" si="1"/>
        <v>474.15125421030001</v>
      </c>
      <c r="S29" s="57"/>
      <c r="T29" s="57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7"/>
    </row>
    <row r="30" spans="1:32" ht="14.4">
      <c r="A30" s="56">
        <v>44589</v>
      </c>
      <c r="B30" s="80">
        <v>417351</v>
      </c>
      <c r="C30" s="28">
        <v>582983</v>
      </c>
      <c r="D30" s="28">
        <v>62597</v>
      </c>
      <c r="E30" s="28">
        <v>15746</v>
      </c>
      <c r="F30" s="28">
        <v>14922</v>
      </c>
      <c r="G30" s="57"/>
      <c r="H30" s="57"/>
      <c r="I30" s="28">
        <v>353.55103749020003</v>
      </c>
      <c r="J30" s="74">
        <v>210</v>
      </c>
      <c r="K30" s="57">
        <f t="shared" si="0"/>
        <v>563.55103749020009</v>
      </c>
      <c r="L30" s="57"/>
      <c r="M30" s="74">
        <v>0</v>
      </c>
      <c r="N30" s="74">
        <v>0</v>
      </c>
      <c r="O30" s="74">
        <v>0</v>
      </c>
      <c r="P30" s="74">
        <v>0</v>
      </c>
      <c r="Q30" s="74">
        <v>0</v>
      </c>
      <c r="R30" s="57">
        <f t="shared" si="1"/>
        <v>563.55103749020009</v>
      </c>
      <c r="S30" s="57"/>
      <c r="T30" s="57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7"/>
    </row>
    <row r="31" spans="1:32" ht="14.4">
      <c r="A31" s="56">
        <v>44590</v>
      </c>
      <c r="B31" s="80">
        <v>416675</v>
      </c>
      <c r="C31" s="28">
        <v>579408</v>
      </c>
      <c r="D31" s="28">
        <v>64054</v>
      </c>
      <c r="E31" s="28">
        <v>16325</v>
      </c>
      <c r="F31" s="28">
        <v>15424</v>
      </c>
      <c r="G31" s="57"/>
      <c r="H31" s="57"/>
      <c r="I31" s="28">
        <v>264.2214906113</v>
      </c>
      <c r="J31" s="74">
        <v>210</v>
      </c>
      <c r="K31" s="57">
        <f t="shared" si="0"/>
        <v>474.2214906113</v>
      </c>
      <c r="L31" s="57"/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57">
        <f t="shared" si="1"/>
        <v>474.2214906113</v>
      </c>
      <c r="S31" s="57"/>
      <c r="T31" s="57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7"/>
    </row>
    <row r="32" spans="1:32" ht="14.4">
      <c r="A32" s="56">
        <v>44591</v>
      </c>
      <c r="B32" s="80">
        <v>416410</v>
      </c>
      <c r="C32" s="28">
        <v>577616</v>
      </c>
      <c r="D32" s="28">
        <v>62511</v>
      </c>
      <c r="E32" s="28">
        <v>15394</v>
      </c>
      <c r="F32" s="28">
        <v>15088</v>
      </c>
      <c r="G32" s="57"/>
      <c r="H32" s="57"/>
      <c r="I32" s="28">
        <v>298.69806093040006</v>
      </c>
      <c r="J32" s="74">
        <v>210</v>
      </c>
      <c r="K32" s="57">
        <f t="shared" si="0"/>
        <v>508.69806093040006</v>
      </c>
      <c r="L32" s="57"/>
      <c r="M32" s="74">
        <v>0</v>
      </c>
      <c r="N32" s="74">
        <v>0</v>
      </c>
      <c r="O32" s="74">
        <v>0</v>
      </c>
      <c r="P32" s="74">
        <v>0</v>
      </c>
      <c r="Q32" s="74">
        <v>0</v>
      </c>
      <c r="R32" s="57">
        <f t="shared" si="1"/>
        <v>508.69806093040006</v>
      </c>
      <c r="S32" s="57"/>
      <c r="T32" s="57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7"/>
    </row>
    <row r="33" spans="1:32" ht="14.4">
      <c r="A33" s="56">
        <v>44592</v>
      </c>
      <c r="B33" s="80">
        <v>416772</v>
      </c>
      <c r="C33" s="28">
        <v>576149</v>
      </c>
      <c r="D33" s="28">
        <v>58814</v>
      </c>
      <c r="E33" s="28">
        <v>13802</v>
      </c>
      <c r="F33" s="28">
        <v>14170</v>
      </c>
      <c r="G33" s="57"/>
      <c r="H33" s="57"/>
      <c r="I33" s="57"/>
      <c r="J33" s="74">
        <v>210</v>
      </c>
      <c r="K33" s="57">
        <f t="shared" si="0"/>
        <v>210</v>
      </c>
      <c r="L33" s="57"/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57">
        <f t="shared" si="1"/>
        <v>210</v>
      </c>
      <c r="S33" s="57"/>
      <c r="T33" s="57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7"/>
    </row>
    <row r="34" spans="1:32" ht="14.4">
      <c r="A34" s="56">
        <v>44593</v>
      </c>
      <c r="B34" s="80">
        <v>418356</v>
      </c>
      <c r="C34" s="28">
        <v>575742</v>
      </c>
      <c r="D34" s="28">
        <v>59979</v>
      </c>
      <c r="E34" s="28">
        <v>14028</v>
      </c>
      <c r="F34" s="28">
        <v>15320</v>
      </c>
      <c r="G34" s="57"/>
      <c r="H34" s="57"/>
      <c r="I34" s="28">
        <v>309.59861729800002</v>
      </c>
      <c r="J34" s="74">
        <v>210</v>
      </c>
      <c r="K34" s="57">
        <f t="shared" si="0"/>
        <v>519.59861729800002</v>
      </c>
      <c r="L34" s="57"/>
      <c r="M34" s="74">
        <v>0</v>
      </c>
      <c r="N34" s="74">
        <v>0</v>
      </c>
      <c r="O34" s="74">
        <v>0</v>
      </c>
      <c r="P34" s="74">
        <v>0</v>
      </c>
      <c r="Q34" s="74">
        <v>0</v>
      </c>
      <c r="R34" s="57">
        <f t="shared" si="1"/>
        <v>519.59861729800002</v>
      </c>
      <c r="S34" s="57"/>
      <c r="T34" s="57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7"/>
    </row>
    <row r="35" spans="1:32" ht="14.4">
      <c r="A35" s="56">
        <v>44594</v>
      </c>
      <c r="B35" s="80">
        <v>418928</v>
      </c>
      <c r="C35" s="28">
        <v>574883</v>
      </c>
      <c r="D35" s="28">
        <v>59891</v>
      </c>
      <c r="E35" s="28">
        <v>14546</v>
      </c>
      <c r="F35" s="28">
        <v>15143</v>
      </c>
      <c r="G35" s="57"/>
      <c r="H35" s="57"/>
      <c r="I35" s="28">
        <v>243.41348462759998</v>
      </c>
      <c r="J35" s="74">
        <v>210</v>
      </c>
      <c r="K35" s="57">
        <f t="shared" si="0"/>
        <v>453.41348462759998</v>
      </c>
      <c r="L35" s="57"/>
      <c r="M35" s="74">
        <v>0</v>
      </c>
      <c r="N35" s="74">
        <v>0</v>
      </c>
      <c r="O35" s="74">
        <v>0</v>
      </c>
      <c r="P35" s="74">
        <v>0</v>
      </c>
      <c r="Q35" s="74">
        <v>0</v>
      </c>
      <c r="R35" s="57">
        <f t="shared" si="1"/>
        <v>453.41348462759998</v>
      </c>
      <c r="S35" s="57"/>
      <c r="T35" s="57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7"/>
    </row>
    <row r="36" spans="1:32" ht="14.4">
      <c r="A36" s="56">
        <v>44595</v>
      </c>
      <c r="B36" s="80">
        <v>418522</v>
      </c>
      <c r="C36" s="28">
        <v>572838</v>
      </c>
      <c r="D36" s="28">
        <v>59484</v>
      </c>
      <c r="E36" s="28">
        <v>14716</v>
      </c>
      <c r="F36" s="28">
        <v>14325</v>
      </c>
      <c r="G36" s="57"/>
      <c r="H36" s="57"/>
      <c r="I36" s="28">
        <v>281.632311582</v>
      </c>
      <c r="J36" s="74">
        <v>210</v>
      </c>
      <c r="K36" s="57">
        <f t="shared" si="0"/>
        <v>491.632311582</v>
      </c>
      <c r="L36" s="57"/>
      <c r="M36" s="74">
        <v>0</v>
      </c>
      <c r="N36" s="74">
        <v>0</v>
      </c>
      <c r="O36" s="74">
        <v>0</v>
      </c>
      <c r="P36" s="74">
        <v>0</v>
      </c>
      <c r="Q36" s="74">
        <v>0</v>
      </c>
      <c r="R36" s="57">
        <f t="shared" si="1"/>
        <v>491.632311582</v>
      </c>
      <c r="S36" s="57"/>
      <c r="T36" s="57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7"/>
    </row>
    <row r="37" spans="1:32" ht="14.4">
      <c r="A37" s="56">
        <v>44596</v>
      </c>
      <c r="B37" s="80">
        <v>418656</v>
      </c>
      <c r="C37" s="28">
        <v>570910</v>
      </c>
      <c r="D37" s="28">
        <v>62400</v>
      </c>
      <c r="E37" s="28">
        <v>15086</v>
      </c>
      <c r="F37" s="28">
        <v>15046</v>
      </c>
      <c r="G37" s="57"/>
      <c r="H37" s="57"/>
      <c r="I37" s="28">
        <v>338.02903061439997</v>
      </c>
      <c r="J37" s="74">
        <v>210</v>
      </c>
      <c r="K37" s="57">
        <f t="shared" si="0"/>
        <v>548.02903061439997</v>
      </c>
      <c r="L37" s="57"/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57">
        <f t="shared" si="1"/>
        <v>548.02903061439997</v>
      </c>
      <c r="S37" s="57"/>
      <c r="T37" s="57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7"/>
    </row>
    <row r="38" spans="1:32" ht="14.4">
      <c r="A38" s="56">
        <v>44597</v>
      </c>
      <c r="B38" s="80">
        <v>419169</v>
      </c>
      <c r="C38" s="28">
        <v>569447</v>
      </c>
      <c r="D38" s="28">
        <v>64969</v>
      </c>
      <c r="E38" s="28">
        <v>15374</v>
      </c>
      <c r="F38" s="28">
        <v>15712</v>
      </c>
      <c r="G38" s="57"/>
      <c r="H38" s="57"/>
      <c r="I38" s="28">
        <v>195.98441548039997</v>
      </c>
      <c r="J38" s="74">
        <v>210</v>
      </c>
      <c r="K38" s="57">
        <f t="shared" si="0"/>
        <v>405.9844154804</v>
      </c>
      <c r="L38" s="57"/>
      <c r="M38" s="74">
        <v>0</v>
      </c>
      <c r="N38" s="74">
        <v>0</v>
      </c>
      <c r="O38" s="74">
        <v>0</v>
      </c>
      <c r="P38" s="74">
        <v>0</v>
      </c>
      <c r="Q38" s="74">
        <v>0</v>
      </c>
      <c r="R38" s="57">
        <f t="shared" si="1"/>
        <v>405.9844154804</v>
      </c>
      <c r="S38" s="57"/>
      <c r="T38" s="57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7"/>
    </row>
    <row r="39" spans="1:32" ht="14.4">
      <c r="A39" s="56">
        <v>44598</v>
      </c>
      <c r="B39" s="80">
        <v>419750</v>
      </c>
      <c r="C39" s="28">
        <v>567694</v>
      </c>
      <c r="D39" s="28">
        <v>60836</v>
      </c>
      <c r="E39" s="28">
        <v>14332</v>
      </c>
      <c r="F39" s="28">
        <v>14842</v>
      </c>
      <c r="G39" s="57"/>
      <c r="H39" s="57"/>
      <c r="I39" s="28">
        <v>218.09916330320002</v>
      </c>
      <c r="J39" s="74">
        <v>210</v>
      </c>
      <c r="K39" s="57">
        <f t="shared" si="0"/>
        <v>428.09916330320004</v>
      </c>
      <c r="L39" s="57"/>
      <c r="M39" s="74">
        <v>0</v>
      </c>
      <c r="N39" s="74">
        <v>0</v>
      </c>
      <c r="O39" s="74">
        <v>0</v>
      </c>
      <c r="P39" s="74">
        <v>0</v>
      </c>
      <c r="Q39" s="74">
        <v>0</v>
      </c>
      <c r="R39" s="57">
        <f t="shared" si="1"/>
        <v>428.09916330320004</v>
      </c>
      <c r="S39" s="57"/>
      <c r="T39" s="57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7"/>
    </row>
    <row r="40" spans="1:32" ht="14.4">
      <c r="A40" s="56">
        <v>44599</v>
      </c>
      <c r="B40" s="80">
        <v>419102</v>
      </c>
      <c r="C40" s="28">
        <v>565996</v>
      </c>
      <c r="D40" s="28">
        <v>55589</v>
      </c>
      <c r="E40" s="28">
        <v>13202</v>
      </c>
      <c r="F40" s="28">
        <v>12451</v>
      </c>
      <c r="G40" s="57"/>
      <c r="H40" s="57"/>
      <c r="I40" s="28">
        <v>184.5433159172</v>
      </c>
      <c r="J40" s="74">
        <v>210</v>
      </c>
      <c r="K40" s="57">
        <f t="shared" si="0"/>
        <v>394.5433159172</v>
      </c>
      <c r="L40" s="57"/>
      <c r="M40" s="74">
        <v>0</v>
      </c>
      <c r="N40" s="74">
        <v>0</v>
      </c>
      <c r="O40" s="74">
        <v>0</v>
      </c>
      <c r="P40" s="74">
        <v>0</v>
      </c>
      <c r="Q40" s="74">
        <v>0</v>
      </c>
      <c r="R40" s="57">
        <f t="shared" si="1"/>
        <v>394.5433159172</v>
      </c>
      <c r="S40" s="57"/>
      <c r="T40" s="57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7"/>
    </row>
    <row r="41" spans="1:32" ht="14.4">
      <c r="A41" s="56">
        <v>44600</v>
      </c>
      <c r="B41" s="80">
        <v>418989</v>
      </c>
      <c r="C41" s="28">
        <v>564423</v>
      </c>
      <c r="D41" s="28">
        <v>55118</v>
      </c>
      <c r="E41" s="28">
        <v>12722</v>
      </c>
      <c r="F41" s="28">
        <v>12539</v>
      </c>
      <c r="G41" s="57"/>
      <c r="H41" s="57"/>
      <c r="I41" s="28">
        <v>126.8398219672</v>
      </c>
      <c r="J41" s="74">
        <v>210</v>
      </c>
      <c r="K41" s="57">
        <f t="shared" si="0"/>
        <v>336.83982196720001</v>
      </c>
      <c r="L41" s="57"/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57">
        <f t="shared" si="1"/>
        <v>336.83982196720001</v>
      </c>
      <c r="S41" s="57"/>
      <c r="T41" s="57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7"/>
    </row>
    <row r="42" spans="1:32" ht="14.4">
      <c r="A42" s="56">
        <v>44601</v>
      </c>
      <c r="B42" s="80">
        <v>418897</v>
      </c>
      <c r="C42" s="28">
        <v>563333</v>
      </c>
      <c r="D42" s="28">
        <v>54650</v>
      </c>
      <c r="E42" s="28">
        <v>12285</v>
      </c>
      <c r="F42" s="28">
        <v>12113</v>
      </c>
      <c r="G42" s="57"/>
      <c r="H42" s="57"/>
      <c r="I42" s="28">
        <v>121.5122965204</v>
      </c>
      <c r="J42" s="74">
        <v>210</v>
      </c>
      <c r="K42" s="57">
        <f t="shared" si="0"/>
        <v>331.51229652040001</v>
      </c>
      <c r="L42" s="57"/>
      <c r="M42" s="74">
        <v>0</v>
      </c>
      <c r="N42" s="74">
        <v>0</v>
      </c>
      <c r="O42" s="74">
        <v>0</v>
      </c>
      <c r="P42" s="74">
        <v>0</v>
      </c>
      <c r="Q42" s="74">
        <v>0</v>
      </c>
      <c r="R42" s="57">
        <f t="shared" si="1"/>
        <v>331.51229652040001</v>
      </c>
      <c r="S42" s="57"/>
      <c r="T42" s="57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7"/>
    </row>
    <row r="43" spans="1:32" ht="14.4">
      <c r="A43" s="56">
        <v>44602</v>
      </c>
      <c r="B43" s="80">
        <v>419160</v>
      </c>
      <c r="C43" s="28">
        <v>562946</v>
      </c>
      <c r="D43" s="28">
        <v>55945</v>
      </c>
      <c r="E43" s="28">
        <v>12807</v>
      </c>
      <c r="F43" s="28">
        <v>13222</v>
      </c>
      <c r="G43" s="57"/>
      <c r="H43" s="57"/>
      <c r="I43" s="28">
        <v>197.31970635919998</v>
      </c>
      <c r="J43" s="74">
        <v>210</v>
      </c>
      <c r="K43" s="57">
        <f t="shared" si="0"/>
        <v>407.31970635919998</v>
      </c>
      <c r="L43" s="57"/>
      <c r="M43" s="74">
        <v>0</v>
      </c>
      <c r="N43" s="74">
        <v>0</v>
      </c>
      <c r="O43" s="74">
        <v>0</v>
      </c>
      <c r="P43" s="74">
        <v>0</v>
      </c>
      <c r="Q43" s="74">
        <v>0</v>
      </c>
      <c r="R43" s="57">
        <f t="shared" si="1"/>
        <v>407.31970635919998</v>
      </c>
      <c r="S43" s="57"/>
      <c r="T43" s="57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7"/>
    </row>
    <row r="44" spans="1:32" ht="14.4">
      <c r="A44" s="56">
        <v>44603</v>
      </c>
      <c r="B44" s="80">
        <v>419675</v>
      </c>
      <c r="C44" s="28">
        <v>561931</v>
      </c>
      <c r="D44" s="28">
        <v>60896</v>
      </c>
      <c r="E44" s="28">
        <v>14462</v>
      </c>
      <c r="F44" s="28">
        <v>14479</v>
      </c>
      <c r="G44" s="57"/>
      <c r="H44" s="57"/>
      <c r="I44" s="28">
        <v>233.20642361720002</v>
      </c>
      <c r="J44" s="74">
        <v>210</v>
      </c>
      <c r="K44" s="57">
        <f t="shared" si="0"/>
        <v>443.20642361720002</v>
      </c>
      <c r="L44" s="57"/>
      <c r="M44" s="74">
        <v>0</v>
      </c>
      <c r="N44" s="74">
        <v>0</v>
      </c>
      <c r="O44" s="74">
        <v>0</v>
      </c>
      <c r="P44" s="74">
        <v>0</v>
      </c>
      <c r="Q44" s="74">
        <v>0</v>
      </c>
      <c r="R44" s="57">
        <f t="shared" si="1"/>
        <v>443.20642361720002</v>
      </c>
      <c r="S44" s="57"/>
      <c r="T44" s="57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7"/>
    </row>
    <row r="45" spans="1:32" ht="14.4">
      <c r="A45" s="56">
        <v>44604</v>
      </c>
      <c r="B45" s="80">
        <v>419906</v>
      </c>
      <c r="C45" s="28">
        <v>560452</v>
      </c>
      <c r="D45" s="28">
        <v>65237</v>
      </c>
      <c r="E45" s="28">
        <v>15796</v>
      </c>
      <c r="F45" s="28">
        <v>16028</v>
      </c>
      <c r="G45" s="57"/>
      <c r="H45" s="57"/>
      <c r="I45" s="28">
        <v>791.94982046920006</v>
      </c>
      <c r="J45" s="74">
        <v>210</v>
      </c>
      <c r="K45" s="57">
        <f t="shared" si="0"/>
        <v>1001.9498204692001</v>
      </c>
      <c r="L45" s="57"/>
      <c r="M45" s="74">
        <v>0</v>
      </c>
      <c r="N45" s="74">
        <v>0</v>
      </c>
      <c r="O45" s="74">
        <v>0</v>
      </c>
      <c r="P45" s="74">
        <v>0</v>
      </c>
      <c r="Q45" s="74">
        <v>0</v>
      </c>
      <c r="R45" s="57">
        <f t="shared" si="1"/>
        <v>1001.9498204692001</v>
      </c>
      <c r="S45" s="57"/>
      <c r="T45" s="57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7"/>
    </row>
    <row r="46" spans="1:32" ht="14.4">
      <c r="A46" s="56">
        <v>44605</v>
      </c>
      <c r="B46" s="80">
        <v>418304</v>
      </c>
      <c r="C46" s="28">
        <v>558472</v>
      </c>
      <c r="D46" s="28">
        <v>60307</v>
      </c>
      <c r="E46" s="28">
        <v>15356</v>
      </c>
      <c r="F46" s="28">
        <v>14033</v>
      </c>
      <c r="G46" s="57"/>
      <c r="H46" s="57"/>
      <c r="I46" s="28">
        <v>465.75450047800001</v>
      </c>
      <c r="J46" s="74">
        <v>210</v>
      </c>
      <c r="K46" s="57">
        <f t="shared" si="0"/>
        <v>675.75450047799995</v>
      </c>
      <c r="L46" s="57"/>
      <c r="M46" s="74">
        <v>0</v>
      </c>
      <c r="N46" s="74">
        <v>0</v>
      </c>
      <c r="O46" s="74">
        <v>0</v>
      </c>
      <c r="P46" s="74">
        <v>0</v>
      </c>
      <c r="Q46" s="74">
        <v>0</v>
      </c>
      <c r="R46" s="57">
        <f t="shared" si="1"/>
        <v>675.75450047799995</v>
      </c>
      <c r="S46" s="57"/>
      <c r="T46" s="57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7"/>
    </row>
    <row r="47" spans="1:32" ht="14.4">
      <c r="A47" s="56">
        <v>44606</v>
      </c>
      <c r="B47" s="80">
        <v>417061</v>
      </c>
      <c r="C47" s="28">
        <v>556912</v>
      </c>
      <c r="D47" s="28">
        <v>54468</v>
      </c>
      <c r="E47" s="28">
        <v>13973</v>
      </c>
      <c r="F47" s="28">
        <v>12365</v>
      </c>
      <c r="G47" s="57"/>
      <c r="H47" s="57"/>
      <c r="I47" s="28">
        <v>179.627825446</v>
      </c>
      <c r="J47" s="74">
        <v>210</v>
      </c>
      <c r="K47" s="57">
        <f t="shared" si="0"/>
        <v>389.62782544599997</v>
      </c>
      <c r="L47" s="57"/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57">
        <f t="shared" si="1"/>
        <v>389.62782544599997</v>
      </c>
      <c r="S47" s="57"/>
      <c r="T47" s="57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7"/>
    </row>
    <row r="48" spans="1:32" ht="14.4">
      <c r="A48" s="56">
        <v>44607</v>
      </c>
      <c r="B48" s="80">
        <v>416202</v>
      </c>
      <c r="C48" s="28">
        <v>555730</v>
      </c>
      <c r="D48" s="28">
        <v>55151</v>
      </c>
      <c r="E48" s="28">
        <v>13651</v>
      </c>
      <c r="F48" s="28">
        <v>12800</v>
      </c>
      <c r="G48" s="57"/>
      <c r="H48" s="57"/>
      <c r="I48" s="28">
        <v>363.99632612280004</v>
      </c>
      <c r="J48" s="74">
        <v>210</v>
      </c>
      <c r="K48" s="57">
        <f t="shared" si="0"/>
        <v>573.99632612280004</v>
      </c>
      <c r="L48" s="57"/>
      <c r="M48" s="74">
        <v>0</v>
      </c>
      <c r="N48" s="74">
        <v>0</v>
      </c>
      <c r="O48" s="74">
        <v>0</v>
      </c>
      <c r="P48" s="74">
        <v>0</v>
      </c>
      <c r="Q48" s="74">
        <v>0</v>
      </c>
      <c r="R48" s="57">
        <f t="shared" si="1"/>
        <v>573.99632612280004</v>
      </c>
      <c r="S48" s="57"/>
      <c r="T48" s="57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7"/>
    </row>
    <row r="49" spans="1:32" ht="14.4">
      <c r="A49" s="56">
        <v>44608</v>
      </c>
      <c r="B49" s="80">
        <v>416177</v>
      </c>
      <c r="C49" s="28">
        <v>555281</v>
      </c>
      <c r="D49" s="28">
        <v>55295</v>
      </c>
      <c r="E49" s="28">
        <v>13364</v>
      </c>
      <c r="F49" s="28">
        <v>13354</v>
      </c>
      <c r="G49" s="57"/>
      <c r="H49" s="57"/>
      <c r="I49" s="28">
        <v>178.48016132640001</v>
      </c>
      <c r="J49" s="74">
        <v>210</v>
      </c>
      <c r="K49" s="57">
        <f t="shared" si="0"/>
        <v>388.48016132639998</v>
      </c>
      <c r="L49" s="57"/>
      <c r="M49" s="74">
        <v>0</v>
      </c>
      <c r="N49" s="74">
        <v>0</v>
      </c>
      <c r="O49" s="74">
        <v>0</v>
      </c>
      <c r="P49" s="74">
        <v>0</v>
      </c>
      <c r="Q49" s="74">
        <v>0</v>
      </c>
      <c r="R49" s="57">
        <f t="shared" si="1"/>
        <v>388.48016132639998</v>
      </c>
      <c r="S49" s="57"/>
      <c r="T49" s="57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7"/>
    </row>
    <row r="50" spans="1:32" ht="14.4">
      <c r="A50" s="56">
        <v>44609</v>
      </c>
      <c r="B50" s="80">
        <v>415867</v>
      </c>
      <c r="C50" s="28">
        <v>554780</v>
      </c>
      <c r="D50" s="28">
        <v>56676</v>
      </c>
      <c r="E50" s="28">
        <v>13137</v>
      </c>
      <c r="F50" s="28">
        <v>12975</v>
      </c>
      <c r="G50" s="57"/>
      <c r="H50" s="57"/>
      <c r="I50" s="28">
        <v>145.7500369908</v>
      </c>
      <c r="J50" s="74">
        <v>210</v>
      </c>
      <c r="K50" s="57">
        <f t="shared" si="0"/>
        <v>355.75003699080003</v>
      </c>
      <c r="L50" s="57"/>
      <c r="M50" s="74">
        <v>0</v>
      </c>
      <c r="N50" s="74">
        <v>0</v>
      </c>
      <c r="O50" s="74">
        <v>0</v>
      </c>
      <c r="P50" s="74">
        <v>0</v>
      </c>
      <c r="Q50" s="74">
        <v>0</v>
      </c>
      <c r="R50" s="57">
        <f t="shared" si="1"/>
        <v>355.75003699080003</v>
      </c>
      <c r="S50" s="57"/>
      <c r="T50" s="57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7"/>
    </row>
    <row r="51" spans="1:32" ht="14.4">
      <c r="A51" s="56">
        <v>44610</v>
      </c>
      <c r="B51" s="80">
        <v>415879</v>
      </c>
      <c r="C51" s="28">
        <v>554622</v>
      </c>
      <c r="D51" s="28">
        <v>62289</v>
      </c>
      <c r="E51" s="28">
        <v>14619</v>
      </c>
      <c r="F51" s="28">
        <v>15286</v>
      </c>
      <c r="G51" s="57"/>
      <c r="H51" s="57"/>
      <c r="I51" s="28">
        <v>198.89304352279999</v>
      </c>
      <c r="J51" s="74">
        <v>210</v>
      </c>
      <c r="K51" s="57">
        <f t="shared" si="0"/>
        <v>408.89304352279999</v>
      </c>
      <c r="L51" s="57"/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57">
        <f t="shared" si="1"/>
        <v>408.89304352279999</v>
      </c>
      <c r="S51" s="57"/>
      <c r="T51" s="57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7"/>
    </row>
    <row r="52" spans="1:32" ht="14.4">
      <c r="A52" s="56">
        <v>44611</v>
      </c>
      <c r="B52" s="80">
        <v>418256</v>
      </c>
      <c r="C52" s="28">
        <v>556314</v>
      </c>
      <c r="D52" s="28">
        <v>67124</v>
      </c>
      <c r="E52" s="28">
        <v>16497</v>
      </c>
      <c r="F52" s="28">
        <v>18234</v>
      </c>
      <c r="G52" s="57"/>
      <c r="H52" s="57"/>
      <c r="I52" s="28">
        <v>364.10501739519998</v>
      </c>
      <c r="J52" s="74">
        <v>210</v>
      </c>
      <c r="K52" s="57">
        <f t="shared" si="0"/>
        <v>574.10501739519998</v>
      </c>
      <c r="L52" s="57"/>
      <c r="M52" s="74">
        <v>0</v>
      </c>
      <c r="N52" s="74">
        <v>0</v>
      </c>
      <c r="O52" s="74">
        <v>0</v>
      </c>
      <c r="P52" s="74">
        <v>0</v>
      </c>
      <c r="Q52" s="74">
        <v>0</v>
      </c>
      <c r="R52" s="57">
        <f t="shared" si="1"/>
        <v>574.10501739519998</v>
      </c>
      <c r="S52" s="57"/>
      <c r="T52" s="57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7"/>
    </row>
    <row r="53" spans="1:32" ht="14.4">
      <c r="A53" s="56">
        <v>44612</v>
      </c>
      <c r="B53" s="80">
        <v>419214</v>
      </c>
      <c r="C53" s="28">
        <v>557640</v>
      </c>
      <c r="D53" s="28">
        <v>62547</v>
      </c>
      <c r="E53" s="28">
        <v>15183</v>
      </c>
      <c r="F53" s="28">
        <v>15957</v>
      </c>
      <c r="G53" s="57"/>
      <c r="H53" s="57"/>
      <c r="I53" s="28">
        <v>487.96099530640004</v>
      </c>
      <c r="J53" s="74">
        <v>210</v>
      </c>
      <c r="K53" s="57">
        <f t="shared" si="0"/>
        <v>697.96099530640004</v>
      </c>
      <c r="L53" s="57"/>
      <c r="M53" s="74">
        <v>0</v>
      </c>
      <c r="N53" s="74">
        <v>0</v>
      </c>
      <c r="O53" s="74">
        <v>0</v>
      </c>
      <c r="P53" s="74">
        <v>0</v>
      </c>
      <c r="Q53" s="74">
        <v>0</v>
      </c>
      <c r="R53" s="57">
        <f t="shared" si="1"/>
        <v>697.96099530640004</v>
      </c>
      <c r="S53" s="57"/>
      <c r="T53" s="57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7"/>
    </row>
    <row r="54" spans="1:32" ht="14.4">
      <c r="A54" s="56">
        <v>44613</v>
      </c>
      <c r="B54" s="80">
        <v>419774</v>
      </c>
      <c r="C54" s="28">
        <v>558379</v>
      </c>
      <c r="D54" s="28">
        <v>56966</v>
      </c>
      <c r="E54" s="28">
        <v>13489</v>
      </c>
      <c r="F54" s="28">
        <v>14276</v>
      </c>
      <c r="G54" s="57"/>
      <c r="H54" s="57"/>
      <c r="I54" s="28">
        <v>366.13956923559999</v>
      </c>
      <c r="J54" s="74">
        <v>210</v>
      </c>
      <c r="K54" s="57">
        <f t="shared" si="0"/>
        <v>576.13956923559999</v>
      </c>
      <c r="L54" s="57"/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57">
        <f t="shared" si="1"/>
        <v>576.13956923559999</v>
      </c>
      <c r="S54" s="57"/>
      <c r="T54" s="57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7"/>
    </row>
    <row r="55" spans="1:32" ht="14.4">
      <c r="A55" s="56">
        <v>44614</v>
      </c>
      <c r="B55" s="80">
        <v>421445</v>
      </c>
      <c r="C55" s="28">
        <v>559890</v>
      </c>
      <c r="D55" s="28">
        <v>58721</v>
      </c>
      <c r="E55" s="28">
        <v>13649</v>
      </c>
      <c r="F55" s="28">
        <v>15251</v>
      </c>
      <c r="G55" s="57"/>
      <c r="H55" s="57"/>
      <c r="I55" s="28">
        <v>150.73371780400001</v>
      </c>
      <c r="J55" s="74">
        <v>210</v>
      </c>
      <c r="K55" s="57">
        <f t="shared" si="0"/>
        <v>360.73371780399998</v>
      </c>
      <c r="L55" s="57"/>
      <c r="M55" s="74">
        <v>0</v>
      </c>
      <c r="N55" s="74">
        <v>0</v>
      </c>
      <c r="O55" s="74">
        <v>0</v>
      </c>
      <c r="P55" s="74">
        <v>0</v>
      </c>
      <c r="Q55" s="74">
        <v>0</v>
      </c>
      <c r="R55" s="57">
        <f t="shared" si="1"/>
        <v>360.73371780399998</v>
      </c>
      <c r="S55" s="57"/>
      <c r="T55" s="57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7"/>
    </row>
    <row r="56" spans="1:32" ht="14.4">
      <c r="A56" s="56">
        <v>44615</v>
      </c>
      <c r="B56" s="80">
        <v>423212</v>
      </c>
      <c r="C56" s="28">
        <v>562188</v>
      </c>
      <c r="D56" s="28">
        <v>59203</v>
      </c>
      <c r="E56" s="28">
        <v>13770</v>
      </c>
      <c r="F56" s="28">
        <v>15362</v>
      </c>
      <c r="G56" s="57"/>
      <c r="H56" s="57"/>
      <c r="I56" s="28">
        <v>227.45942424839998</v>
      </c>
      <c r="J56" s="74">
        <v>210</v>
      </c>
      <c r="K56" s="57">
        <f t="shared" si="0"/>
        <v>437.45942424839996</v>
      </c>
      <c r="L56" s="57"/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57">
        <f t="shared" si="1"/>
        <v>437.45942424839996</v>
      </c>
      <c r="S56" s="57"/>
      <c r="T56" s="57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7"/>
    </row>
    <row r="57" spans="1:32" ht="14.4">
      <c r="A57" s="56">
        <v>44616</v>
      </c>
      <c r="B57" s="80">
        <v>423694</v>
      </c>
      <c r="C57" s="28">
        <v>563746</v>
      </c>
      <c r="D57" s="28">
        <v>60606</v>
      </c>
      <c r="E57" s="28">
        <v>14992</v>
      </c>
      <c r="F57" s="28">
        <v>15592</v>
      </c>
      <c r="G57" s="57"/>
      <c r="H57" s="57"/>
      <c r="I57" s="28">
        <v>207.60198338320001</v>
      </c>
      <c r="J57" s="74">
        <v>210</v>
      </c>
      <c r="K57" s="57">
        <f t="shared" si="0"/>
        <v>417.60198338320004</v>
      </c>
      <c r="L57" s="57"/>
      <c r="M57" s="74">
        <v>0</v>
      </c>
      <c r="N57" s="74">
        <v>0</v>
      </c>
      <c r="O57" s="74">
        <v>0</v>
      </c>
      <c r="P57" s="74">
        <v>0</v>
      </c>
      <c r="Q57" s="74">
        <v>0</v>
      </c>
      <c r="R57" s="57">
        <f t="shared" si="1"/>
        <v>417.60198338320004</v>
      </c>
      <c r="S57" s="57"/>
      <c r="T57" s="57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7"/>
    </row>
    <row r="58" spans="1:32" ht="14.4">
      <c r="A58" s="56">
        <v>44617</v>
      </c>
      <c r="B58" s="80">
        <v>424541</v>
      </c>
      <c r="C58" s="28">
        <v>565639</v>
      </c>
      <c r="D58" s="28">
        <v>66173</v>
      </c>
      <c r="E58" s="28">
        <v>16236</v>
      </c>
      <c r="F58" s="28">
        <v>17031</v>
      </c>
      <c r="G58" s="57"/>
      <c r="H58" s="57"/>
      <c r="I58" s="28">
        <v>258.36824654039998</v>
      </c>
      <c r="J58" s="74">
        <v>210</v>
      </c>
      <c r="K58" s="57">
        <f t="shared" si="0"/>
        <v>468.36824654039998</v>
      </c>
      <c r="L58" s="57"/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57">
        <f t="shared" si="1"/>
        <v>468.36824654039998</v>
      </c>
      <c r="S58" s="57"/>
      <c r="T58" s="57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7"/>
    </row>
    <row r="59" spans="1:32" ht="14.4">
      <c r="A59" s="56">
        <v>44618</v>
      </c>
      <c r="B59" s="80">
        <v>425697</v>
      </c>
      <c r="C59" s="28">
        <v>568844</v>
      </c>
      <c r="D59" s="28">
        <v>70508</v>
      </c>
      <c r="E59" s="28">
        <v>17284</v>
      </c>
      <c r="F59" s="28">
        <v>18562</v>
      </c>
      <c r="G59" s="57"/>
      <c r="H59" s="57"/>
      <c r="I59" s="28">
        <v>245.441837346</v>
      </c>
      <c r="J59" s="74">
        <v>210</v>
      </c>
      <c r="K59" s="57">
        <f t="shared" si="0"/>
        <v>455.441837346</v>
      </c>
      <c r="L59" s="57"/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57">
        <f t="shared" si="1"/>
        <v>455.441837346</v>
      </c>
      <c r="S59" s="57"/>
      <c r="T59" s="57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7"/>
    </row>
    <row r="60" spans="1:32" ht="14.4">
      <c r="A60" s="56">
        <v>44619</v>
      </c>
      <c r="B60" s="80">
        <v>425184</v>
      </c>
      <c r="C60" s="28">
        <v>569755</v>
      </c>
      <c r="D60" s="28">
        <v>65528</v>
      </c>
      <c r="E60" s="28">
        <v>16520</v>
      </c>
      <c r="F60" s="28">
        <v>16075</v>
      </c>
      <c r="G60" s="57"/>
      <c r="H60" s="57"/>
      <c r="I60" s="28">
        <v>271.39756116000001</v>
      </c>
      <c r="J60" s="74">
        <v>210</v>
      </c>
      <c r="K60" s="57">
        <f t="shared" si="0"/>
        <v>481.39756116000001</v>
      </c>
      <c r="L60" s="57"/>
      <c r="M60" s="74">
        <v>0</v>
      </c>
      <c r="N60" s="74">
        <v>0</v>
      </c>
      <c r="O60" s="74">
        <v>0</v>
      </c>
      <c r="P60" s="74">
        <v>0</v>
      </c>
      <c r="Q60" s="74">
        <v>0</v>
      </c>
      <c r="R60" s="57">
        <f t="shared" si="1"/>
        <v>481.39756116000001</v>
      </c>
      <c r="S60" s="57"/>
      <c r="T60" s="57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7"/>
    </row>
    <row r="61" spans="1:32" ht="14.4">
      <c r="A61" s="56">
        <v>44620</v>
      </c>
      <c r="B61" s="80">
        <v>425245</v>
      </c>
      <c r="C61" s="28">
        <v>569936</v>
      </c>
      <c r="D61" s="28">
        <v>60111</v>
      </c>
      <c r="E61" s="28">
        <v>14680</v>
      </c>
      <c r="F61" s="28">
        <v>14458</v>
      </c>
      <c r="G61" s="57"/>
      <c r="H61" s="57"/>
      <c r="I61" s="28">
        <v>247.83263206399999</v>
      </c>
      <c r="J61" s="74">
        <v>210</v>
      </c>
      <c r="K61" s="57">
        <f t="shared" si="0"/>
        <v>457.83263206399999</v>
      </c>
      <c r="L61" s="57"/>
      <c r="M61" s="74">
        <v>0</v>
      </c>
      <c r="N61" s="74">
        <v>0</v>
      </c>
      <c r="O61" s="74">
        <v>0</v>
      </c>
      <c r="P61" s="74">
        <v>0</v>
      </c>
      <c r="Q61" s="74">
        <v>0</v>
      </c>
      <c r="R61" s="57">
        <f t="shared" si="1"/>
        <v>457.83263206399999</v>
      </c>
      <c r="S61" s="57"/>
      <c r="T61" s="57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7"/>
    </row>
    <row r="62" spans="1:32" ht="14.4">
      <c r="A62" s="56">
        <v>44621</v>
      </c>
      <c r="B62" s="80">
        <v>424018</v>
      </c>
      <c r="C62" s="28">
        <v>569517</v>
      </c>
      <c r="D62" s="28">
        <v>59398</v>
      </c>
      <c r="E62" s="28">
        <v>15067</v>
      </c>
      <c r="F62" s="28">
        <v>14057</v>
      </c>
      <c r="G62" s="57"/>
      <c r="H62" s="57"/>
      <c r="I62" s="28">
        <v>436.69797583960002</v>
      </c>
      <c r="J62" s="100">
        <v>230.88</v>
      </c>
      <c r="K62" s="57">
        <f t="shared" si="0"/>
        <v>667.57797583959996</v>
      </c>
      <c r="L62" s="57"/>
      <c r="M62" s="74">
        <v>0</v>
      </c>
      <c r="N62" s="74">
        <v>0</v>
      </c>
      <c r="O62" s="74">
        <v>0</v>
      </c>
      <c r="P62" s="74">
        <v>0</v>
      </c>
      <c r="Q62" s="74">
        <v>0</v>
      </c>
      <c r="R62" s="57">
        <f t="shared" si="1"/>
        <v>667.57797583959996</v>
      </c>
      <c r="S62" s="57"/>
      <c r="T62" s="57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7"/>
    </row>
    <row r="63" spans="1:32" ht="14.4">
      <c r="A63" s="56">
        <v>44622</v>
      </c>
      <c r="B63" s="80">
        <v>424283</v>
      </c>
      <c r="C63" s="28">
        <v>568338</v>
      </c>
      <c r="D63" s="28">
        <v>58527</v>
      </c>
      <c r="E63" s="28">
        <v>13688</v>
      </c>
      <c r="F63" s="28">
        <v>13630</v>
      </c>
      <c r="G63" s="57"/>
      <c r="H63" s="57"/>
      <c r="I63" s="28">
        <v>183.0427151184</v>
      </c>
      <c r="J63" s="100">
        <v>187.13</v>
      </c>
      <c r="K63" s="57">
        <f t="shared" si="0"/>
        <v>370.17271511839999</v>
      </c>
      <c r="L63" s="57"/>
      <c r="M63" s="74">
        <v>0</v>
      </c>
      <c r="N63" s="74">
        <v>0</v>
      </c>
      <c r="O63" s="74">
        <v>0</v>
      </c>
      <c r="P63" s="74">
        <v>0</v>
      </c>
      <c r="Q63" s="74">
        <v>0</v>
      </c>
      <c r="R63" s="57">
        <f t="shared" si="1"/>
        <v>370.17271511839999</v>
      </c>
      <c r="S63" s="57"/>
      <c r="T63" s="57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7"/>
    </row>
    <row r="64" spans="1:32" ht="14.4">
      <c r="A64" s="56">
        <v>44623</v>
      </c>
      <c r="B64" s="80">
        <v>424148</v>
      </c>
      <c r="C64" s="28">
        <v>568139</v>
      </c>
      <c r="D64" s="28">
        <v>59414</v>
      </c>
      <c r="E64" s="28">
        <v>13849</v>
      </c>
      <c r="F64" s="28">
        <v>14018</v>
      </c>
      <c r="G64" s="57"/>
      <c r="H64" s="57"/>
      <c r="I64" s="28">
        <v>196.20593077320001</v>
      </c>
      <c r="J64" s="100">
        <v>194.75</v>
      </c>
      <c r="K64" s="57">
        <f t="shared" si="0"/>
        <v>390.95593077320001</v>
      </c>
      <c r="L64" s="57"/>
      <c r="M64" s="74">
        <v>0</v>
      </c>
      <c r="N64" s="74">
        <v>0</v>
      </c>
      <c r="O64" s="74">
        <v>0</v>
      </c>
      <c r="P64" s="74">
        <v>0</v>
      </c>
      <c r="Q64" s="74">
        <v>0</v>
      </c>
      <c r="R64" s="57">
        <f t="shared" si="1"/>
        <v>390.95593077320001</v>
      </c>
      <c r="S64" s="57"/>
      <c r="T64" s="57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7"/>
    </row>
    <row r="65" spans="1:32" ht="14.4">
      <c r="A65" s="56">
        <v>44624</v>
      </c>
      <c r="B65" s="80">
        <v>425600</v>
      </c>
      <c r="C65" s="28">
        <v>568771</v>
      </c>
      <c r="D65" s="28">
        <v>63923</v>
      </c>
      <c r="E65" s="28">
        <v>14708</v>
      </c>
      <c r="F65" s="28">
        <v>15891</v>
      </c>
      <c r="G65" s="57"/>
      <c r="H65" s="57"/>
      <c r="I65" s="28">
        <v>306.85488590080001</v>
      </c>
      <c r="J65" s="100">
        <v>232.98</v>
      </c>
      <c r="K65" s="57">
        <f t="shared" si="0"/>
        <v>539.83488590080003</v>
      </c>
      <c r="L65" s="57"/>
      <c r="M65" s="74">
        <v>0</v>
      </c>
      <c r="N65" s="74">
        <v>0</v>
      </c>
      <c r="O65" s="74">
        <v>0</v>
      </c>
      <c r="P65" s="74">
        <v>0</v>
      </c>
      <c r="Q65" s="74">
        <v>0</v>
      </c>
      <c r="R65" s="57">
        <f t="shared" si="1"/>
        <v>539.83488590080003</v>
      </c>
      <c r="S65" s="57"/>
      <c r="T65" s="57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7"/>
    </row>
    <row r="66" spans="1:32" ht="14.4">
      <c r="A66" s="56">
        <v>44625</v>
      </c>
      <c r="B66" s="80">
        <v>427919</v>
      </c>
      <c r="C66" s="28">
        <v>571312</v>
      </c>
      <c r="D66" s="28">
        <v>70332</v>
      </c>
      <c r="E66" s="28">
        <v>16491</v>
      </c>
      <c r="F66" s="28">
        <v>18997</v>
      </c>
      <c r="G66" s="57"/>
      <c r="H66" s="57"/>
      <c r="I66" s="28">
        <v>302.03486190839999</v>
      </c>
      <c r="J66" s="100">
        <v>284.73</v>
      </c>
      <c r="K66" s="57">
        <f t="shared" si="0"/>
        <v>586.76486190840001</v>
      </c>
      <c r="L66" s="57"/>
      <c r="M66" s="74">
        <v>0</v>
      </c>
      <c r="N66" s="74">
        <v>0</v>
      </c>
      <c r="O66" s="74">
        <v>0</v>
      </c>
      <c r="P66" s="74">
        <v>0</v>
      </c>
      <c r="Q66" s="74">
        <v>0</v>
      </c>
      <c r="R66" s="57">
        <f t="shared" si="1"/>
        <v>586.76486190840001</v>
      </c>
      <c r="S66" s="57"/>
      <c r="T66" s="57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7"/>
    </row>
    <row r="67" spans="1:32" ht="14.4">
      <c r="A67" s="56">
        <v>44626</v>
      </c>
      <c r="B67" s="80">
        <v>429607</v>
      </c>
      <c r="C67" s="28">
        <v>574004</v>
      </c>
      <c r="D67" s="28">
        <v>66773</v>
      </c>
      <c r="E67" s="28">
        <v>15927</v>
      </c>
      <c r="F67" s="28">
        <v>17642</v>
      </c>
      <c r="G67" s="57"/>
      <c r="H67" s="57"/>
      <c r="I67" s="28">
        <v>470.73694146679998</v>
      </c>
      <c r="J67" s="100">
        <v>283.32</v>
      </c>
      <c r="K67" s="57">
        <f t="shared" si="0"/>
        <v>754.05694146680003</v>
      </c>
      <c r="L67" s="57"/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57">
        <f t="shared" si="1"/>
        <v>754.05694146680003</v>
      </c>
      <c r="S67" s="57"/>
      <c r="T67" s="57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7"/>
    </row>
    <row r="68" spans="1:32" ht="14.4">
      <c r="A68" s="56">
        <v>44627</v>
      </c>
      <c r="B68" s="80">
        <v>430971</v>
      </c>
      <c r="C68" s="28">
        <v>576977</v>
      </c>
      <c r="D68" s="28">
        <v>62609</v>
      </c>
      <c r="E68" s="28">
        <v>14573</v>
      </c>
      <c r="F68" s="28">
        <v>15893</v>
      </c>
      <c r="G68" s="57"/>
      <c r="H68" s="57"/>
      <c r="I68" s="28">
        <v>171.54582345720002</v>
      </c>
      <c r="J68" s="100">
        <v>225.73</v>
      </c>
      <c r="K68" s="57">
        <f t="shared" si="0"/>
        <v>397.27582345719998</v>
      </c>
      <c r="L68" s="57"/>
      <c r="M68" s="74">
        <v>0</v>
      </c>
      <c r="N68" s="74">
        <v>0</v>
      </c>
      <c r="O68" s="74">
        <v>0</v>
      </c>
      <c r="P68" s="74">
        <v>0</v>
      </c>
      <c r="Q68" s="74">
        <v>0</v>
      </c>
      <c r="R68" s="57">
        <f t="shared" si="1"/>
        <v>397.27582345719998</v>
      </c>
      <c r="S68" s="57"/>
      <c r="T68" s="57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7"/>
    </row>
    <row r="69" spans="1:32" ht="14.4">
      <c r="A69" s="56">
        <v>44628</v>
      </c>
      <c r="B69" s="80">
        <v>432774</v>
      </c>
      <c r="C69" s="28">
        <v>580888</v>
      </c>
      <c r="D69" s="28">
        <v>62676</v>
      </c>
      <c r="E69" s="28">
        <v>14729</v>
      </c>
      <c r="F69" s="28">
        <v>16592</v>
      </c>
      <c r="G69" s="57"/>
      <c r="H69" s="57"/>
      <c r="I69" s="28">
        <v>219.4609037692</v>
      </c>
      <c r="J69" s="100">
        <v>208.69</v>
      </c>
      <c r="K69" s="57">
        <f t="shared" si="0"/>
        <v>428.1509037692</v>
      </c>
      <c r="L69" s="57"/>
      <c r="M69" s="74">
        <v>0</v>
      </c>
      <c r="N69" s="74">
        <v>0</v>
      </c>
      <c r="O69" s="74">
        <v>0</v>
      </c>
      <c r="P69" s="74">
        <v>0</v>
      </c>
      <c r="Q69" s="74">
        <v>0</v>
      </c>
      <c r="R69" s="57">
        <f t="shared" si="1"/>
        <v>428.1509037692</v>
      </c>
      <c r="S69" s="57"/>
      <c r="T69" s="57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7"/>
    </row>
    <row r="70" spans="1:32" ht="14.4">
      <c r="A70" s="56">
        <v>44629</v>
      </c>
      <c r="B70" s="80">
        <v>433431</v>
      </c>
      <c r="C70" s="28">
        <v>583401</v>
      </c>
      <c r="D70" s="28">
        <v>61223</v>
      </c>
      <c r="E70" s="28">
        <v>14335</v>
      </c>
      <c r="F70" s="28">
        <v>15025</v>
      </c>
      <c r="G70" s="57"/>
      <c r="H70" s="57"/>
      <c r="I70" s="28">
        <v>278.5149797656</v>
      </c>
      <c r="J70" s="100">
        <v>217.66</v>
      </c>
      <c r="K70" s="57">
        <f t="shared" si="0"/>
        <v>496.17497976560003</v>
      </c>
      <c r="L70" s="57"/>
      <c r="M70" s="74">
        <v>0</v>
      </c>
      <c r="N70" s="74">
        <v>0</v>
      </c>
      <c r="O70" s="74">
        <v>0</v>
      </c>
      <c r="P70" s="74">
        <v>0</v>
      </c>
      <c r="Q70" s="74">
        <v>0</v>
      </c>
      <c r="R70" s="57">
        <f t="shared" si="1"/>
        <v>496.17497976560003</v>
      </c>
      <c r="S70" s="57"/>
      <c r="T70" s="57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7"/>
    </row>
    <row r="71" spans="1:32" ht="14.4">
      <c r="A71" s="56">
        <v>44630</v>
      </c>
      <c r="B71" s="80">
        <v>434259</v>
      </c>
      <c r="C71" s="28">
        <v>586559</v>
      </c>
      <c r="D71" s="28">
        <v>63078</v>
      </c>
      <c r="E71" s="28">
        <v>15196</v>
      </c>
      <c r="F71" s="28">
        <v>15860</v>
      </c>
      <c r="G71" s="57"/>
      <c r="H71" s="57"/>
      <c r="I71" s="28">
        <v>158.3954193212</v>
      </c>
      <c r="J71" s="100">
        <v>230.64</v>
      </c>
      <c r="K71" s="57">
        <f t="shared" si="0"/>
        <v>389.03541932119998</v>
      </c>
      <c r="L71" s="57"/>
      <c r="M71" s="74">
        <v>0</v>
      </c>
      <c r="N71" s="74">
        <v>0</v>
      </c>
      <c r="O71" s="74">
        <v>0</v>
      </c>
      <c r="P71" s="74">
        <v>0</v>
      </c>
      <c r="Q71" s="74">
        <v>0</v>
      </c>
      <c r="R71" s="57">
        <f t="shared" si="1"/>
        <v>389.03541932119998</v>
      </c>
      <c r="S71" s="57"/>
      <c r="T71" s="57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7"/>
    </row>
    <row r="72" spans="1:32" ht="14.4">
      <c r="A72" s="56">
        <v>44631</v>
      </c>
      <c r="B72" s="80">
        <v>436102</v>
      </c>
      <c r="C72" s="28">
        <v>591515</v>
      </c>
      <c r="D72" s="28">
        <v>70287</v>
      </c>
      <c r="E72" s="28">
        <v>17728</v>
      </c>
      <c r="F72" s="28">
        <v>19578</v>
      </c>
      <c r="G72" s="57"/>
      <c r="H72" s="57"/>
      <c r="I72" s="28">
        <v>184.70366653960002</v>
      </c>
      <c r="J72" s="100">
        <v>283.49</v>
      </c>
      <c r="K72" s="57">
        <f t="shared" si="0"/>
        <v>468.19366653960003</v>
      </c>
      <c r="L72" s="57"/>
      <c r="M72" s="74">
        <v>0</v>
      </c>
      <c r="N72" s="74">
        <v>0</v>
      </c>
      <c r="O72" s="74">
        <v>0</v>
      </c>
      <c r="P72" s="74">
        <v>0</v>
      </c>
      <c r="Q72" s="74">
        <v>0</v>
      </c>
      <c r="R72" s="57">
        <f t="shared" si="1"/>
        <v>468.19366653960003</v>
      </c>
      <c r="S72" s="57"/>
      <c r="T72" s="57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7"/>
    </row>
    <row r="73" spans="1:32" ht="14.4">
      <c r="A73" s="56">
        <v>44632</v>
      </c>
      <c r="B73" s="80">
        <v>438001</v>
      </c>
      <c r="C73" s="28">
        <v>596139</v>
      </c>
      <c r="D73" s="28">
        <v>74844</v>
      </c>
      <c r="E73" s="28">
        <v>19503</v>
      </c>
      <c r="F73" s="28">
        <v>21552</v>
      </c>
      <c r="G73" s="57"/>
      <c r="H73" s="57"/>
      <c r="I73" s="28">
        <v>247.42555638599998</v>
      </c>
      <c r="J73" s="100">
        <v>370.72</v>
      </c>
      <c r="K73" s="57">
        <f t="shared" si="0"/>
        <v>618.14555638599995</v>
      </c>
      <c r="L73" s="57"/>
      <c r="M73" s="74">
        <v>0</v>
      </c>
      <c r="N73" s="74">
        <v>0</v>
      </c>
      <c r="O73" s="74">
        <v>0</v>
      </c>
      <c r="P73" s="74">
        <v>0</v>
      </c>
      <c r="Q73" s="74">
        <v>0</v>
      </c>
      <c r="R73" s="57">
        <f t="shared" si="1"/>
        <v>618.14555638599995</v>
      </c>
      <c r="S73" s="57"/>
      <c r="T73" s="57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7"/>
    </row>
    <row r="74" spans="1:32" ht="14.4">
      <c r="A74" s="56">
        <v>44633</v>
      </c>
      <c r="B74" s="80">
        <v>438202</v>
      </c>
      <c r="C74" s="28">
        <v>598482</v>
      </c>
      <c r="D74" s="28">
        <v>66624</v>
      </c>
      <c r="E74" s="28">
        <v>16878</v>
      </c>
      <c r="F74" s="28">
        <v>17082</v>
      </c>
      <c r="G74" s="57"/>
      <c r="H74" s="57"/>
      <c r="I74" s="28">
        <v>224.58220509079999</v>
      </c>
      <c r="J74" s="100">
        <v>338.14</v>
      </c>
      <c r="K74" s="57">
        <f t="shared" si="0"/>
        <v>562.7222050908</v>
      </c>
      <c r="L74" s="57"/>
      <c r="M74" s="74">
        <v>0</v>
      </c>
      <c r="N74" s="74">
        <v>0</v>
      </c>
      <c r="O74" s="74">
        <v>0</v>
      </c>
      <c r="P74" s="74">
        <v>0</v>
      </c>
      <c r="Q74" s="74">
        <v>0</v>
      </c>
      <c r="R74" s="57">
        <f t="shared" si="1"/>
        <v>562.7222050908</v>
      </c>
      <c r="S74" s="57"/>
      <c r="T74" s="57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7"/>
    </row>
    <row r="75" spans="1:32" ht="14.4">
      <c r="A75" s="56">
        <v>44634</v>
      </c>
      <c r="B75" s="80">
        <v>437375</v>
      </c>
      <c r="C75" s="28">
        <v>600425</v>
      </c>
      <c r="D75" s="28">
        <v>60246</v>
      </c>
      <c r="E75" s="28">
        <v>15429</v>
      </c>
      <c r="F75" s="28">
        <v>14777</v>
      </c>
      <c r="G75" s="57"/>
      <c r="H75" s="57"/>
      <c r="I75" s="28">
        <v>214.97852528839999</v>
      </c>
      <c r="J75" s="100">
        <v>249.47</v>
      </c>
      <c r="K75" s="57">
        <f t="shared" si="0"/>
        <v>464.44852528839999</v>
      </c>
      <c r="L75" s="57"/>
      <c r="M75" s="74">
        <v>0</v>
      </c>
      <c r="N75" s="74">
        <v>0</v>
      </c>
      <c r="O75" s="74">
        <v>0</v>
      </c>
      <c r="P75" s="74">
        <v>0</v>
      </c>
      <c r="Q75" s="74">
        <v>0</v>
      </c>
      <c r="R75" s="57">
        <f t="shared" si="1"/>
        <v>464.44852528839999</v>
      </c>
      <c r="S75" s="57"/>
      <c r="T75" s="57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7"/>
    </row>
    <row r="76" spans="1:32" ht="14.4">
      <c r="A76" s="56">
        <v>44635</v>
      </c>
      <c r="B76" s="80">
        <v>437480</v>
      </c>
      <c r="C76" s="28">
        <v>601990</v>
      </c>
      <c r="D76" s="28">
        <v>60628</v>
      </c>
      <c r="E76" s="28">
        <v>14962</v>
      </c>
      <c r="F76" s="28">
        <v>14859</v>
      </c>
      <c r="G76" s="57"/>
      <c r="H76" s="57"/>
      <c r="I76" s="28">
        <v>170.6829056748</v>
      </c>
      <c r="J76" s="100">
        <v>232.05</v>
      </c>
      <c r="K76" s="57">
        <f t="shared" si="0"/>
        <v>402.73290567480001</v>
      </c>
      <c r="L76" s="57"/>
      <c r="M76" s="74">
        <v>0</v>
      </c>
      <c r="N76" s="74">
        <v>0</v>
      </c>
      <c r="O76" s="74">
        <v>0</v>
      </c>
      <c r="P76" s="74">
        <v>0</v>
      </c>
      <c r="Q76" s="74">
        <v>0</v>
      </c>
      <c r="R76" s="57">
        <f t="shared" si="1"/>
        <v>402.73290567480001</v>
      </c>
      <c r="S76" s="57"/>
      <c r="T76" s="57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7"/>
    </row>
    <row r="77" spans="1:32" ht="14.4">
      <c r="A77" s="56">
        <v>44636</v>
      </c>
      <c r="B77" s="80">
        <v>437322</v>
      </c>
      <c r="C77" s="28">
        <v>603342</v>
      </c>
      <c r="D77" s="28">
        <v>60348</v>
      </c>
      <c r="E77" s="28">
        <v>14439</v>
      </c>
      <c r="F77" s="28">
        <v>14309</v>
      </c>
      <c r="G77" s="57"/>
      <c r="H77" s="57"/>
      <c r="I77" s="28">
        <v>280.95784710840002</v>
      </c>
      <c r="J77" s="100">
        <v>234.57</v>
      </c>
      <c r="K77" s="57">
        <f t="shared" si="0"/>
        <v>515.52784710840001</v>
      </c>
      <c r="L77" s="57"/>
      <c r="M77" s="74">
        <v>0</v>
      </c>
      <c r="N77" s="74">
        <v>0</v>
      </c>
      <c r="O77" s="74">
        <v>0</v>
      </c>
      <c r="P77" s="74">
        <v>0</v>
      </c>
      <c r="Q77" s="74">
        <v>0</v>
      </c>
      <c r="R77" s="57">
        <f t="shared" si="1"/>
        <v>515.52784710840001</v>
      </c>
      <c r="S77" s="57"/>
      <c r="T77" s="57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7"/>
    </row>
    <row r="78" spans="1:32" ht="14.4">
      <c r="A78" s="56">
        <v>44637</v>
      </c>
      <c r="B78" s="80">
        <v>436840</v>
      </c>
      <c r="C78" s="28">
        <v>604157</v>
      </c>
      <c r="D78" s="28">
        <v>60548</v>
      </c>
      <c r="E78" s="28">
        <v>14563</v>
      </c>
      <c r="F78" s="28">
        <v>14327</v>
      </c>
      <c r="G78" s="57"/>
      <c r="H78" s="57"/>
      <c r="I78" s="28">
        <v>152.5901482056</v>
      </c>
      <c r="J78" s="100">
        <v>232.27</v>
      </c>
      <c r="K78" s="57">
        <f t="shared" si="0"/>
        <v>384.86014820560001</v>
      </c>
      <c r="L78" s="57"/>
      <c r="M78" s="74">
        <v>0</v>
      </c>
      <c r="N78" s="74">
        <v>0</v>
      </c>
      <c r="O78" s="74">
        <v>0</v>
      </c>
      <c r="P78" s="74">
        <v>0</v>
      </c>
      <c r="Q78" s="74">
        <v>0</v>
      </c>
      <c r="R78" s="57">
        <f t="shared" si="1"/>
        <v>384.86014820560001</v>
      </c>
      <c r="S78" s="57"/>
      <c r="T78" s="57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7"/>
    </row>
    <row r="79" spans="1:32" ht="14.4">
      <c r="A79" s="56">
        <v>44638</v>
      </c>
      <c r="B79" s="80">
        <v>437804</v>
      </c>
      <c r="C79" s="28">
        <v>605962</v>
      </c>
      <c r="D79" s="28">
        <v>66913</v>
      </c>
      <c r="E79" s="28">
        <v>17100</v>
      </c>
      <c r="F79" s="28">
        <v>17536</v>
      </c>
      <c r="G79" s="57"/>
      <c r="H79" s="57"/>
      <c r="I79" s="28">
        <v>228.29010659640002</v>
      </c>
      <c r="J79" s="100">
        <v>285.79000000000002</v>
      </c>
      <c r="K79" s="57">
        <f t="shared" si="0"/>
        <v>514.08010659640001</v>
      </c>
      <c r="L79" s="57"/>
      <c r="M79" s="74">
        <v>0</v>
      </c>
      <c r="N79" s="74">
        <v>0</v>
      </c>
      <c r="O79" s="74">
        <v>0</v>
      </c>
      <c r="P79" s="74">
        <v>0</v>
      </c>
      <c r="Q79" s="74">
        <v>0</v>
      </c>
      <c r="R79" s="57">
        <f t="shared" si="1"/>
        <v>514.08010659640001</v>
      </c>
      <c r="S79" s="57"/>
      <c r="T79" s="57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7"/>
    </row>
    <row r="80" spans="1:32" ht="14.4">
      <c r="A80" s="56">
        <v>44639</v>
      </c>
      <c r="B80" s="80">
        <v>438454</v>
      </c>
      <c r="C80" s="28">
        <v>607370</v>
      </c>
      <c r="D80" s="28">
        <v>70409</v>
      </c>
      <c r="E80" s="28">
        <v>17667</v>
      </c>
      <c r="F80" s="28">
        <v>18292</v>
      </c>
      <c r="G80" s="57"/>
      <c r="H80" s="57"/>
      <c r="I80" s="28">
        <v>242.46377913720002</v>
      </c>
      <c r="J80" s="100">
        <v>355.07</v>
      </c>
      <c r="K80" s="57">
        <f t="shared" si="0"/>
        <v>597.53377913719999</v>
      </c>
      <c r="L80" s="57"/>
      <c r="M80" s="74">
        <v>0</v>
      </c>
      <c r="N80" s="74">
        <v>0</v>
      </c>
      <c r="O80" s="74">
        <v>0</v>
      </c>
      <c r="P80" s="74">
        <v>0</v>
      </c>
      <c r="Q80" s="74">
        <v>0</v>
      </c>
      <c r="R80" s="57">
        <f t="shared" si="1"/>
        <v>597.53377913719999</v>
      </c>
      <c r="S80" s="57"/>
      <c r="T80" s="57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7"/>
    </row>
    <row r="81" spans="1:32" ht="14.4">
      <c r="A81" s="56">
        <v>44640</v>
      </c>
      <c r="B81" s="80">
        <v>439160</v>
      </c>
      <c r="C81" s="28">
        <v>609480</v>
      </c>
      <c r="D81" s="28">
        <v>66739</v>
      </c>
      <c r="E81" s="28">
        <v>16715</v>
      </c>
      <c r="F81" s="28">
        <v>17322</v>
      </c>
      <c r="G81" s="57"/>
      <c r="H81" s="57"/>
      <c r="I81" s="28">
        <v>172.21863483160001</v>
      </c>
      <c r="J81" s="100">
        <v>306.44</v>
      </c>
      <c r="K81" s="57">
        <f t="shared" si="0"/>
        <v>478.65863483160001</v>
      </c>
      <c r="L81" s="57"/>
      <c r="M81" s="74">
        <v>0</v>
      </c>
      <c r="N81" s="74">
        <v>0</v>
      </c>
      <c r="O81" s="74">
        <v>0</v>
      </c>
      <c r="P81" s="74">
        <v>0</v>
      </c>
      <c r="Q81" s="74">
        <v>0</v>
      </c>
      <c r="R81" s="57">
        <f t="shared" si="1"/>
        <v>478.65863483160001</v>
      </c>
      <c r="S81" s="57"/>
      <c r="T81" s="57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7"/>
    </row>
    <row r="82" spans="1:32" ht="14.4">
      <c r="A82" s="56">
        <v>44641</v>
      </c>
      <c r="B82" s="80">
        <v>439655</v>
      </c>
      <c r="C82" s="28">
        <v>611469</v>
      </c>
      <c r="D82" s="28">
        <v>60749</v>
      </c>
      <c r="E82" s="28">
        <v>14856</v>
      </c>
      <c r="F82" s="28">
        <v>15317</v>
      </c>
      <c r="G82" s="57"/>
      <c r="H82" s="57"/>
      <c r="I82" s="28">
        <v>134.82098490480001</v>
      </c>
      <c r="J82" s="100">
        <v>230.35</v>
      </c>
      <c r="K82" s="57">
        <f t="shared" si="0"/>
        <v>365.17098490479998</v>
      </c>
      <c r="L82" s="57"/>
      <c r="M82" s="74">
        <v>0</v>
      </c>
      <c r="N82" s="74">
        <v>0</v>
      </c>
      <c r="O82" s="74">
        <v>0</v>
      </c>
      <c r="P82" s="74">
        <v>0</v>
      </c>
      <c r="Q82" s="74">
        <v>0</v>
      </c>
      <c r="R82" s="57">
        <f t="shared" si="1"/>
        <v>365.17098490479998</v>
      </c>
      <c r="S82" s="57"/>
      <c r="T82" s="57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7"/>
    </row>
    <row r="83" spans="1:32" ht="14.4">
      <c r="A83" s="56">
        <v>44642</v>
      </c>
      <c r="B83" s="80">
        <v>440380</v>
      </c>
      <c r="C83" s="28">
        <v>612661</v>
      </c>
      <c r="D83" s="28">
        <v>60964</v>
      </c>
      <c r="E83" s="28">
        <v>14923</v>
      </c>
      <c r="F83" s="28">
        <v>15528</v>
      </c>
      <c r="G83" s="57"/>
      <c r="H83" s="57"/>
      <c r="I83" s="28">
        <v>165.12353306519998</v>
      </c>
      <c r="J83" s="100">
        <v>233.29</v>
      </c>
      <c r="K83" s="57">
        <f t="shared" si="0"/>
        <v>398.4135330652</v>
      </c>
      <c r="L83" s="57"/>
      <c r="M83" s="74">
        <v>0</v>
      </c>
      <c r="N83" s="74">
        <v>0</v>
      </c>
      <c r="O83" s="74">
        <v>0</v>
      </c>
      <c r="P83" s="74">
        <v>0</v>
      </c>
      <c r="Q83" s="74">
        <v>0</v>
      </c>
      <c r="R83" s="57">
        <f t="shared" si="1"/>
        <v>398.4135330652</v>
      </c>
      <c r="S83" s="57"/>
      <c r="T83" s="57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7"/>
    </row>
    <row r="84" spans="1:32" ht="14.4">
      <c r="A84" s="56">
        <v>44643</v>
      </c>
      <c r="B84" s="80">
        <v>440505</v>
      </c>
      <c r="C84" s="28">
        <v>613794</v>
      </c>
      <c r="D84" s="28">
        <v>61296</v>
      </c>
      <c r="E84" s="28">
        <v>15471</v>
      </c>
      <c r="F84" s="28">
        <v>15775</v>
      </c>
      <c r="G84" s="57"/>
      <c r="H84" s="57"/>
      <c r="I84" s="28">
        <v>122.2450327408</v>
      </c>
      <c r="J84" s="100">
        <v>238.13</v>
      </c>
      <c r="K84" s="57">
        <f t="shared" si="0"/>
        <v>360.37503274080001</v>
      </c>
      <c r="L84" s="57"/>
      <c r="M84" s="74">
        <v>0</v>
      </c>
      <c r="N84" s="74">
        <v>0</v>
      </c>
      <c r="O84" s="74">
        <v>0</v>
      </c>
      <c r="P84" s="74">
        <v>0</v>
      </c>
      <c r="Q84" s="74">
        <v>0</v>
      </c>
      <c r="R84" s="57">
        <f t="shared" si="1"/>
        <v>360.37503274080001</v>
      </c>
      <c r="S84" s="57"/>
      <c r="T84" s="57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7"/>
    </row>
    <row r="85" spans="1:32" ht="14.4">
      <c r="A85" s="56">
        <v>44644</v>
      </c>
      <c r="B85" s="80">
        <v>440204</v>
      </c>
      <c r="C85" s="28">
        <v>616546</v>
      </c>
      <c r="D85" s="28">
        <v>64595</v>
      </c>
      <c r="E85" s="28">
        <v>19823</v>
      </c>
      <c r="F85" s="28">
        <v>19337</v>
      </c>
      <c r="G85" s="57"/>
      <c r="H85" s="57"/>
      <c r="I85" s="28">
        <v>163.2080043672</v>
      </c>
      <c r="J85" s="100">
        <v>209.67</v>
      </c>
      <c r="K85" s="57">
        <f t="shared" si="0"/>
        <v>372.87800436719999</v>
      </c>
      <c r="L85" s="57"/>
      <c r="M85" s="74">
        <v>0</v>
      </c>
      <c r="N85" s="74">
        <v>0</v>
      </c>
      <c r="O85" s="74">
        <v>0</v>
      </c>
      <c r="P85" s="74">
        <v>0</v>
      </c>
      <c r="Q85" s="74">
        <v>0</v>
      </c>
      <c r="R85" s="57">
        <f t="shared" si="1"/>
        <v>372.87800436719999</v>
      </c>
      <c r="S85" s="57"/>
      <c r="T85" s="57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7"/>
    </row>
    <row r="86" spans="1:32" ht="14.4">
      <c r="A86" s="56">
        <v>44645</v>
      </c>
      <c r="B86" s="80">
        <v>438633</v>
      </c>
      <c r="C86" s="28">
        <v>618947</v>
      </c>
      <c r="D86" s="28">
        <v>67885</v>
      </c>
      <c r="E86" s="28">
        <v>22738</v>
      </c>
      <c r="F86" s="28">
        <v>21375</v>
      </c>
      <c r="G86" s="57"/>
      <c r="H86" s="57"/>
      <c r="I86" s="28">
        <v>145.5128172556</v>
      </c>
      <c r="J86" s="100">
        <v>177.91</v>
      </c>
      <c r="K86" s="57">
        <f t="shared" si="0"/>
        <v>323.42281725559997</v>
      </c>
      <c r="L86" s="57"/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57">
        <f t="shared" si="1"/>
        <v>323.42281725559997</v>
      </c>
      <c r="S86" s="57"/>
      <c r="T86" s="57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7"/>
    </row>
    <row r="87" spans="1:32" ht="14.4">
      <c r="A87" s="56">
        <v>44646</v>
      </c>
      <c r="B87" s="80">
        <v>436447</v>
      </c>
      <c r="C87" s="28">
        <v>619973</v>
      </c>
      <c r="D87" s="28">
        <v>68353</v>
      </c>
      <c r="E87" s="28">
        <v>24271</v>
      </c>
      <c r="F87" s="28">
        <v>21955</v>
      </c>
      <c r="G87" s="57"/>
      <c r="H87" s="57"/>
      <c r="I87" s="28">
        <v>203.5126292372</v>
      </c>
      <c r="J87" s="100">
        <v>194.82</v>
      </c>
      <c r="K87" s="57">
        <f t="shared" si="0"/>
        <v>398.33262923719997</v>
      </c>
      <c r="L87" s="57"/>
      <c r="M87" s="74">
        <v>0</v>
      </c>
      <c r="N87" s="74">
        <v>0</v>
      </c>
      <c r="O87" s="74">
        <v>0</v>
      </c>
      <c r="P87" s="74">
        <v>0</v>
      </c>
      <c r="Q87" s="74">
        <v>0</v>
      </c>
      <c r="R87" s="57">
        <f t="shared" si="1"/>
        <v>398.33262923719997</v>
      </c>
      <c r="S87" s="57"/>
      <c r="T87" s="57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7"/>
    </row>
    <row r="88" spans="1:32" ht="14.4">
      <c r="A88" s="56">
        <v>44647</v>
      </c>
      <c r="B88" s="80">
        <v>435924</v>
      </c>
      <c r="C88" s="28">
        <v>620446</v>
      </c>
      <c r="D88" s="28">
        <v>60674</v>
      </c>
      <c r="E88" s="28">
        <v>19244</v>
      </c>
      <c r="F88" s="28">
        <v>18725</v>
      </c>
      <c r="G88" s="57"/>
      <c r="H88" s="57"/>
      <c r="I88" s="28">
        <v>230.31226019279998</v>
      </c>
      <c r="J88" s="100">
        <v>216.08</v>
      </c>
      <c r="K88" s="57">
        <f t="shared" si="0"/>
        <v>446.39226019279999</v>
      </c>
      <c r="L88" s="57"/>
      <c r="M88" s="74">
        <v>0</v>
      </c>
      <c r="N88" s="74">
        <v>0</v>
      </c>
      <c r="O88" s="74">
        <v>0</v>
      </c>
      <c r="P88" s="74">
        <v>0</v>
      </c>
      <c r="Q88" s="74">
        <v>0</v>
      </c>
      <c r="R88" s="57">
        <f t="shared" si="1"/>
        <v>446.39226019279999</v>
      </c>
      <c r="S88" s="57"/>
      <c r="T88" s="57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7"/>
    </row>
    <row r="89" spans="1:32" ht="14.4">
      <c r="A89" s="56">
        <v>44648</v>
      </c>
      <c r="B89" s="80">
        <v>436336</v>
      </c>
      <c r="C89" s="28">
        <v>620365</v>
      </c>
      <c r="D89" s="28">
        <v>53516</v>
      </c>
      <c r="E89" s="28">
        <v>14630</v>
      </c>
      <c r="F89" s="28">
        <v>14912</v>
      </c>
      <c r="G89" s="57"/>
      <c r="H89" s="57"/>
      <c r="I89" s="28">
        <v>437.87415592039997</v>
      </c>
      <c r="J89" s="100">
        <v>207.56</v>
      </c>
      <c r="K89" s="57">
        <f t="shared" si="0"/>
        <v>645.43415592039992</v>
      </c>
      <c r="L89" s="57"/>
      <c r="M89" s="74">
        <v>0</v>
      </c>
      <c r="N89" s="74">
        <v>0</v>
      </c>
      <c r="O89" s="74">
        <v>0</v>
      </c>
      <c r="P89" s="74">
        <v>0</v>
      </c>
      <c r="Q89" s="74">
        <v>0</v>
      </c>
      <c r="R89" s="57">
        <f t="shared" si="1"/>
        <v>645.43415592039992</v>
      </c>
      <c r="S89" s="57"/>
      <c r="T89" s="57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7"/>
    </row>
    <row r="90" spans="1:32" ht="14.4">
      <c r="A90" s="56">
        <v>44649</v>
      </c>
      <c r="B90" s="80">
        <v>435346</v>
      </c>
      <c r="C90" s="28">
        <v>617222</v>
      </c>
      <c r="D90" s="28">
        <v>48279</v>
      </c>
      <c r="E90" s="28">
        <v>13799</v>
      </c>
      <c r="F90" s="28">
        <v>12682</v>
      </c>
      <c r="G90" s="57"/>
      <c r="H90" s="57"/>
      <c r="I90" s="28">
        <v>310.31234287759997</v>
      </c>
      <c r="J90" s="100">
        <v>224.75</v>
      </c>
      <c r="K90" s="57">
        <f t="shared" si="0"/>
        <v>535.06234287760003</v>
      </c>
      <c r="L90" s="57"/>
      <c r="M90" s="74">
        <v>0</v>
      </c>
      <c r="N90" s="74">
        <v>0</v>
      </c>
      <c r="O90" s="74">
        <v>0</v>
      </c>
      <c r="P90" s="74">
        <v>0</v>
      </c>
      <c r="Q90" s="74">
        <v>0</v>
      </c>
      <c r="R90" s="57">
        <f t="shared" si="1"/>
        <v>535.06234287760003</v>
      </c>
      <c r="S90" s="57"/>
      <c r="T90" s="57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7"/>
    </row>
    <row r="91" spans="1:32" ht="14.4">
      <c r="A91" s="56">
        <v>44650</v>
      </c>
      <c r="B91" s="80">
        <v>435994</v>
      </c>
      <c r="C91" s="28">
        <v>618612</v>
      </c>
      <c r="D91" s="28">
        <v>56248</v>
      </c>
      <c r="E91" s="28">
        <v>13943</v>
      </c>
      <c r="F91" s="28">
        <v>14175</v>
      </c>
      <c r="G91" s="57"/>
      <c r="H91" s="57"/>
      <c r="I91" s="28">
        <v>426.39544835039999</v>
      </c>
      <c r="J91" s="100">
        <v>236.5</v>
      </c>
      <c r="K91" s="57">
        <f t="shared" si="0"/>
        <v>662.89544835039999</v>
      </c>
      <c r="L91" s="57"/>
      <c r="M91" s="74">
        <v>0</v>
      </c>
      <c r="N91" s="74">
        <v>0</v>
      </c>
      <c r="O91" s="74">
        <v>0</v>
      </c>
      <c r="P91" s="74">
        <v>0</v>
      </c>
      <c r="Q91" s="74">
        <v>0</v>
      </c>
      <c r="R91" s="57">
        <f t="shared" si="1"/>
        <v>662.89544835039999</v>
      </c>
      <c r="S91" s="57"/>
      <c r="T91" s="57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7"/>
    </row>
    <row r="92" spans="1:32" ht="14.4">
      <c r="A92" s="56">
        <v>44651</v>
      </c>
      <c r="B92" s="80">
        <v>437293</v>
      </c>
      <c r="C92" s="28">
        <v>620712</v>
      </c>
      <c r="D92" s="28">
        <v>58783</v>
      </c>
      <c r="E92" s="28">
        <v>14531</v>
      </c>
      <c r="F92" s="28">
        <v>15880</v>
      </c>
      <c r="G92" s="57"/>
      <c r="H92" s="57"/>
      <c r="I92" s="28">
        <v>228.6252724592</v>
      </c>
      <c r="J92" s="100">
        <v>238.52</v>
      </c>
      <c r="K92" s="57">
        <f t="shared" si="0"/>
        <v>467.14527245919999</v>
      </c>
      <c r="L92" s="57"/>
      <c r="M92" s="74">
        <v>0</v>
      </c>
      <c r="N92" s="74">
        <v>0</v>
      </c>
      <c r="O92" s="74">
        <v>0</v>
      </c>
      <c r="P92" s="74">
        <v>0</v>
      </c>
      <c r="Q92" s="74">
        <v>0</v>
      </c>
      <c r="R92" s="57">
        <f t="shared" si="1"/>
        <v>467.14527245919999</v>
      </c>
      <c r="S92" s="57"/>
      <c r="T92" s="57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7"/>
    </row>
    <row r="93" spans="1:32" ht="14.4">
      <c r="A93" s="56">
        <v>44652</v>
      </c>
      <c r="B93" s="80">
        <v>439095</v>
      </c>
      <c r="C93" s="28">
        <v>623514</v>
      </c>
      <c r="D93" s="28">
        <v>65629</v>
      </c>
      <c r="E93" s="28">
        <v>16449</v>
      </c>
      <c r="F93" s="28">
        <v>18260</v>
      </c>
      <c r="G93" s="57"/>
      <c r="H93" s="57"/>
      <c r="I93" s="28">
        <v>421.14433166760006</v>
      </c>
      <c r="J93" s="100">
        <v>263.58</v>
      </c>
      <c r="K93" s="57">
        <f t="shared" si="0"/>
        <v>684.72433166760004</v>
      </c>
      <c r="L93" s="57"/>
      <c r="M93" s="74">
        <v>0</v>
      </c>
      <c r="N93" s="74">
        <v>0</v>
      </c>
      <c r="O93" s="74">
        <v>0</v>
      </c>
      <c r="P93" s="74">
        <v>0</v>
      </c>
      <c r="Q93" s="74">
        <v>0</v>
      </c>
      <c r="R93" s="57">
        <f t="shared" si="1"/>
        <v>684.72433166760004</v>
      </c>
      <c r="S93" s="57"/>
      <c r="T93" s="57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7"/>
    </row>
    <row r="94" spans="1:32" ht="14.4">
      <c r="A94" s="56">
        <v>44653</v>
      </c>
      <c r="B94" s="80">
        <v>440520</v>
      </c>
      <c r="C94" s="28">
        <v>624630</v>
      </c>
      <c r="D94" s="28">
        <v>69783</v>
      </c>
      <c r="E94" s="28">
        <v>17672</v>
      </c>
      <c r="F94" s="28">
        <v>18964</v>
      </c>
      <c r="G94" s="57"/>
      <c r="H94" s="57"/>
      <c r="I94" s="28">
        <v>265.45959937800001</v>
      </c>
      <c r="J94" s="100">
        <v>313.75</v>
      </c>
      <c r="K94" s="57">
        <f t="shared" si="0"/>
        <v>579.20959937800001</v>
      </c>
      <c r="L94" s="57"/>
      <c r="M94" s="74">
        <v>0</v>
      </c>
      <c r="N94" s="74">
        <v>0</v>
      </c>
      <c r="O94" s="74">
        <v>0</v>
      </c>
      <c r="P94" s="74">
        <v>0</v>
      </c>
      <c r="Q94" s="74">
        <v>0</v>
      </c>
      <c r="R94" s="57">
        <f t="shared" si="1"/>
        <v>579.20959937800001</v>
      </c>
      <c r="S94" s="57"/>
      <c r="T94" s="57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7"/>
    </row>
    <row r="95" spans="1:32" ht="14.4">
      <c r="A95" s="56">
        <v>44654</v>
      </c>
      <c r="B95" s="80">
        <v>440528</v>
      </c>
      <c r="C95" s="28">
        <v>624897</v>
      </c>
      <c r="D95" s="28">
        <v>65359</v>
      </c>
      <c r="E95" s="28">
        <v>17009</v>
      </c>
      <c r="F95" s="28">
        <v>17077</v>
      </c>
      <c r="G95" s="57"/>
      <c r="H95" s="57"/>
      <c r="I95" s="28">
        <v>311.49714004200001</v>
      </c>
      <c r="J95" s="100">
        <v>275.45999999999998</v>
      </c>
      <c r="K95" s="57">
        <f t="shared" si="0"/>
        <v>586.95714004199999</v>
      </c>
      <c r="L95" s="57"/>
      <c r="M95" s="74">
        <v>0</v>
      </c>
      <c r="N95" s="74">
        <v>0</v>
      </c>
      <c r="O95" s="74">
        <v>0</v>
      </c>
      <c r="P95" s="74">
        <v>0</v>
      </c>
      <c r="Q95" s="74">
        <v>0</v>
      </c>
      <c r="R95" s="57">
        <f t="shared" si="1"/>
        <v>586.95714004199999</v>
      </c>
      <c r="S95" s="57"/>
      <c r="T95" s="57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7"/>
    </row>
    <row r="96" spans="1:32" ht="14.4">
      <c r="A96" s="56">
        <v>44655</v>
      </c>
      <c r="B96" s="80">
        <v>439174</v>
      </c>
      <c r="C96" s="28">
        <v>623258</v>
      </c>
      <c r="D96" s="28">
        <v>57596</v>
      </c>
      <c r="E96" s="28">
        <v>15230</v>
      </c>
      <c r="F96" s="28">
        <v>14007</v>
      </c>
      <c r="G96" s="57"/>
      <c r="H96" s="57"/>
      <c r="I96" s="28">
        <v>132.62257709159999</v>
      </c>
      <c r="J96" s="100">
        <v>217.18</v>
      </c>
      <c r="K96" s="57">
        <f t="shared" si="0"/>
        <v>349.80257709160003</v>
      </c>
      <c r="L96" s="57"/>
      <c r="M96" s="74">
        <v>0</v>
      </c>
      <c r="N96" s="74">
        <v>0</v>
      </c>
      <c r="O96" s="74">
        <v>0</v>
      </c>
      <c r="P96" s="74">
        <v>0</v>
      </c>
      <c r="Q96" s="74">
        <v>0</v>
      </c>
      <c r="R96" s="57">
        <f t="shared" si="1"/>
        <v>349.80257709160003</v>
      </c>
      <c r="S96" s="57"/>
      <c r="T96" s="57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7"/>
    </row>
    <row r="97" spans="1:32" ht="14.4">
      <c r="A97" s="56">
        <v>44656</v>
      </c>
      <c r="B97" s="80">
        <v>437552</v>
      </c>
      <c r="C97" s="28">
        <v>621186</v>
      </c>
      <c r="D97" s="28">
        <v>55595</v>
      </c>
      <c r="E97" s="28">
        <v>14418</v>
      </c>
      <c r="F97" s="28">
        <v>12680</v>
      </c>
      <c r="G97" s="57"/>
      <c r="H97" s="57"/>
      <c r="I97" s="28">
        <v>519.63541489319994</v>
      </c>
      <c r="J97" s="100">
        <v>191.65</v>
      </c>
      <c r="K97" s="57">
        <f t="shared" si="0"/>
        <v>711.28541489319991</v>
      </c>
      <c r="L97" s="57"/>
      <c r="M97" s="74">
        <v>0</v>
      </c>
      <c r="N97" s="74">
        <v>0</v>
      </c>
      <c r="O97" s="74">
        <v>0</v>
      </c>
      <c r="P97" s="74">
        <v>0</v>
      </c>
      <c r="Q97" s="74">
        <v>0</v>
      </c>
      <c r="R97" s="57">
        <f t="shared" si="1"/>
        <v>711.28541489319991</v>
      </c>
      <c r="S97" s="57"/>
      <c r="T97" s="57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7"/>
    </row>
    <row r="98" spans="1:32" ht="14.4">
      <c r="A98" s="56">
        <v>44657</v>
      </c>
      <c r="B98" s="33">
        <v>435853</v>
      </c>
      <c r="C98" s="33">
        <v>618496</v>
      </c>
      <c r="D98" s="33">
        <v>54086</v>
      </c>
      <c r="E98" s="33">
        <v>13160</v>
      </c>
      <c r="F98" s="33">
        <v>11337</v>
      </c>
      <c r="G98" s="57"/>
      <c r="H98" s="57"/>
      <c r="I98" s="28">
        <v>-369.22876144439999</v>
      </c>
      <c r="J98" s="100">
        <v>181.27</v>
      </c>
      <c r="K98" s="57">
        <f t="shared" si="0"/>
        <v>-187.95876144439998</v>
      </c>
      <c r="L98" s="57"/>
      <c r="M98" s="74">
        <v>0</v>
      </c>
      <c r="N98" s="74">
        <v>0</v>
      </c>
      <c r="O98" s="74">
        <v>0</v>
      </c>
      <c r="P98" s="74">
        <v>0</v>
      </c>
      <c r="Q98" s="74">
        <v>0</v>
      </c>
      <c r="R98" s="57">
        <f t="shared" si="1"/>
        <v>-187.95876144439998</v>
      </c>
      <c r="S98" s="57"/>
      <c r="T98" s="57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7"/>
    </row>
    <row r="99" spans="1:32" ht="14.4">
      <c r="A99" s="56">
        <v>44658</v>
      </c>
      <c r="B99" s="33">
        <v>434692</v>
      </c>
      <c r="C99" s="33">
        <v>615773</v>
      </c>
      <c r="D99" s="33">
        <v>54656</v>
      </c>
      <c r="E99" s="33">
        <v>13406</v>
      </c>
      <c r="F99" s="33">
        <v>12294</v>
      </c>
      <c r="G99" s="57"/>
      <c r="H99" s="57"/>
      <c r="I99" s="28">
        <v>221.27479908680002</v>
      </c>
      <c r="J99" s="100">
        <v>182.51</v>
      </c>
      <c r="K99" s="57">
        <f t="shared" si="0"/>
        <v>403.78479908680004</v>
      </c>
      <c r="L99" s="57"/>
      <c r="M99" s="74">
        <v>0</v>
      </c>
      <c r="N99" s="74">
        <v>0</v>
      </c>
      <c r="O99" s="74">
        <v>0</v>
      </c>
      <c r="P99" s="74">
        <v>0</v>
      </c>
      <c r="Q99" s="74">
        <v>0</v>
      </c>
      <c r="R99" s="57">
        <f t="shared" si="1"/>
        <v>403.78479908680004</v>
      </c>
      <c r="S99" s="57"/>
      <c r="T99" s="57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7"/>
    </row>
    <row r="100" spans="1:32" ht="14.4">
      <c r="A100" s="56">
        <v>44659</v>
      </c>
      <c r="B100" s="33">
        <v>434614</v>
      </c>
      <c r="C100" s="33">
        <v>612448</v>
      </c>
      <c r="D100" s="33">
        <v>60766</v>
      </c>
      <c r="E100" s="33">
        <v>14638</v>
      </c>
      <c r="F100" s="33">
        <v>14417</v>
      </c>
      <c r="G100" s="57"/>
      <c r="H100" s="57"/>
      <c r="I100" s="28">
        <v>220.57857528480002</v>
      </c>
      <c r="J100" s="100">
        <v>217.91</v>
      </c>
      <c r="K100" s="57">
        <f t="shared" si="0"/>
        <v>438.48857528480005</v>
      </c>
      <c r="L100" s="57"/>
      <c r="M100" s="74">
        <v>0</v>
      </c>
      <c r="N100" s="74">
        <v>0</v>
      </c>
      <c r="O100" s="74">
        <v>0</v>
      </c>
      <c r="P100" s="74">
        <v>0</v>
      </c>
      <c r="Q100" s="74">
        <v>0</v>
      </c>
      <c r="R100" s="57">
        <f t="shared" si="1"/>
        <v>438.48857528480005</v>
      </c>
      <c r="S100" s="57"/>
      <c r="T100" s="57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7"/>
    </row>
    <row r="101" spans="1:32" ht="14.4">
      <c r="A101" s="56">
        <v>44660</v>
      </c>
      <c r="B101" s="33">
        <v>435923</v>
      </c>
      <c r="C101" s="33">
        <v>609631</v>
      </c>
      <c r="D101" s="33">
        <v>65946</v>
      </c>
      <c r="E101" s="33">
        <v>16636</v>
      </c>
      <c r="F101" s="33">
        <v>17984</v>
      </c>
      <c r="G101" s="57"/>
      <c r="H101" s="57"/>
      <c r="I101" s="28">
        <v>343.418071688</v>
      </c>
      <c r="J101" s="100">
        <v>277.2</v>
      </c>
      <c r="K101" s="57">
        <f t="shared" si="0"/>
        <v>620.61807168799999</v>
      </c>
      <c r="L101" s="57"/>
      <c r="M101" s="74">
        <v>0</v>
      </c>
      <c r="N101" s="74">
        <v>0</v>
      </c>
      <c r="O101" s="74">
        <v>0</v>
      </c>
      <c r="P101" s="74">
        <v>0</v>
      </c>
      <c r="Q101" s="74">
        <v>0</v>
      </c>
      <c r="R101" s="57">
        <f t="shared" si="1"/>
        <v>620.61807168799999</v>
      </c>
      <c r="S101" s="57"/>
      <c r="T101" s="57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7"/>
    </row>
    <row r="102" spans="1:32" ht="14.4">
      <c r="A102" s="56">
        <v>44661</v>
      </c>
      <c r="B102" s="33">
        <v>435706</v>
      </c>
      <c r="C102" s="33">
        <v>607923</v>
      </c>
      <c r="D102" s="33">
        <v>61732</v>
      </c>
      <c r="E102" s="33">
        <v>15706</v>
      </c>
      <c r="F102" s="33">
        <v>15663</v>
      </c>
      <c r="G102" s="57"/>
      <c r="H102" s="57"/>
      <c r="I102" s="28">
        <v>95.273578925199999</v>
      </c>
      <c r="J102" s="100">
        <v>279.57</v>
      </c>
      <c r="K102" s="57">
        <f t="shared" si="0"/>
        <v>374.84357892520001</v>
      </c>
      <c r="L102" s="57"/>
      <c r="M102" s="74">
        <v>0</v>
      </c>
      <c r="N102" s="74">
        <v>0</v>
      </c>
      <c r="O102" s="74">
        <v>0</v>
      </c>
      <c r="P102" s="74">
        <v>0</v>
      </c>
      <c r="Q102" s="74">
        <v>0</v>
      </c>
      <c r="R102" s="57">
        <f t="shared" si="1"/>
        <v>374.84357892520001</v>
      </c>
      <c r="S102" s="57"/>
      <c r="T102" s="57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7"/>
    </row>
    <row r="103" spans="1:32" ht="14.4">
      <c r="A103" s="56">
        <v>44662</v>
      </c>
      <c r="B103" s="33">
        <v>435313</v>
      </c>
      <c r="C103" s="33">
        <v>605703</v>
      </c>
      <c r="D103" s="33">
        <v>54594</v>
      </c>
      <c r="E103" s="33">
        <v>13364</v>
      </c>
      <c r="F103" s="33">
        <v>12642</v>
      </c>
      <c r="G103" s="57"/>
      <c r="H103" s="28"/>
      <c r="I103" s="28">
        <v>168.88263997728004</v>
      </c>
      <c r="J103" s="100">
        <v>202.24</v>
      </c>
      <c r="K103" s="57">
        <f t="shared" si="0"/>
        <v>371.12263997728007</v>
      </c>
      <c r="L103" s="57"/>
      <c r="M103" s="74">
        <v>0</v>
      </c>
      <c r="N103" s="74">
        <v>0</v>
      </c>
      <c r="O103" s="74">
        <v>0</v>
      </c>
      <c r="P103" s="74">
        <v>0</v>
      </c>
      <c r="Q103" s="74">
        <v>0</v>
      </c>
      <c r="R103" s="57">
        <f t="shared" si="1"/>
        <v>371.12263997728007</v>
      </c>
      <c r="S103" s="57"/>
      <c r="T103" s="57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7"/>
    </row>
    <row r="104" spans="1:32" ht="14.4">
      <c r="A104" s="56">
        <v>44663</v>
      </c>
      <c r="B104" s="33">
        <v>435745</v>
      </c>
      <c r="C104" s="33">
        <v>605031</v>
      </c>
      <c r="D104" s="33">
        <v>56084</v>
      </c>
      <c r="E104" s="33">
        <v>13202</v>
      </c>
      <c r="F104" s="33">
        <v>13728</v>
      </c>
      <c r="G104" s="57"/>
      <c r="H104" s="28"/>
      <c r="I104" s="28">
        <v>145.30569019683003</v>
      </c>
      <c r="J104" s="100">
        <v>203.12</v>
      </c>
      <c r="K104" s="57">
        <f t="shared" si="0"/>
        <v>348.42569019683003</v>
      </c>
      <c r="L104" s="57"/>
      <c r="M104" s="74">
        <v>0</v>
      </c>
      <c r="N104" s="74">
        <v>0</v>
      </c>
      <c r="O104" s="74">
        <v>0</v>
      </c>
      <c r="P104" s="74">
        <v>0</v>
      </c>
      <c r="Q104" s="74">
        <v>0</v>
      </c>
      <c r="R104" s="57">
        <f t="shared" si="1"/>
        <v>348.42569019683003</v>
      </c>
      <c r="S104" s="57"/>
      <c r="T104" s="57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7"/>
    </row>
    <row r="105" spans="1:32" ht="14.4">
      <c r="A105" s="56">
        <v>44664</v>
      </c>
      <c r="B105" s="33">
        <v>436930</v>
      </c>
      <c r="C105" s="33">
        <v>604873</v>
      </c>
      <c r="D105" s="33">
        <v>57786</v>
      </c>
      <c r="E105" s="33">
        <v>13695</v>
      </c>
      <c r="F105" s="33">
        <v>14727</v>
      </c>
      <c r="G105" s="57"/>
      <c r="H105" s="28"/>
      <c r="I105" s="28">
        <v>421.31742629583005</v>
      </c>
      <c r="J105" s="100">
        <v>207.47</v>
      </c>
      <c r="K105" s="57">
        <f t="shared" si="0"/>
        <v>628.78742629583007</v>
      </c>
      <c r="L105" s="57"/>
      <c r="M105" s="74">
        <v>0</v>
      </c>
      <c r="N105" s="74">
        <v>0</v>
      </c>
      <c r="O105" s="74">
        <v>0</v>
      </c>
      <c r="P105" s="74">
        <v>0</v>
      </c>
      <c r="Q105" s="74">
        <v>0</v>
      </c>
      <c r="R105" s="57">
        <f t="shared" si="1"/>
        <v>628.78742629583007</v>
      </c>
      <c r="S105" s="57"/>
      <c r="T105" s="57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7"/>
    </row>
    <row r="106" spans="1:32" ht="14.4">
      <c r="A106" s="56">
        <v>44665</v>
      </c>
      <c r="B106" s="33">
        <v>437828</v>
      </c>
      <c r="C106" s="33">
        <v>605602</v>
      </c>
      <c r="D106" s="33">
        <v>60978</v>
      </c>
      <c r="E106" s="33">
        <v>14302</v>
      </c>
      <c r="F106" s="33">
        <v>14845</v>
      </c>
      <c r="G106" s="57"/>
      <c r="H106" s="28"/>
      <c r="I106" s="28">
        <v>336.70414152927003</v>
      </c>
      <c r="J106" s="100">
        <v>216.53</v>
      </c>
      <c r="K106" s="57">
        <f t="shared" si="0"/>
        <v>553.23414152927</v>
      </c>
      <c r="L106" s="57"/>
      <c r="M106" s="74">
        <v>0</v>
      </c>
      <c r="N106" s="74">
        <v>0</v>
      </c>
      <c r="O106" s="74">
        <v>0</v>
      </c>
      <c r="P106" s="74">
        <v>0</v>
      </c>
      <c r="Q106" s="74">
        <v>0</v>
      </c>
      <c r="R106" s="57">
        <f t="shared" si="1"/>
        <v>553.23414152927</v>
      </c>
      <c r="S106" s="57"/>
      <c r="T106" s="57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7"/>
    </row>
    <row r="107" spans="1:32" ht="14.4">
      <c r="A107" s="56">
        <v>44666</v>
      </c>
      <c r="B107" s="33">
        <v>439688</v>
      </c>
      <c r="C107" s="33">
        <v>606525</v>
      </c>
      <c r="D107" s="33">
        <v>66697</v>
      </c>
      <c r="E107" s="33">
        <v>16012</v>
      </c>
      <c r="F107" s="33">
        <v>17627</v>
      </c>
      <c r="G107" s="57"/>
      <c r="H107" s="28"/>
      <c r="I107" s="28">
        <v>377.49327742278007</v>
      </c>
      <c r="J107" s="100">
        <v>268.95999999999998</v>
      </c>
      <c r="K107" s="57">
        <f t="shared" si="0"/>
        <v>646.45327742278005</v>
      </c>
      <c r="L107" s="57"/>
      <c r="M107" s="74">
        <v>0</v>
      </c>
      <c r="N107" s="74">
        <v>0</v>
      </c>
      <c r="O107" s="74">
        <v>0</v>
      </c>
      <c r="P107" s="74">
        <v>0</v>
      </c>
      <c r="Q107" s="74">
        <v>0</v>
      </c>
      <c r="R107" s="57">
        <f t="shared" si="1"/>
        <v>646.45327742278005</v>
      </c>
      <c r="S107" s="57"/>
      <c r="T107" s="57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7"/>
    </row>
    <row r="108" spans="1:32" ht="14.4">
      <c r="A108" s="56">
        <v>44667</v>
      </c>
      <c r="B108" s="33">
        <v>440057</v>
      </c>
      <c r="C108" s="33">
        <v>605022</v>
      </c>
      <c r="D108" s="33">
        <v>67180</v>
      </c>
      <c r="E108" s="33">
        <v>16422</v>
      </c>
      <c r="F108" s="33">
        <v>16827</v>
      </c>
      <c r="G108" s="57"/>
      <c r="H108" s="28"/>
      <c r="I108" s="28">
        <v>218.67388396878002</v>
      </c>
      <c r="J108" s="100">
        <v>282.41000000000003</v>
      </c>
      <c r="K108" s="57">
        <f t="shared" si="0"/>
        <v>501.08388396878001</v>
      </c>
      <c r="L108" s="57"/>
      <c r="M108" s="74">
        <v>0</v>
      </c>
      <c r="N108" s="74">
        <v>0</v>
      </c>
      <c r="O108" s="74">
        <v>0</v>
      </c>
      <c r="P108" s="74">
        <v>0</v>
      </c>
      <c r="Q108" s="74">
        <v>0</v>
      </c>
      <c r="R108" s="57">
        <f t="shared" si="1"/>
        <v>501.08388396878001</v>
      </c>
      <c r="S108" s="57"/>
      <c r="T108" s="57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7"/>
    </row>
    <row r="109" spans="1:32" ht="14.4">
      <c r="A109" s="56">
        <v>44668</v>
      </c>
      <c r="B109" s="33">
        <v>432181</v>
      </c>
      <c r="C109" s="33">
        <v>602557</v>
      </c>
      <c r="D109" s="33">
        <v>62022</v>
      </c>
      <c r="E109" s="33">
        <v>15345</v>
      </c>
      <c r="F109" s="33">
        <v>14562</v>
      </c>
      <c r="G109" s="57"/>
      <c r="H109" s="28"/>
      <c r="I109" s="28">
        <v>277.62679953009001</v>
      </c>
      <c r="J109" s="100">
        <v>270.66000000000003</v>
      </c>
      <c r="K109" s="57">
        <f t="shared" si="0"/>
        <v>548.28679953009009</v>
      </c>
      <c r="L109" s="57"/>
      <c r="M109" s="74">
        <v>0</v>
      </c>
      <c r="N109" s="74">
        <v>0</v>
      </c>
      <c r="O109" s="74">
        <v>0</v>
      </c>
      <c r="P109" s="74">
        <v>0</v>
      </c>
      <c r="Q109" s="74">
        <v>0</v>
      </c>
      <c r="R109" s="57">
        <f t="shared" si="1"/>
        <v>548.28679953009009</v>
      </c>
      <c r="S109" s="57"/>
      <c r="T109" s="57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7"/>
    </row>
    <row r="110" spans="1:32" ht="14.4">
      <c r="A110" s="56">
        <v>44669</v>
      </c>
      <c r="B110" s="33">
        <v>431868</v>
      </c>
      <c r="C110" s="33">
        <v>600384</v>
      </c>
      <c r="D110" s="33">
        <v>55979</v>
      </c>
      <c r="E110" s="33">
        <v>13119</v>
      </c>
      <c r="F110" s="33">
        <v>12468</v>
      </c>
      <c r="G110" s="57"/>
      <c r="H110" s="28"/>
      <c r="I110" s="28">
        <v>249.44813843280002</v>
      </c>
      <c r="J110" s="100">
        <v>212.21</v>
      </c>
      <c r="K110" s="57">
        <f t="shared" si="0"/>
        <v>461.6581384328</v>
      </c>
      <c r="L110" s="57"/>
      <c r="M110" s="74">
        <v>0</v>
      </c>
      <c r="N110" s="74">
        <v>0</v>
      </c>
      <c r="O110" s="74">
        <v>0</v>
      </c>
      <c r="P110" s="74">
        <v>0</v>
      </c>
      <c r="Q110" s="74">
        <v>0</v>
      </c>
      <c r="R110" s="57">
        <f t="shared" si="1"/>
        <v>461.6581384328</v>
      </c>
      <c r="S110" s="57"/>
      <c r="T110" s="57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7">
        <f>IFERROR(AB110/AD110,0)</f>
        <v>0</v>
      </c>
    </row>
    <row r="111" spans="1:32" ht="14.4">
      <c r="A111" s="56">
        <v>44670</v>
      </c>
      <c r="B111" s="33">
        <v>431622</v>
      </c>
      <c r="C111" s="33">
        <v>598133</v>
      </c>
      <c r="D111" s="33">
        <v>54810</v>
      </c>
      <c r="E111" s="33">
        <v>12567</v>
      </c>
      <c r="F111" s="33">
        <v>12374</v>
      </c>
      <c r="G111" s="57"/>
      <c r="H111" s="28"/>
      <c r="I111" s="28">
        <v>214.71456030792001</v>
      </c>
      <c r="J111" s="100">
        <v>203.45</v>
      </c>
      <c r="K111" s="57">
        <f t="shared" si="0"/>
        <v>418.16456030792</v>
      </c>
      <c r="L111" s="57"/>
      <c r="M111" s="74">
        <v>0</v>
      </c>
      <c r="N111" s="74">
        <v>0</v>
      </c>
      <c r="O111" s="74">
        <v>0</v>
      </c>
      <c r="P111" s="74">
        <v>0</v>
      </c>
      <c r="Q111" s="74">
        <v>0</v>
      </c>
      <c r="R111" s="57">
        <f t="shared" si="1"/>
        <v>418.16456030792</v>
      </c>
      <c r="S111" s="57"/>
      <c r="T111" s="57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7"/>
    </row>
    <row r="112" spans="1:32" ht="14.4">
      <c r="A112" s="56">
        <v>44671</v>
      </c>
      <c r="B112" s="33">
        <v>432195</v>
      </c>
      <c r="C112" s="33">
        <v>596628</v>
      </c>
      <c r="D112" s="33">
        <v>55961</v>
      </c>
      <c r="E112" s="33">
        <v>12749</v>
      </c>
      <c r="F112" s="33">
        <v>13635</v>
      </c>
      <c r="G112" s="57"/>
      <c r="H112" s="28"/>
      <c r="I112" s="28">
        <v>63.870860183700003</v>
      </c>
      <c r="J112" s="100">
        <v>240.76</v>
      </c>
      <c r="K112" s="57">
        <f t="shared" si="0"/>
        <v>304.63086018370001</v>
      </c>
      <c r="L112" s="57"/>
      <c r="M112" s="74">
        <v>0</v>
      </c>
      <c r="N112" s="74">
        <v>0</v>
      </c>
      <c r="O112" s="74">
        <v>0</v>
      </c>
      <c r="P112" s="74">
        <v>0</v>
      </c>
      <c r="Q112" s="74">
        <v>0</v>
      </c>
      <c r="R112" s="57">
        <f t="shared" si="1"/>
        <v>304.63086018370001</v>
      </c>
      <c r="S112" s="57"/>
      <c r="T112" s="57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7"/>
    </row>
    <row r="113" spans="1:32" ht="14.4">
      <c r="A113" s="56">
        <v>44672</v>
      </c>
      <c r="B113" s="33">
        <v>433475</v>
      </c>
      <c r="C113" s="33">
        <v>593715</v>
      </c>
      <c r="D113" s="33">
        <v>58592</v>
      </c>
      <c r="E113" s="33">
        <v>14037</v>
      </c>
      <c r="F113" s="33">
        <v>14911</v>
      </c>
      <c r="G113" s="57"/>
      <c r="H113" s="28"/>
      <c r="I113" s="28">
        <v>361.3273481676901</v>
      </c>
      <c r="J113" s="100">
        <v>244.15</v>
      </c>
      <c r="K113" s="57">
        <f t="shared" si="0"/>
        <v>605.47734816769014</v>
      </c>
      <c r="L113" s="57"/>
      <c r="M113" s="74">
        <v>0</v>
      </c>
      <c r="N113" s="74">
        <v>0</v>
      </c>
      <c r="O113" s="74">
        <v>0</v>
      </c>
      <c r="P113" s="74">
        <v>0</v>
      </c>
      <c r="Q113" s="74">
        <v>0</v>
      </c>
      <c r="R113" s="57">
        <f t="shared" si="1"/>
        <v>605.47734816769014</v>
      </c>
      <c r="S113" s="57"/>
      <c r="T113" s="57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7"/>
    </row>
    <row r="114" spans="1:32" ht="14.4">
      <c r="A114" s="56">
        <v>44673</v>
      </c>
      <c r="B114" s="33">
        <v>434207</v>
      </c>
      <c r="C114" s="33">
        <v>589483</v>
      </c>
      <c r="D114" s="33">
        <v>63941</v>
      </c>
      <c r="E114" s="33">
        <v>15702</v>
      </c>
      <c r="F114" s="33">
        <v>16430</v>
      </c>
      <c r="G114" s="57"/>
      <c r="H114" s="28"/>
      <c r="I114" s="28">
        <v>197.7140231523</v>
      </c>
      <c r="J114" s="100">
        <v>239.56</v>
      </c>
      <c r="K114" s="57">
        <f t="shared" si="0"/>
        <v>437.2740231523</v>
      </c>
      <c r="L114" s="57"/>
      <c r="M114" s="74">
        <v>0</v>
      </c>
      <c r="N114" s="74">
        <v>0</v>
      </c>
      <c r="O114" s="74">
        <v>0</v>
      </c>
      <c r="P114" s="74">
        <v>0</v>
      </c>
      <c r="Q114" s="74">
        <v>0</v>
      </c>
      <c r="R114" s="57">
        <f t="shared" si="1"/>
        <v>437.2740231523</v>
      </c>
      <c r="S114" s="57"/>
      <c r="T114" s="57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7"/>
    </row>
    <row r="115" spans="1:32" ht="14.4">
      <c r="A115" s="56">
        <v>44674</v>
      </c>
      <c r="B115" s="33">
        <v>433928</v>
      </c>
      <c r="C115" s="33">
        <v>584586</v>
      </c>
      <c r="D115" s="33">
        <v>66647</v>
      </c>
      <c r="E115" s="33">
        <v>17180</v>
      </c>
      <c r="F115" s="33">
        <v>16266</v>
      </c>
      <c r="G115" s="57"/>
      <c r="H115" s="28"/>
      <c r="I115" s="28">
        <v>407.16546915138002</v>
      </c>
      <c r="J115" s="100">
        <v>331.16</v>
      </c>
      <c r="K115" s="57">
        <f t="shared" si="0"/>
        <v>738.32546915138005</v>
      </c>
      <c r="L115" s="57"/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57">
        <f t="shared" si="1"/>
        <v>738.32546915138005</v>
      </c>
      <c r="S115" s="57"/>
      <c r="T115" s="57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7"/>
    </row>
    <row r="116" spans="1:32" ht="14.4">
      <c r="A116" s="56">
        <v>44675</v>
      </c>
      <c r="B116" s="33">
        <v>430997</v>
      </c>
      <c r="C116" s="33">
        <v>580624</v>
      </c>
      <c r="D116" s="33">
        <v>60158</v>
      </c>
      <c r="E116" s="33">
        <v>15539</v>
      </c>
      <c r="F116" s="33">
        <v>12497</v>
      </c>
      <c r="G116" s="57"/>
      <c r="H116" s="28"/>
      <c r="I116" s="28">
        <v>241.26575666802003</v>
      </c>
      <c r="J116" s="100">
        <v>288.64</v>
      </c>
      <c r="K116" s="57">
        <f t="shared" si="0"/>
        <v>529.90575666801999</v>
      </c>
      <c r="L116" s="57"/>
      <c r="M116" s="74">
        <v>0</v>
      </c>
      <c r="N116" s="74">
        <v>0</v>
      </c>
      <c r="O116" s="74">
        <v>0</v>
      </c>
      <c r="P116" s="74">
        <v>0</v>
      </c>
      <c r="Q116" s="74">
        <v>0</v>
      </c>
      <c r="R116" s="57">
        <f t="shared" si="1"/>
        <v>529.90575666801999</v>
      </c>
      <c r="S116" s="57"/>
      <c r="T116" s="57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7"/>
    </row>
    <row r="117" spans="1:32" ht="14.4">
      <c r="A117" s="56">
        <v>44676</v>
      </c>
      <c r="B117" s="33">
        <v>428440</v>
      </c>
      <c r="C117" s="33">
        <v>577255</v>
      </c>
      <c r="D117" s="33">
        <v>52044</v>
      </c>
      <c r="E117" s="33">
        <v>12262</v>
      </c>
      <c r="F117" s="33">
        <v>9708</v>
      </c>
      <c r="G117" s="57"/>
      <c r="H117" s="28"/>
      <c r="I117" s="28">
        <v>222.83410878846001</v>
      </c>
      <c r="J117" s="100">
        <v>198.5</v>
      </c>
      <c r="K117" s="57">
        <f t="shared" si="0"/>
        <v>421.33410878846001</v>
      </c>
      <c r="L117" s="57"/>
      <c r="M117" s="74">
        <v>0</v>
      </c>
      <c r="N117" s="74">
        <v>0</v>
      </c>
      <c r="O117" s="74">
        <v>0</v>
      </c>
      <c r="P117" s="74">
        <v>0</v>
      </c>
      <c r="Q117" s="74">
        <v>0</v>
      </c>
      <c r="R117" s="57">
        <f t="shared" si="1"/>
        <v>421.33410878846001</v>
      </c>
      <c r="S117" s="57"/>
      <c r="T117" s="57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7"/>
    </row>
    <row r="118" spans="1:32" ht="14.4">
      <c r="A118" s="56">
        <v>44677</v>
      </c>
      <c r="B118" s="33">
        <v>426606</v>
      </c>
      <c r="C118" s="33">
        <v>575595</v>
      </c>
      <c r="D118" s="33">
        <v>51099</v>
      </c>
      <c r="E118" s="33">
        <v>12004</v>
      </c>
      <c r="F118" s="33">
        <v>9833</v>
      </c>
      <c r="G118" s="57"/>
      <c r="H118" s="28"/>
      <c r="I118" s="28">
        <v>151.10908807476002</v>
      </c>
      <c r="J118" s="100">
        <f>194.2+I118</f>
        <v>345.30908807475998</v>
      </c>
      <c r="K118" s="57">
        <f t="shared" si="0"/>
        <v>496.41817614952004</v>
      </c>
      <c r="L118" s="57"/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57">
        <f t="shared" si="1"/>
        <v>496.41817614952004</v>
      </c>
      <c r="S118" s="57"/>
      <c r="T118" s="57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7"/>
    </row>
    <row r="119" spans="1:32" ht="14.4">
      <c r="A119" s="56">
        <v>44678</v>
      </c>
      <c r="B119" s="33">
        <v>423941</v>
      </c>
      <c r="C119" s="33">
        <v>572415</v>
      </c>
      <c r="D119" s="33">
        <v>51380</v>
      </c>
      <c r="E119" s="33">
        <v>12456</v>
      </c>
      <c r="F119" s="33">
        <v>9782</v>
      </c>
      <c r="G119" s="57"/>
      <c r="H119" s="28"/>
      <c r="I119" s="28">
        <v>202.3626191262</v>
      </c>
      <c r="J119" s="57">
        <f>14.24+I119</f>
        <v>216.60261912620001</v>
      </c>
      <c r="K119" s="57">
        <f t="shared" si="0"/>
        <v>418.96523825240001</v>
      </c>
      <c r="L119" s="57"/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57">
        <f t="shared" si="1"/>
        <v>418.96523825240001</v>
      </c>
      <c r="S119" s="57"/>
      <c r="T119" s="57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7"/>
    </row>
    <row r="120" spans="1:32" ht="14.4">
      <c r="A120" s="56">
        <v>44679</v>
      </c>
      <c r="B120" s="33">
        <v>418931</v>
      </c>
      <c r="C120" s="33">
        <v>555609</v>
      </c>
      <c r="D120" s="33">
        <v>46703</v>
      </c>
      <c r="E120" s="33">
        <v>11221</v>
      </c>
      <c r="F120" s="33">
        <v>6063</v>
      </c>
      <c r="G120" s="57"/>
      <c r="H120" s="28"/>
      <c r="I120" s="28">
        <v>286.37579686589999</v>
      </c>
      <c r="J120" s="100">
        <v>188.36</v>
      </c>
      <c r="K120" s="57">
        <f t="shared" si="0"/>
        <v>474.7357968659</v>
      </c>
      <c r="L120" s="57"/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57">
        <f t="shared" si="1"/>
        <v>474.7357968659</v>
      </c>
      <c r="S120" s="57"/>
      <c r="T120" s="57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7"/>
    </row>
    <row r="121" spans="1:32" ht="14.4">
      <c r="A121" s="56">
        <v>44680</v>
      </c>
      <c r="B121" s="33">
        <v>414481</v>
      </c>
      <c r="C121" s="33">
        <v>546163</v>
      </c>
      <c r="D121" s="33">
        <v>49273</v>
      </c>
      <c r="E121" s="33">
        <v>11448</v>
      </c>
      <c r="F121" s="33">
        <v>6418</v>
      </c>
      <c r="G121" s="57"/>
      <c r="H121" s="28"/>
      <c r="I121" s="28">
        <v>532.59796904730001</v>
      </c>
      <c r="J121" s="100">
        <v>213.36</v>
      </c>
      <c r="K121" s="57">
        <f t="shared" si="0"/>
        <v>745.95796904730003</v>
      </c>
      <c r="L121" s="57"/>
      <c r="M121" s="74">
        <v>0</v>
      </c>
      <c r="N121" s="74">
        <v>0</v>
      </c>
      <c r="O121" s="74">
        <v>0</v>
      </c>
      <c r="P121" s="74">
        <v>0</v>
      </c>
      <c r="Q121" s="74">
        <v>0</v>
      </c>
      <c r="R121" s="57">
        <f t="shared" si="1"/>
        <v>745.95796904730003</v>
      </c>
      <c r="S121" s="57"/>
      <c r="T121" s="57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7"/>
    </row>
    <row r="122" spans="1:32" ht="14.4">
      <c r="A122" s="56">
        <v>44681</v>
      </c>
      <c r="B122" s="33">
        <v>411354</v>
      </c>
      <c r="C122" s="33">
        <v>537169</v>
      </c>
      <c r="D122" s="33">
        <v>52016</v>
      </c>
      <c r="E122" s="33">
        <v>11693</v>
      </c>
      <c r="F122" s="33">
        <v>8762</v>
      </c>
      <c r="G122" s="57"/>
      <c r="H122" s="28"/>
      <c r="I122" s="28">
        <v>365.25600898409999</v>
      </c>
      <c r="J122" s="100">
        <v>257.98</v>
      </c>
      <c r="K122" s="57">
        <f t="shared" si="0"/>
        <v>623.23600898409995</v>
      </c>
      <c r="L122" s="57"/>
      <c r="M122" s="74">
        <v>0</v>
      </c>
      <c r="N122" s="74">
        <v>0</v>
      </c>
      <c r="O122" s="74">
        <v>0</v>
      </c>
      <c r="P122" s="74">
        <v>0</v>
      </c>
      <c r="Q122" s="74">
        <v>0</v>
      </c>
      <c r="R122" s="57">
        <f t="shared" si="1"/>
        <v>623.23600898409995</v>
      </c>
      <c r="S122" s="57"/>
      <c r="T122" s="57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7"/>
    </row>
    <row r="123" spans="1:32" ht="14.4">
      <c r="A123" s="56">
        <v>44682</v>
      </c>
      <c r="B123" s="33">
        <v>410800</v>
      </c>
      <c r="C123" s="33">
        <v>532593</v>
      </c>
      <c r="D123" s="33">
        <v>53321</v>
      </c>
      <c r="E123" s="33">
        <v>12270</v>
      </c>
      <c r="F123" s="33">
        <v>11405</v>
      </c>
      <c r="G123" s="57"/>
      <c r="H123" s="28"/>
      <c r="I123" s="28">
        <v>325.77949891349999</v>
      </c>
      <c r="J123" s="74">
        <v>251.47</v>
      </c>
      <c r="K123" s="57">
        <f t="shared" si="0"/>
        <v>577.24949891350002</v>
      </c>
      <c r="L123" s="57"/>
      <c r="M123" s="74">
        <v>0</v>
      </c>
      <c r="N123" s="74">
        <v>0</v>
      </c>
      <c r="O123" s="74">
        <v>0</v>
      </c>
      <c r="P123" s="74">
        <v>0</v>
      </c>
      <c r="Q123" s="74">
        <v>0</v>
      </c>
      <c r="R123" s="57">
        <f t="shared" si="1"/>
        <v>577.24949891350002</v>
      </c>
      <c r="S123" s="57"/>
      <c r="T123" s="57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7"/>
    </row>
    <row r="124" spans="1:32" ht="14.4">
      <c r="A124" s="56">
        <v>44683</v>
      </c>
      <c r="B124" s="33">
        <v>409889</v>
      </c>
      <c r="C124" s="33">
        <v>529621</v>
      </c>
      <c r="D124" s="33">
        <v>49997</v>
      </c>
      <c r="E124" s="33">
        <v>11501</v>
      </c>
      <c r="F124" s="33">
        <v>10451</v>
      </c>
      <c r="G124" s="57"/>
      <c r="H124" s="28"/>
      <c r="I124" s="28">
        <v>115.77203737229999</v>
      </c>
      <c r="J124" s="74">
        <v>196.27</v>
      </c>
      <c r="K124" s="57">
        <f t="shared" si="0"/>
        <v>312.0420373723</v>
      </c>
      <c r="L124" s="57"/>
      <c r="M124" s="74">
        <v>0</v>
      </c>
      <c r="N124" s="74">
        <v>0</v>
      </c>
      <c r="O124" s="74">
        <v>0</v>
      </c>
      <c r="P124" s="74">
        <v>0</v>
      </c>
      <c r="Q124" s="74">
        <v>0</v>
      </c>
      <c r="R124" s="57">
        <f t="shared" si="1"/>
        <v>312.0420373723</v>
      </c>
      <c r="S124" s="57"/>
      <c r="T124" s="57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7"/>
    </row>
    <row r="125" spans="1:32" ht="14.4">
      <c r="A125" s="56">
        <v>44684</v>
      </c>
      <c r="B125" s="33">
        <v>408928</v>
      </c>
      <c r="C125" s="33">
        <v>527529</v>
      </c>
      <c r="D125" s="33">
        <v>48785</v>
      </c>
      <c r="E125" s="33">
        <v>11609</v>
      </c>
      <c r="F125" s="33">
        <v>10523</v>
      </c>
      <c r="G125" s="57"/>
      <c r="H125" s="28"/>
      <c r="I125" s="28">
        <v>379.48269667830004</v>
      </c>
      <c r="J125" s="74">
        <v>187.33</v>
      </c>
      <c r="K125" s="57">
        <f t="shared" si="0"/>
        <v>566.81269667830009</v>
      </c>
      <c r="L125" s="57"/>
      <c r="M125" s="74">
        <v>0</v>
      </c>
      <c r="N125" s="74">
        <v>0</v>
      </c>
      <c r="O125" s="74">
        <v>0</v>
      </c>
      <c r="P125" s="74">
        <v>0</v>
      </c>
      <c r="Q125" s="74">
        <v>0</v>
      </c>
      <c r="R125" s="57">
        <f t="shared" si="1"/>
        <v>566.81269667830009</v>
      </c>
      <c r="S125" s="57"/>
      <c r="T125" s="57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7"/>
    </row>
    <row r="126" spans="1:32" ht="14.4">
      <c r="A126" s="56">
        <v>44685</v>
      </c>
      <c r="B126" s="33">
        <v>407125</v>
      </c>
      <c r="C126" s="33">
        <v>525511</v>
      </c>
      <c r="D126" s="33">
        <v>47072</v>
      </c>
      <c r="E126" s="33">
        <v>11338</v>
      </c>
      <c r="F126" s="33">
        <v>9557</v>
      </c>
      <c r="G126" s="57"/>
      <c r="H126" s="28"/>
      <c r="I126" s="28">
        <v>180.62214345840002</v>
      </c>
      <c r="J126" s="74">
        <v>213.5</v>
      </c>
      <c r="K126" s="57">
        <f t="shared" si="0"/>
        <v>394.12214345840005</v>
      </c>
      <c r="L126" s="57"/>
      <c r="M126" s="74">
        <v>0</v>
      </c>
      <c r="N126" s="74">
        <v>0</v>
      </c>
      <c r="O126" s="74">
        <v>0</v>
      </c>
      <c r="P126" s="74">
        <v>0</v>
      </c>
      <c r="Q126" s="74">
        <v>0</v>
      </c>
      <c r="R126" s="57">
        <f t="shared" si="1"/>
        <v>394.12214345840005</v>
      </c>
      <c r="S126" s="57"/>
      <c r="T126" s="57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7"/>
    </row>
    <row r="127" spans="1:32" ht="14.4">
      <c r="A127" s="56">
        <v>44686</v>
      </c>
      <c r="B127" s="33">
        <v>402490</v>
      </c>
      <c r="C127" s="33">
        <v>518558</v>
      </c>
      <c r="D127" s="33">
        <v>41873</v>
      </c>
      <c r="E127" s="33">
        <v>9955</v>
      </c>
      <c r="F127" s="33">
        <v>4738</v>
      </c>
      <c r="G127" s="57"/>
      <c r="H127" s="28"/>
      <c r="I127" s="28">
        <v>122.93634683549999</v>
      </c>
      <c r="J127" s="74">
        <v>177.3</v>
      </c>
      <c r="K127" s="57">
        <f t="shared" si="0"/>
        <v>300.2363468355</v>
      </c>
      <c r="L127" s="57"/>
      <c r="M127" s="74">
        <v>0</v>
      </c>
      <c r="N127" s="74">
        <v>0</v>
      </c>
      <c r="O127" s="74">
        <v>0</v>
      </c>
      <c r="P127" s="74">
        <v>0</v>
      </c>
      <c r="Q127" s="74">
        <v>0</v>
      </c>
      <c r="R127" s="57">
        <f t="shared" si="1"/>
        <v>300.2363468355</v>
      </c>
      <c r="S127" s="57"/>
      <c r="T127" s="57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7"/>
    </row>
    <row r="128" spans="1:32" ht="14.4">
      <c r="A128" s="56">
        <v>44687</v>
      </c>
      <c r="B128" s="33">
        <v>397558</v>
      </c>
      <c r="C128" s="33">
        <v>509510</v>
      </c>
      <c r="D128" s="33">
        <v>42227</v>
      </c>
      <c r="E128" s="33">
        <v>10019</v>
      </c>
      <c r="F128" s="33">
        <v>5147</v>
      </c>
      <c r="G128" s="57"/>
      <c r="H128" s="28"/>
      <c r="I128" s="28">
        <v>452.26159646909997</v>
      </c>
      <c r="J128" s="74">
        <v>183.19</v>
      </c>
      <c r="K128" s="57">
        <f t="shared" si="0"/>
        <v>635.45159646909997</v>
      </c>
      <c r="L128" s="57"/>
      <c r="M128" s="74">
        <v>0</v>
      </c>
      <c r="N128" s="74">
        <v>0</v>
      </c>
      <c r="O128" s="74">
        <v>0</v>
      </c>
      <c r="P128" s="74">
        <v>0</v>
      </c>
      <c r="Q128" s="74">
        <v>0</v>
      </c>
      <c r="R128" s="57">
        <f t="shared" si="1"/>
        <v>635.45159646909997</v>
      </c>
      <c r="S128" s="57"/>
      <c r="T128" s="57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7"/>
    </row>
    <row r="129" spans="1:32" ht="14.4">
      <c r="A129" s="56">
        <v>44688</v>
      </c>
      <c r="B129" s="33">
        <v>394597</v>
      </c>
      <c r="C129" s="33">
        <v>500591</v>
      </c>
      <c r="D129" s="33">
        <v>44888</v>
      </c>
      <c r="E129" s="33">
        <v>10632</v>
      </c>
      <c r="F129" s="33">
        <v>7016</v>
      </c>
      <c r="G129" s="57"/>
      <c r="H129" s="28"/>
      <c r="I129" s="28">
        <v>403.54574827979997</v>
      </c>
      <c r="J129" s="74">
        <v>223.46</v>
      </c>
      <c r="K129" s="57">
        <f t="shared" si="0"/>
        <v>627.00574827979995</v>
      </c>
      <c r="L129" s="57"/>
      <c r="M129" s="74">
        <v>0</v>
      </c>
      <c r="N129" s="74">
        <v>0</v>
      </c>
      <c r="O129" s="74">
        <v>0</v>
      </c>
      <c r="P129" s="74">
        <v>0</v>
      </c>
      <c r="Q129" s="74">
        <v>0</v>
      </c>
      <c r="R129" s="57">
        <f t="shared" si="1"/>
        <v>627.00574827979995</v>
      </c>
      <c r="S129" s="57"/>
      <c r="T129" s="57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7"/>
    </row>
    <row r="130" spans="1:32" ht="14.4">
      <c r="A130" s="56">
        <v>44689</v>
      </c>
      <c r="B130" s="33">
        <v>393014</v>
      </c>
      <c r="C130" s="33">
        <v>494597</v>
      </c>
      <c r="D130" s="33">
        <v>44486</v>
      </c>
      <c r="E130" s="33">
        <v>10639</v>
      </c>
      <c r="F130" s="33">
        <v>9052</v>
      </c>
      <c r="G130" s="57"/>
      <c r="H130" s="28"/>
      <c r="I130" s="28">
        <v>146.02377092879999</v>
      </c>
      <c r="J130" s="74">
        <v>231.49</v>
      </c>
      <c r="K130" s="57">
        <f t="shared" si="0"/>
        <v>377.5137709288</v>
      </c>
      <c r="L130" s="57"/>
      <c r="M130" s="74">
        <v>0</v>
      </c>
      <c r="N130" s="74">
        <v>0</v>
      </c>
      <c r="O130" s="74">
        <v>0</v>
      </c>
      <c r="P130" s="74">
        <v>0</v>
      </c>
      <c r="Q130" s="74">
        <v>0</v>
      </c>
      <c r="R130" s="57">
        <f t="shared" si="1"/>
        <v>377.5137709288</v>
      </c>
      <c r="S130" s="57"/>
      <c r="T130" s="57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7"/>
    </row>
    <row r="131" spans="1:32" ht="14.4">
      <c r="A131" s="56">
        <v>44690</v>
      </c>
      <c r="B131" s="33">
        <v>392812</v>
      </c>
      <c r="C131" s="33">
        <v>491548</v>
      </c>
      <c r="D131" s="33">
        <v>41650</v>
      </c>
      <c r="E131" s="33">
        <v>10069</v>
      </c>
      <c r="F131" s="33">
        <v>9737</v>
      </c>
      <c r="G131" s="57"/>
      <c r="H131" s="28"/>
      <c r="I131" s="28">
        <v>332.00458487999998</v>
      </c>
      <c r="J131" s="74">
        <v>173.55</v>
      </c>
      <c r="K131" s="57">
        <f t="shared" si="0"/>
        <v>505.55458487999999</v>
      </c>
      <c r="L131" s="57"/>
      <c r="M131" s="57"/>
      <c r="N131" s="74">
        <v>0</v>
      </c>
      <c r="O131" s="74">
        <v>0</v>
      </c>
      <c r="P131" s="74">
        <v>0</v>
      </c>
      <c r="Q131" s="74">
        <v>0</v>
      </c>
      <c r="R131" s="57">
        <f t="shared" si="1"/>
        <v>505.55458487999999</v>
      </c>
      <c r="S131" s="57"/>
      <c r="T131" s="57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7"/>
    </row>
    <row r="132" spans="1:32" ht="14.4">
      <c r="A132" s="56">
        <v>44691</v>
      </c>
      <c r="B132" s="33">
        <v>393144</v>
      </c>
      <c r="C132" s="33">
        <v>488079</v>
      </c>
      <c r="D132" s="33">
        <v>42076</v>
      </c>
      <c r="E132" s="33">
        <v>9967</v>
      </c>
      <c r="F132" s="33">
        <v>10105</v>
      </c>
      <c r="G132" s="57"/>
      <c r="H132" s="28"/>
      <c r="I132" s="28">
        <v>145.69613482530002</v>
      </c>
      <c r="J132" s="74">
        <v>167.76</v>
      </c>
      <c r="K132" s="57">
        <f t="shared" si="0"/>
        <v>313.45613482530001</v>
      </c>
      <c r="L132" s="57"/>
      <c r="M132" s="57"/>
      <c r="N132" s="74">
        <v>0</v>
      </c>
      <c r="O132" s="74">
        <v>0</v>
      </c>
      <c r="P132" s="74">
        <v>0</v>
      </c>
      <c r="Q132" s="74">
        <v>0</v>
      </c>
      <c r="R132" s="57">
        <f t="shared" si="1"/>
        <v>313.45613482530001</v>
      </c>
      <c r="S132" s="57"/>
      <c r="T132" s="57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7"/>
    </row>
    <row r="133" spans="1:32" ht="14.4">
      <c r="A133" s="56">
        <v>44692</v>
      </c>
      <c r="B133" s="33">
        <v>393211</v>
      </c>
      <c r="C133" s="33">
        <v>484112</v>
      </c>
      <c r="D133" s="33">
        <v>42238</v>
      </c>
      <c r="E133" s="33">
        <v>9799</v>
      </c>
      <c r="F133" s="33">
        <v>9761</v>
      </c>
      <c r="G133" s="57"/>
      <c r="H133" s="57"/>
      <c r="I133" s="28">
        <v>127.1373697626</v>
      </c>
      <c r="J133" s="74">
        <v>177.02</v>
      </c>
      <c r="K133" s="57">
        <f t="shared" si="0"/>
        <v>304.15736976260001</v>
      </c>
      <c r="L133" s="57"/>
      <c r="M133" s="57"/>
      <c r="N133" s="74">
        <v>0</v>
      </c>
      <c r="O133" s="74">
        <v>0</v>
      </c>
      <c r="P133" s="74">
        <v>0</v>
      </c>
      <c r="Q133" s="74">
        <v>0</v>
      </c>
      <c r="R133" s="57">
        <f t="shared" si="1"/>
        <v>304.15736976260001</v>
      </c>
      <c r="S133" s="57"/>
      <c r="T133" s="57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7"/>
    </row>
    <row r="134" spans="1:32" ht="14.4">
      <c r="A134" s="56">
        <v>44693</v>
      </c>
      <c r="B134" s="33">
        <v>394650</v>
      </c>
      <c r="C134" s="33">
        <v>480514</v>
      </c>
      <c r="D134" s="33">
        <v>44471</v>
      </c>
      <c r="E134" s="33">
        <v>10788</v>
      </c>
      <c r="F134" s="33">
        <v>11731</v>
      </c>
      <c r="G134" s="57"/>
      <c r="H134" s="57"/>
      <c r="I134" s="28">
        <v>243.66661057410002</v>
      </c>
      <c r="J134" s="74">
        <v>181.1</v>
      </c>
      <c r="K134" s="57">
        <f t="shared" si="0"/>
        <v>424.76661057410001</v>
      </c>
      <c r="L134" s="57"/>
      <c r="M134" s="57"/>
      <c r="N134" s="74">
        <v>0</v>
      </c>
      <c r="O134" s="74">
        <v>0</v>
      </c>
      <c r="P134" s="74">
        <v>0</v>
      </c>
      <c r="Q134" s="74">
        <v>0</v>
      </c>
      <c r="R134" s="57">
        <f t="shared" si="1"/>
        <v>424.76661057410001</v>
      </c>
      <c r="S134" s="57"/>
      <c r="T134" s="57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7"/>
    </row>
    <row r="135" spans="1:32" ht="14.4">
      <c r="A135" s="56">
        <v>44694</v>
      </c>
      <c r="B135" s="33">
        <v>398026</v>
      </c>
      <c r="C135" s="33">
        <v>478934</v>
      </c>
      <c r="D135" s="33">
        <v>52893</v>
      </c>
      <c r="E135" s="33">
        <v>12574</v>
      </c>
      <c r="F135" s="33">
        <v>15523</v>
      </c>
      <c r="G135" s="57"/>
      <c r="H135" s="57"/>
      <c r="I135" s="28">
        <v>307.86872525550001</v>
      </c>
      <c r="J135" s="74">
        <v>224.49</v>
      </c>
      <c r="K135" s="57">
        <f t="shared" si="0"/>
        <v>532.35872525550008</v>
      </c>
      <c r="L135" s="57"/>
      <c r="M135" s="57"/>
      <c r="N135" s="74">
        <v>0</v>
      </c>
      <c r="O135" s="74">
        <v>0</v>
      </c>
      <c r="P135" s="74">
        <v>0</v>
      </c>
      <c r="Q135" s="74">
        <v>0</v>
      </c>
      <c r="R135" s="57">
        <f t="shared" si="1"/>
        <v>532.35872525550008</v>
      </c>
      <c r="S135" s="57"/>
      <c r="T135" s="57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7"/>
    </row>
    <row r="136" spans="1:32" ht="14.4">
      <c r="A136" s="56">
        <v>44695</v>
      </c>
      <c r="B136" s="33">
        <v>401830</v>
      </c>
      <c r="C136" s="33">
        <v>480307</v>
      </c>
      <c r="D136" s="33">
        <v>60029</v>
      </c>
      <c r="E136" s="33">
        <v>14596</v>
      </c>
      <c r="F136" s="33">
        <v>18993</v>
      </c>
      <c r="G136" s="57"/>
      <c r="H136" s="57"/>
      <c r="I136" s="28">
        <v>266.4409601685</v>
      </c>
      <c r="J136" s="74">
        <v>293.37</v>
      </c>
      <c r="K136" s="57">
        <f t="shared" si="0"/>
        <v>559.81096016850006</v>
      </c>
      <c r="L136" s="57"/>
      <c r="M136" s="57"/>
      <c r="N136" s="74">
        <v>0</v>
      </c>
      <c r="O136" s="74">
        <v>0</v>
      </c>
      <c r="P136" s="74">
        <v>0</v>
      </c>
      <c r="Q136" s="74">
        <v>0</v>
      </c>
      <c r="R136" s="57">
        <f t="shared" si="1"/>
        <v>559.81096016850006</v>
      </c>
      <c r="S136" s="57"/>
      <c r="T136" s="57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7"/>
    </row>
    <row r="137" spans="1:32" ht="14.4">
      <c r="A137" s="56">
        <v>44696</v>
      </c>
      <c r="B137" s="33">
        <v>403892</v>
      </c>
      <c r="C137" s="33">
        <v>481958</v>
      </c>
      <c r="D137" s="33">
        <v>58311</v>
      </c>
      <c r="E137" s="33">
        <v>14934</v>
      </c>
      <c r="F137" s="33">
        <v>17633</v>
      </c>
      <c r="G137" s="57"/>
      <c r="H137" s="57"/>
      <c r="I137" s="28">
        <v>259.65525242489997</v>
      </c>
      <c r="J137" s="74">
        <v>286.98</v>
      </c>
      <c r="K137" s="57">
        <f t="shared" si="0"/>
        <v>546.63525242490005</v>
      </c>
      <c r="L137" s="57"/>
      <c r="M137" s="57"/>
      <c r="N137" s="74">
        <v>0</v>
      </c>
      <c r="O137" s="74">
        <v>0</v>
      </c>
      <c r="P137" s="74">
        <v>0</v>
      </c>
      <c r="Q137" s="74">
        <v>0</v>
      </c>
      <c r="R137" s="57">
        <f t="shared" si="1"/>
        <v>546.63525242490005</v>
      </c>
      <c r="S137" s="57"/>
      <c r="T137" s="57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7"/>
    </row>
    <row r="138" spans="1:32" ht="14.4">
      <c r="A138" s="56">
        <v>44697</v>
      </c>
      <c r="B138" s="33">
        <v>404040</v>
      </c>
      <c r="C138" s="33">
        <v>481863</v>
      </c>
      <c r="D138" s="33">
        <v>51230</v>
      </c>
      <c r="E138" s="33">
        <v>12834</v>
      </c>
      <c r="F138" s="33">
        <v>13723</v>
      </c>
      <c r="G138" s="57"/>
      <c r="H138" s="57"/>
      <c r="I138" s="28">
        <v>246.56436988949997</v>
      </c>
      <c r="J138" s="74">
        <v>216.05</v>
      </c>
      <c r="K138" s="57">
        <f t="shared" si="0"/>
        <v>462.61436988949998</v>
      </c>
      <c r="L138" s="57"/>
      <c r="M138" s="57"/>
      <c r="N138" s="74">
        <v>0</v>
      </c>
      <c r="O138" s="74">
        <v>0</v>
      </c>
      <c r="P138" s="74">
        <v>0</v>
      </c>
      <c r="Q138" s="74">
        <v>0</v>
      </c>
      <c r="R138" s="57">
        <f t="shared" si="1"/>
        <v>462.61436988949998</v>
      </c>
      <c r="S138" s="57"/>
      <c r="T138" s="57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7"/>
    </row>
    <row r="139" spans="1:32" ht="14.4">
      <c r="A139" s="56">
        <v>44698</v>
      </c>
      <c r="B139" s="33">
        <v>404997</v>
      </c>
      <c r="C139" s="33">
        <v>482583</v>
      </c>
      <c r="D139" s="33">
        <v>51438</v>
      </c>
      <c r="E139" s="33">
        <v>12352</v>
      </c>
      <c r="F139" s="33">
        <v>13339</v>
      </c>
      <c r="G139" s="57"/>
      <c r="H139" s="57"/>
      <c r="I139" s="28">
        <v>224.8821406401</v>
      </c>
      <c r="J139" s="74">
        <v>214.04</v>
      </c>
      <c r="K139" s="57">
        <f t="shared" si="0"/>
        <v>438.9221406401</v>
      </c>
      <c r="L139" s="57"/>
      <c r="M139" s="57"/>
      <c r="N139" s="74">
        <v>0</v>
      </c>
      <c r="O139" s="74">
        <v>0</v>
      </c>
      <c r="P139" s="74">
        <v>0</v>
      </c>
      <c r="Q139" s="74">
        <v>0</v>
      </c>
      <c r="R139" s="57">
        <f t="shared" si="1"/>
        <v>438.9221406401</v>
      </c>
      <c r="S139" s="57"/>
      <c r="T139" s="57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7"/>
    </row>
    <row r="140" spans="1:32" ht="14.4">
      <c r="A140" s="56">
        <v>44699</v>
      </c>
      <c r="B140" s="33">
        <v>406407</v>
      </c>
      <c r="C140" s="33">
        <v>483306</v>
      </c>
      <c r="D140" s="33">
        <v>52495</v>
      </c>
      <c r="E140" s="33">
        <v>12480</v>
      </c>
      <c r="F140" s="33">
        <v>14059</v>
      </c>
      <c r="G140" s="57"/>
      <c r="H140" s="57"/>
      <c r="I140" s="28">
        <v>203.78237557469998</v>
      </c>
      <c r="J140" s="74">
        <v>209.87</v>
      </c>
      <c r="K140" s="57">
        <f t="shared" si="0"/>
        <v>413.65237557469999</v>
      </c>
      <c r="L140" s="57"/>
      <c r="M140" s="57"/>
      <c r="N140" s="74">
        <v>0</v>
      </c>
      <c r="O140" s="74">
        <v>0</v>
      </c>
      <c r="P140" s="74">
        <v>0</v>
      </c>
      <c r="Q140" s="74">
        <v>0</v>
      </c>
      <c r="R140" s="57">
        <f t="shared" si="1"/>
        <v>413.65237557469999</v>
      </c>
      <c r="S140" s="57"/>
      <c r="T140" s="57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7"/>
    </row>
    <row r="141" spans="1:32" ht="14.4">
      <c r="A141" s="56">
        <v>44700</v>
      </c>
      <c r="B141" s="33">
        <v>408627</v>
      </c>
      <c r="C141" s="57"/>
      <c r="D141" s="57"/>
      <c r="E141" s="33">
        <v>13330</v>
      </c>
      <c r="F141" s="33">
        <v>15736</v>
      </c>
      <c r="G141" s="57"/>
      <c r="H141" s="57"/>
      <c r="I141" s="28">
        <v>179.74844718239999</v>
      </c>
      <c r="J141" s="74">
        <v>207.48</v>
      </c>
      <c r="K141" s="57">
        <f t="shared" si="0"/>
        <v>387.22844718239998</v>
      </c>
      <c r="L141" s="57"/>
      <c r="M141" s="57"/>
      <c r="N141" s="74">
        <v>0</v>
      </c>
      <c r="O141" s="74">
        <v>0</v>
      </c>
      <c r="P141" s="74">
        <v>0</v>
      </c>
      <c r="Q141" s="74">
        <v>0</v>
      </c>
      <c r="R141" s="57">
        <f t="shared" si="1"/>
        <v>387.22844718239998</v>
      </c>
      <c r="S141" s="57"/>
      <c r="T141" s="57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7"/>
    </row>
    <row r="142" spans="1:32" ht="14.4">
      <c r="A142" s="56">
        <v>44701</v>
      </c>
      <c r="B142" s="33">
        <v>410648</v>
      </c>
      <c r="C142" s="57"/>
      <c r="D142" s="57"/>
      <c r="E142" s="33">
        <v>14715</v>
      </c>
      <c r="F142" s="33">
        <v>16781</v>
      </c>
      <c r="G142" s="57"/>
      <c r="H142" s="57"/>
      <c r="I142" s="28">
        <v>416.32355631629997</v>
      </c>
      <c r="J142" s="74">
        <v>246.86</v>
      </c>
      <c r="K142" s="57">
        <f t="shared" si="0"/>
        <v>663.18355631629993</v>
      </c>
      <c r="L142" s="57"/>
      <c r="M142" s="57"/>
      <c r="N142" s="74">
        <v>0</v>
      </c>
      <c r="O142" s="74">
        <v>0</v>
      </c>
      <c r="P142" s="74">
        <v>0</v>
      </c>
      <c r="Q142" s="74">
        <v>0</v>
      </c>
      <c r="R142" s="57">
        <f t="shared" si="1"/>
        <v>663.18355631629993</v>
      </c>
      <c r="S142" s="57"/>
      <c r="T142" s="57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7"/>
    </row>
    <row r="143" spans="1:32" ht="14.4">
      <c r="A143" s="56">
        <v>44702</v>
      </c>
      <c r="B143" s="33">
        <v>413852</v>
      </c>
      <c r="C143" s="57"/>
      <c r="D143" s="57"/>
      <c r="E143" s="33">
        <v>15248</v>
      </c>
      <c r="F143" s="33">
        <v>17628</v>
      </c>
      <c r="G143" s="57"/>
      <c r="H143" s="57"/>
      <c r="I143" s="28">
        <v>38.071315226700001</v>
      </c>
      <c r="J143" s="74">
        <v>331.59</v>
      </c>
      <c r="K143" s="57">
        <f t="shared" si="0"/>
        <v>369.66131522669997</v>
      </c>
      <c r="L143" s="57"/>
      <c r="M143" s="57"/>
      <c r="N143" s="74">
        <v>0</v>
      </c>
      <c r="O143" s="74">
        <v>0</v>
      </c>
      <c r="P143" s="74">
        <v>0</v>
      </c>
      <c r="Q143" s="74">
        <v>0</v>
      </c>
      <c r="R143" s="57">
        <f t="shared" si="1"/>
        <v>369.66131522669997</v>
      </c>
      <c r="S143" s="57"/>
      <c r="T143" s="57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7"/>
    </row>
    <row r="144" spans="1:32" ht="14.4">
      <c r="A144" s="56">
        <v>44703</v>
      </c>
      <c r="B144" s="33">
        <v>413927</v>
      </c>
      <c r="C144" s="57"/>
      <c r="D144" s="57"/>
      <c r="E144" s="33">
        <v>14086</v>
      </c>
      <c r="F144" s="33">
        <v>14543</v>
      </c>
      <c r="G144" s="57"/>
      <c r="H144" s="57"/>
      <c r="I144" s="28">
        <v>0</v>
      </c>
      <c r="J144" s="74">
        <v>297.87</v>
      </c>
      <c r="K144" s="57">
        <f t="shared" si="0"/>
        <v>297.87</v>
      </c>
      <c r="L144" s="57"/>
      <c r="M144" s="57"/>
      <c r="N144" s="74">
        <v>0</v>
      </c>
      <c r="O144" s="74">
        <v>0</v>
      </c>
      <c r="P144" s="74">
        <v>0</v>
      </c>
      <c r="Q144" s="74">
        <v>0</v>
      </c>
      <c r="R144" s="57">
        <f t="shared" si="1"/>
        <v>297.87</v>
      </c>
      <c r="S144" s="57"/>
      <c r="T144" s="57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7"/>
    </row>
    <row r="145" spans="1:32" ht="14.4">
      <c r="A145" s="56">
        <v>44704</v>
      </c>
      <c r="B145" s="33">
        <v>414515</v>
      </c>
      <c r="C145" s="57"/>
      <c r="D145" s="57"/>
      <c r="E145" s="33">
        <v>12534</v>
      </c>
      <c r="F145" s="33">
        <v>13349</v>
      </c>
      <c r="G145" s="57"/>
      <c r="H145" s="57"/>
      <c r="I145" s="57"/>
      <c r="J145" s="74">
        <v>192.89</v>
      </c>
      <c r="K145" s="57">
        <f t="shared" si="0"/>
        <v>192.89</v>
      </c>
      <c r="L145" s="57"/>
      <c r="M145" s="57"/>
      <c r="N145" s="74">
        <v>0</v>
      </c>
      <c r="O145" s="74">
        <v>0</v>
      </c>
      <c r="P145" s="74">
        <v>0</v>
      </c>
      <c r="Q145" s="74">
        <v>0</v>
      </c>
      <c r="R145" s="57">
        <f t="shared" si="1"/>
        <v>192.89</v>
      </c>
      <c r="S145" s="57"/>
      <c r="T145" s="57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7"/>
    </row>
    <row r="146" spans="1:32" ht="14.4">
      <c r="A146" s="56">
        <v>44705</v>
      </c>
      <c r="B146" s="57"/>
      <c r="C146" s="57"/>
      <c r="D146" s="57"/>
      <c r="E146" s="33">
        <v>10685</v>
      </c>
      <c r="F146" s="33">
        <v>13124</v>
      </c>
      <c r="G146" s="57"/>
      <c r="H146" s="57"/>
      <c r="I146" s="57"/>
      <c r="J146" s="57"/>
      <c r="K146" s="57"/>
      <c r="L146" s="57"/>
      <c r="M146" s="57"/>
      <c r="N146" s="74">
        <v>1306.69</v>
      </c>
      <c r="O146" s="57"/>
      <c r="P146" s="74">
        <v>267</v>
      </c>
      <c r="Q146" s="57">
        <f>N146/P146</f>
        <v>4.893970037453184</v>
      </c>
      <c r="R146" s="57">
        <f t="shared" si="1"/>
        <v>0</v>
      </c>
      <c r="S146" s="57"/>
      <c r="T146" s="57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7"/>
    </row>
    <row r="147" spans="1:32" ht="14.4">
      <c r="A147" s="56">
        <v>44706</v>
      </c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7"/>
    </row>
    <row r="148" spans="1:32" ht="14.4">
      <c r="A148" s="56">
        <v>44707</v>
      </c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7"/>
    </row>
    <row r="149" spans="1:32" ht="14.4">
      <c r="A149" s="56">
        <v>44708</v>
      </c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7"/>
    </row>
    <row r="150" spans="1:32" ht="14.4">
      <c r="A150" s="56">
        <v>44709</v>
      </c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7"/>
    </row>
    <row r="151" spans="1:32" ht="14.4">
      <c r="A151" s="56">
        <v>44710</v>
      </c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7"/>
    </row>
    <row r="152" spans="1:32" ht="14.4">
      <c r="A152" s="56">
        <v>44711</v>
      </c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7"/>
    </row>
    <row r="153" spans="1:32" ht="14.4">
      <c r="A153" s="56">
        <v>44712</v>
      </c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7"/>
    </row>
    <row r="154" spans="1:32" ht="14.4">
      <c r="A154" s="56">
        <v>44713</v>
      </c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7"/>
    </row>
    <row r="155" spans="1:32" ht="14.4">
      <c r="A155" s="56">
        <v>44714</v>
      </c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7"/>
    </row>
    <row r="156" spans="1:32" ht="14.4">
      <c r="A156" s="56">
        <v>44715</v>
      </c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7"/>
    </row>
    <row r="157" spans="1:32" ht="14.4">
      <c r="A157" s="56">
        <v>44716</v>
      </c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7"/>
    </row>
    <row r="158" spans="1:32" ht="14.4">
      <c r="A158" s="56">
        <v>44717</v>
      </c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7"/>
    </row>
    <row r="159" spans="1:32" ht="14.4">
      <c r="A159" s="56">
        <v>44718</v>
      </c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7"/>
    </row>
    <row r="160" spans="1:32" ht="14.4">
      <c r="A160" s="56">
        <v>44719</v>
      </c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7"/>
    </row>
    <row r="161" spans="1:32" ht="14.4">
      <c r="A161" s="56">
        <v>44720</v>
      </c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7"/>
    </row>
    <row r="162" spans="1:32" ht="14.4">
      <c r="A162" s="56">
        <v>44721</v>
      </c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7"/>
    </row>
    <row r="163" spans="1:32" ht="14.4">
      <c r="A163" s="55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7"/>
    </row>
    <row r="164" spans="1:32" ht="14.4">
      <c r="A164" s="55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7"/>
    </row>
    <row r="165" spans="1:32" ht="14.4">
      <c r="A165" s="55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7"/>
    </row>
    <row r="166" spans="1:32" ht="14.4">
      <c r="A166" s="55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7"/>
    </row>
    <row r="167" spans="1:32" ht="14.4">
      <c r="A167" s="55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7"/>
    </row>
    <row r="168" spans="1:32" ht="14.4">
      <c r="A168" s="55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7"/>
    </row>
    <row r="169" spans="1:32" ht="14.4">
      <c r="A169" s="55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7"/>
    </row>
    <row r="170" spans="1:32" ht="14.4">
      <c r="A170" s="55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7"/>
    </row>
    <row r="171" spans="1:32" ht="14.4">
      <c r="A171" s="55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7"/>
    </row>
    <row r="172" spans="1:32" ht="14.4">
      <c r="A172" s="55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7"/>
    </row>
    <row r="173" spans="1:32" ht="14.4">
      <c r="A173" s="55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7"/>
    </row>
    <row r="174" spans="1:32" ht="14.4">
      <c r="A174" s="55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7"/>
    </row>
    <row r="175" spans="1:32" ht="14.4">
      <c r="A175" s="55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7"/>
    </row>
    <row r="176" spans="1:32" ht="14.4">
      <c r="A176" s="55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7"/>
    </row>
    <row r="177" spans="1:32" ht="14.4">
      <c r="A177" s="55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7"/>
    </row>
    <row r="178" spans="1:32" ht="14.4">
      <c r="A178" s="55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7"/>
    </row>
    <row r="179" spans="1:32" ht="14.4">
      <c r="A179" s="55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7"/>
    </row>
    <row r="180" spans="1:32" ht="14.4">
      <c r="A180" s="55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7"/>
    </row>
    <row r="181" spans="1:32" ht="14.4">
      <c r="A181" s="55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7"/>
    </row>
    <row r="182" spans="1:32" ht="14.4">
      <c r="A182" s="55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7"/>
    </row>
    <row r="183" spans="1:32" ht="14.4">
      <c r="A183" s="55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7"/>
    </row>
    <row r="184" spans="1:32" ht="14.4">
      <c r="A184" s="55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7"/>
    </row>
    <row r="185" spans="1:32" ht="14.4">
      <c r="A185" s="55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7"/>
    </row>
    <row r="186" spans="1:32" ht="14.4">
      <c r="A186" s="55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7"/>
    </row>
    <row r="187" spans="1:32" ht="14.4">
      <c r="A187" s="55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7"/>
    </row>
    <row r="188" spans="1:32" ht="14.4">
      <c r="A188" s="55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7"/>
    </row>
    <row r="189" spans="1:32" ht="14.4">
      <c r="A189" s="55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7"/>
    </row>
    <row r="190" spans="1:32" ht="14.4">
      <c r="A190" s="55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7"/>
    </row>
    <row r="191" spans="1:32" ht="14.4">
      <c r="A191" s="55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7"/>
    </row>
    <row r="192" spans="1:32" ht="14.4">
      <c r="A192" s="55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7"/>
    </row>
    <row r="193" spans="1:32" ht="14.4">
      <c r="A193" s="55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7"/>
    </row>
    <row r="194" spans="1:32" ht="14.4">
      <c r="A194" s="55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7"/>
    </row>
    <row r="195" spans="1:32" ht="14.4">
      <c r="A195" s="55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7"/>
    </row>
    <row r="196" spans="1:32" ht="14.4">
      <c r="A196" s="55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7"/>
    </row>
    <row r="197" spans="1:32" ht="14.4">
      <c r="A197" s="55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7"/>
    </row>
    <row r="198" spans="1:32" ht="14.4">
      <c r="A198" s="55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7"/>
    </row>
    <row r="199" spans="1:32" ht="14.4">
      <c r="A199" s="55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7"/>
    </row>
    <row r="200" spans="1:32" ht="14.4">
      <c r="A200" s="55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7"/>
    </row>
    <row r="201" spans="1:32" ht="14.4">
      <c r="A201" s="55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7"/>
    </row>
    <row r="202" spans="1:32" ht="14.4">
      <c r="A202" s="55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7"/>
    </row>
    <row r="203" spans="1:32" ht="14.4">
      <c r="A203" s="55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7"/>
    </row>
    <row r="204" spans="1:32" ht="14.4">
      <c r="A204" s="55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7"/>
    </row>
    <row r="205" spans="1:32" ht="14.4">
      <c r="A205" s="55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7"/>
    </row>
    <row r="206" spans="1:32" ht="14.4">
      <c r="A206" s="55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7"/>
    </row>
    <row r="207" spans="1:32" ht="14.4">
      <c r="A207" s="55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7"/>
    </row>
    <row r="208" spans="1:32" ht="14.4">
      <c r="A208" s="55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7"/>
    </row>
    <row r="209" spans="1:32" ht="14.4">
      <c r="A209" s="55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7"/>
    </row>
    <row r="210" spans="1:32" ht="14.4">
      <c r="A210" s="55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7"/>
    </row>
    <row r="211" spans="1:32" ht="14.4">
      <c r="A211" s="55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7"/>
    </row>
    <row r="212" spans="1:32" ht="14.4">
      <c r="A212" s="55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7"/>
    </row>
    <row r="213" spans="1:32" ht="14.4">
      <c r="A213" s="55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7"/>
    </row>
    <row r="214" spans="1:32" ht="14.4">
      <c r="A214" s="55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7"/>
    </row>
    <row r="215" spans="1:32" ht="14.4">
      <c r="A215" s="55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7"/>
    </row>
    <row r="216" spans="1:32" ht="14.4">
      <c r="A216" s="55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7"/>
    </row>
    <row r="217" spans="1:32" ht="14.4">
      <c r="A217" s="55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7"/>
    </row>
    <row r="218" spans="1:32" ht="14.4">
      <c r="A218" s="55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7"/>
    </row>
    <row r="219" spans="1:32" ht="14.4">
      <c r="A219" s="55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7"/>
    </row>
    <row r="220" spans="1:32" ht="14.4">
      <c r="A220" s="55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7"/>
    </row>
    <row r="221" spans="1:32" ht="14.4">
      <c r="A221" s="55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7"/>
    </row>
    <row r="222" spans="1:32" ht="14.4">
      <c r="A222" s="55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7"/>
    </row>
    <row r="223" spans="1:32" ht="14.4">
      <c r="A223" s="55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7"/>
    </row>
    <row r="224" spans="1:32" ht="14.4">
      <c r="A224" s="55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7"/>
    </row>
    <row r="225" spans="1:32" ht="14.4">
      <c r="A225" s="55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7"/>
    </row>
    <row r="226" spans="1:32" ht="14.4">
      <c r="A226" s="55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7"/>
    </row>
    <row r="227" spans="1:32" ht="14.4">
      <c r="A227" s="55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7"/>
    </row>
    <row r="228" spans="1:32" ht="14.4">
      <c r="A228" s="55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7"/>
    </row>
    <row r="229" spans="1:32" ht="14.4">
      <c r="A229" s="55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7"/>
    </row>
    <row r="230" spans="1:32" ht="14.4">
      <c r="A230" s="55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7"/>
    </row>
    <row r="231" spans="1:32" ht="14.4">
      <c r="A231" s="55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7"/>
    </row>
    <row r="232" spans="1:32" ht="14.4">
      <c r="A232" s="55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7"/>
    </row>
    <row r="233" spans="1:32" ht="14.4">
      <c r="A233" s="55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7"/>
    </row>
    <row r="234" spans="1:32" ht="14.4">
      <c r="A234" s="55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7"/>
    </row>
    <row r="235" spans="1:32" ht="14.4">
      <c r="A235" s="55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7"/>
    </row>
    <row r="236" spans="1:32" ht="14.4">
      <c r="A236" s="55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7"/>
    </row>
    <row r="237" spans="1:32" ht="14.4">
      <c r="A237" s="55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7"/>
    </row>
    <row r="238" spans="1:32" ht="14.4">
      <c r="A238" s="55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7"/>
    </row>
    <row r="239" spans="1:32" ht="14.4">
      <c r="A239" s="55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7"/>
    </row>
    <row r="240" spans="1:32" ht="14.4">
      <c r="A240" s="55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7"/>
    </row>
    <row r="241" spans="1:32" ht="14.4">
      <c r="A241" s="55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7"/>
    </row>
    <row r="242" spans="1:32" ht="14.4">
      <c r="A242" s="55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7"/>
    </row>
    <row r="243" spans="1:32" ht="14.4">
      <c r="A243" s="55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7"/>
    </row>
    <row r="244" spans="1:32" ht="14.4">
      <c r="A244" s="55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7"/>
    </row>
    <row r="245" spans="1:32" ht="14.4">
      <c r="A245" s="55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7"/>
    </row>
    <row r="246" spans="1:32" ht="14.4">
      <c r="A246" s="55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7"/>
    </row>
    <row r="247" spans="1:32" ht="14.4">
      <c r="A247" s="55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7"/>
    </row>
    <row r="248" spans="1:32" ht="14.4">
      <c r="A248" s="55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7"/>
    </row>
    <row r="249" spans="1:32" ht="14.4">
      <c r="A249" s="55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7"/>
    </row>
    <row r="250" spans="1:32" ht="14.4">
      <c r="A250" s="55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7"/>
    </row>
    <row r="251" spans="1:32" ht="14.4">
      <c r="A251" s="55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7"/>
    </row>
    <row r="252" spans="1:32" ht="14.4">
      <c r="A252" s="55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7"/>
    </row>
    <row r="253" spans="1:32" ht="14.4">
      <c r="A253" s="55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7"/>
    </row>
    <row r="254" spans="1:32" ht="14.4">
      <c r="A254" s="55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7"/>
    </row>
    <row r="255" spans="1:32" ht="14.4">
      <c r="A255" s="55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7"/>
    </row>
    <row r="256" spans="1:32" ht="14.4">
      <c r="A256" s="55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7"/>
    </row>
    <row r="257" spans="1:32" ht="14.4">
      <c r="A257" s="55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7"/>
    </row>
    <row r="258" spans="1:32" ht="14.4">
      <c r="A258" s="55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7"/>
    </row>
    <row r="259" spans="1:32" ht="14.4">
      <c r="A259" s="55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7"/>
    </row>
    <row r="260" spans="1:32" ht="14.4">
      <c r="A260" s="55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7"/>
    </row>
    <row r="261" spans="1:32" ht="14.4">
      <c r="A261" s="55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7"/>
    </row>
    <row r="262" spans="1:32" ht="14.4">
      <c r="A262" s="55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7"/>
    </row>
    <row r="263" spans="1:32" ht="14.4">
      <c r="A263" s="55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7"/>
    </row>
    <row r="264" spans="1:32" ht="14.4">
      <c r="A264" s="55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7"/>
    </row>
    <row r="265" spans="1:32" ht="14.4">
      <c r="A265" s="55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7"/>
    </row>
    <row r="266" spans="1:32" ht="14.4">
      <c r="A266" s="55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7"/>
    </row>
    <row r="267" spans="1:32" ht="14.4">
      <c r="A267" s="55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7"/>
    </row>
    <row r="268" spans="1:32" ht="14.4">
      <c r="A268" s="55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7"/>
    </row>
    <row r="269" spans="1:32" ht="14.4">
      <c r="A269" s="55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7"/>
    </row>
    <row r="270" spans="1:32" ht="14.4">
      <c r="A270" s="55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7"/>
    </row>
    <row r="271" spans="1:32" ht="14.4">
      <c r="A271" s="55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7"/>
    </row>
    <row r="272" spans="1:32" ht="14.4">
      <c r="A272" s="55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7"/>
    </row>
    <row r="273" spans="1:32" ht="14.4">
      <c r="A273" s="55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7"/>
    </row>
    <row r="274" spans="1:32" ht="14.4">
      <c r="A274" s="55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7"/>
    </row>
    <row r="275" spans="1:32" ht="14.4">
      <c r="A275" s="55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7"/>
    </row>
    <row r="276" spans="1:32" ht="14.4">
      <c r="A276" s="55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7"/>
    </row>
    <row r="277" spans="1:32" ht="14.4">
      <c r="A277" s="55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7"/>
    </row>
    <row r="278" spans="1:32" ht="14.4">
      <c r="A278" s="55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7"/>
    </row>
    <row r="279" spans="1:32" ht="14.4">
      <c r="A279" s="55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7"/>
    </row>
    <row r="280" spans="1:32" ht="14.4">
      <c r="A280" s="55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7"/>
    </row>
    <row r="281" spans="1:32" ht="14.4">
      <c r="A281" s="55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7"/>
    </row>
    <row r="282" spans="1:32" ht="14.4">
      <c r="A282" s="55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7"/>
    </row>
    <row r="283" spans="1:32" ht="14.4">
      <c r="A283" s="55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7"/>
    </row>
    <row r="284" spans="1:32" ht="14.4">
      <c r="A284" s="55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7"/>
    </row>
    <row r="285" spans="1:32" ht="14.4">
      <c r="A285" s="55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7"/>
    </row>
    <row r="286" spans="1:32" ht="14.4">
      <c r="A286" s="55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7"/>
    </row>
    <row r="287" spans="1:32" ht="14.4">
      <c r="A287" s="55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7"/>
    </row>
    <row r="288" spans="1:32" ht="14.4">
      <c r="A288" s="55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7"/>
    </row>
    <row r="289" spans="1:32" ht="14.4">
      <c r="A289" s="55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7"/>
    </row>
    <row r="290" spans="1:32" ht="14.4">
      <c r="A290" s="55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7"/>
    </row>
    <row r="291" spans="1:32" ht="14.4">
      <c r="A291" s="55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7"/>
    </row>
    <row r="292" spans="1:32" ht="14.4">
      <c r="A292" s="55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7"/>
    </row>
    <row r="293" spans="1:32" ht="14.4">
      <c r="A293" s="55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7"/>
    </row>
    <row r="294" spans="1:32" ht="14.4">
      <c r="A294" s="55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7"/>
    </row>
    <row r="295" spans="1:32" ht="14.4">
      <c r="A295" s="55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7"/>
    </row>
    <row r="296" spans="1:32" ht="14.4">
      <c r="A296" s="55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7"/>
    </row>
    <row r="297" spans="1:32" ht="14.4">
      <c r="A297" s="55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7"/>
    </row>
    <row r="298" spans="1:32" ht="14.4">
      <c r="A298" s="55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7"/>
    </row>
    <row r="299" spans="1:32" ht="14.4">
      <c r="A299" s="55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7"/>
    </row>
    <row r="300" spans="1:32" ht="14.4">
      <c r="A300" s="55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7"/>
    </row>
    <row r="301" spans="1:32" ht="14.4">
      <c r="A301" s="55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7"/>
    </row>
    <row r="302" spans="1:32" ht="14.4">
      <c r="A302" s="55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7"/>
    </row>
    <row r="303" spans="1:32" ht="14.4">
      <c r="A303" s="55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7"/>
    </row>
    <row r="304" spans="1:32" ht="14.4">
      <c r="A304" s="55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7"/>
    </row>
    <row r="305" spans="1:32" ht="14.4">
      <c r="A305" s="55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7"/>
    </row>
    <row r="306" spans="1:32" ht="14.4">
      <c r="A306" s="55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7"/>
    </row>
    <row r="307" spans="1:32" ht="14.4">
      <c r="A307" s="55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7"/>
    </row>
    <row r="308" spans="1:32" ht="14.4">
      <c r="A308" s="55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7"/>
    </row>
    <row r="309" spans="1:32" ht="14.4">
      <c r="A309" s="55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7"/>
    </row>
    <row r="310" spans="1:32" ht="14.4">
      <c r="A310" s="55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7"/>
    </row>
    <row r="311" spans="1:32" ht="14.4">
      <c r="A311" s="55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7"/>
    </row>
    <row r="312" spans="1:32" ht="14.4">
      <c r="A312" s="55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7"/>
    </row>
    <row r="313" spans="1:32" ht="14.4">
      <c r="A313" s="55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7"/>
    </row>
    <row r="314" spans="1:32" ht="14.4">
      <c r="A314" s="55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7"/>
    </row>
    <row r="315" spans="1:32" ht="14.4">
      <c r="A315" s="55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7"/>
    </row>
    <row r="316" spans="1:32" ht="14.4">
      <c r="A316" s="55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7"/>
    </row>
    <row r="317" spans="1:32" ht="14.4">
      <c r="A317" s="55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7"/>
    </row>
    <row r="318" spans="1:32" ht="14.4">
      <c r="A318" s="55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7"/>
    </row>
    <row r="319" spans="1:32" ht="14.4">
      <c r="A319" s="55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7"/>
    </row>
    <row r="320" spans="1:32" ht="14.4">
      <c r="A320" s="55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7"/>
    </row>
    <row r="321" spans="1:32" ht="14.4">
      <c r="A321" s="55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7"/>
    </row>
    <row r="322" spans="1:32" ht="14.4">
      <c r="A322" s="55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7"/>
    </row>
    <row r="323" spans="1:32" ht="14.4">
      <c r="A323" s="55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7"/>
    </row>
    <row r="324" spans="1:32" ht="14.4">
      <c r="A324" s="55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7"/>
    </row>
    <row r="325" spans="1:32" ht="14.4">
      <c r="A325" s="55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7"/>
    </row>
    <row r="326" spans="1:32" ht="14.4">
      <c r="A326" s="55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7"/>
    </row>
    <row r="327" spans="1:32" ht="14.4">
      <c r="A327" s="55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7"/>
    </row>
    <row r="328" spans="1:32" ht="14.4">
      <c r="A328" s="55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7"/>
    </row>
    <row r="329" spans="1:32" ht="14.4">
      <c r="A329" s="55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7"/>
    </row>
    <row r="330" spans="1:32" ht="14.4">
      <c r="A330" s="55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7"/>
    </row>
    <row r="331" spans="1:32" ht="14.4">
      <c r="A331" s="55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7"/>
    </row>
    <row r="332" spans="1:32" ht="14.4">
      <c r="A332" s="55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7"/>
    </row>
    <row r="333" spans="1:32" ht="14.4">
      <c r="A333" s="55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7"/>
    </row>
    <row r="334" spans="1:32" ht="14.4">
      <c r="A334" s="55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7"/>
    </row>
    <row r="335" spans="1:32" ht="14.4">
      <c r="A335" s="55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7"/>
    </row>
    <row r="336" spans="1:32" ht="14.4">
      <c r="A336" s="55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7"/>
    </row>
    <row r="337" spans="1:32" ht="14.4">
      <c r="A337" s="55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7"/>
    </row>
    <row r="338" spans="1:32" ht="14.4">
      <c r="A338" s="55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7"/>
    </row>
    <row r="339" spans="1:32" ht="14.4">
      <c r="A339" s="55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7"/>
    </row>
    <row r="340" spans="1:32" ht="14.4">
      <c r="A340" s="55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7"/>
    </row>
    <row r="341" spans="1:32" ht="14.4">
      <c r="A341" s="55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7"/>
    </row>
    <row r="342" spans="1:32" ht="14.4">
      <c r="A342" s="55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7"/>
    </row>
    <row r="343" spans="1:32" ht="14.4">
      <c r="A343" s="55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7"/>
    </row>
    <row r="344" spans="1:32" ht="14.4">
      <c r="A344" s="55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7"/>
    </row>
    <row r="345" spans="1:32" ht="14.4">
      <c r="A345" s="55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7"/>
    </row>
    <row r="346" spans="1:32" ht="14.4">
      <c r="A346" s="55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7"/>
    </row>
    <row r="347" spans="1:32" ht="14.4">
      <c r="A347" s="55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7"/>
    </row>
    <row r="348" spans="1:32" ht="14.4">
      <c r="A348" s="55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7"/>
    </row>
    <row r="349" spans="1:32" ht="14.4">
      <c r="A349" s="55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7"/>
    </row>
    <row r="350" spans="1:32" ht="14.4">
      <c r="A350" s="55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7"/>
    </row>
    <row r="351" spans="1:32" ht="14.4">
      <c r="A351" s="55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7"/>
    </row>
    <row r="352" spans="1:32" ht="14.4">
      <c r="A352" s="55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7"/>
    </row>
    <row r="353" spans="1:32" ht="14.4">
      <c r="A353" s="55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7"/>
    </row>
    <row r="354" spans="1:32" ht="14.4">
      <c r="A354" s="55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7"/>
    </row>
    <row r="355" spans="1:32" ht="14.4">
      <c r="A355" s="55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7"/>
    </row>
    <row r="356" spans="1:32" ht="14.4">
      <c r="A356" s="55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7"/>
    </row>
    <row r="357" spans="1:32" ht="14.4">
      <c r="A357" s="55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7"/>
    </row>
    <row r="358" spans="1:32" ht="14.4">
      <c r="A358" s="55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7"/>
    </row>
    <row r="359" spans="1:32" ht="14.4">
      <c r="A359" s="55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7"/>
    </row>
    <row r="360" spans="1:32" ht="14.4">
      <c r="A360" s="55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7"/>
    </row>
    <row r="361" spans="1:32" ht="14.4">
      <c r="A361" s="55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7"/>
    </row>
    <row r="362" spans="1:32" ht="14.4">
      <c r="A362" s="55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7"/>
    </row>
    <row r="363" spans="1:32" ht="14.4">
      <c r="A363" s="55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7"/>
    </row>
    <row r="364" spans="1:32" ht="14.4">
      <c r="A364" s="55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7"/>
    </row>
    <row r="365" spans="1:32" ht="14.4">
      <c r="A365" s="55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7"/>
    </row>
    <row r="366" spans="1:32" ht="14.4">
      <c r="A366" s="55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7"/>
    </row>
    <row r="367" spans="1:32" ht="14.4">
      <c r="A367" s="55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7"/>
    </row>
    <row r="368" spans="1:32" ht="14.4">
      <c r="A368" s="55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7"/>
    </row>
    <row r="369" spans="1:32" ht="14.4">
      <c r="A369" s="55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7"/>
    </row>
    <row r="370" spans="1:32" ht="14.4">
      <c r="A370" s="55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7"/>
    </row>
    <row r="371" spans="1:32" ht="14.4">
      <c r="A371" s="55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7"/>
    </row>
    <row r="372" spans="1:32" ht="14.4">
      <c r="A372" s="55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7"/>
    </row>
    <row r="373" spans="1:32" ht="14.4">
      <c r="A373" s="55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7"/>
    </row>
    <row r="374" spans="1:32" ht="14.4">
      <c r="A374" s="55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7"/>
    </row>
    <row r="375" spans="1:32" ht="14.4">
      <c r="A375" s="55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7"/>
    </row>
    <row r="376" spans="1:32" ht="14.4">
      <c r="A376" s="55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7"/>
    </row>
    <row r="377" spans="1:32" ht="14.4">
      <c r="A377" s="55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7"/>
    </row>
    <row r="378" spans="1:32" ht="14.4">
      <c r="A378" s="55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7"/>
    </row>
    <row r="379" spans="1:32" ht="14.4">
      <c r="A379" s="55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7"/>
    </row>
    <row r="380" spans="1:32" ht="14.4">
      <c r="A380" s="55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7"/>
    </row>
    <row r="381" spans="1:32" ht="14.4">
      <c r="A381" s="55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7"/>
    </row>
    <row r="382" spans="1:32" ht="14.4">
      <c r="A382" s="55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7"/>
    </row>
    <row r="383" spans="1:32" ht="14.4">
      <c r="A383" s="55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7"/>
    </row>
    <row r="384" spans="1:32" ht="14.4">
      <c r="A384" s="55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7"/>
    </row>
    <row r="385" spans="1:32" ht="14.4">
      <c r="A385" s="55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7"/>
    </row>
    <row r="386" spans="1:32" ht="14.4">
      <c r="A386" s="55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7"/>
    </row>
    <row r="387" spans="1:32" ht="14.4">
      <c r="A387" s="55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7"/>
    </row>
    <row r="388" spans="1:32" ht="14.4">
      <c r="A388" s="55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7"/>
    </row>
    <row r="389" spans="1:32" ht="14.4">
      <c r="A389" s="55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7"/>
    </row>
    <row r="390" spans="1:32" ht="14.4">
      <c r="A390" s="55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7"/>
    </row>
    <row r="391" spans="1:32" ht="14.4">
      <c r="A391" s="55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7"/>
    </row>
    <row r="392" spans="1:32" ht="14.4">
      <c r="A392" s="55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7"/>
    </row>
    <row r="393" spans="1:32" ht="14.4">
      <c r="A393" s="55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7"/>
    </row>
    <row r="394" spans="1:32" ht="14.4">
      <c r="A394" s="55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7"/>
    </row>
    <row r="395" spans="1:32" ht="14.4">
      <c r="A395" s="55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7"/>
    </row>
    <row r="396" spans="1:32" ht="14.4">
      <c r="A396" s="55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7"/>
    </row>
    <row r="397" spans="1:32" ht="14.4">
      <c r="A397" s="55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7"/>
    </row>
    <row r="398" spans="1:32" ht="14.4">
      <c r="A398" s="55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7"/>
    </row>
    <row r="399" spans="1:32" ht="14.4">
      <c r="A399" s="55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7"/>
    </row>
    <row r="400" spans="1:32" ht="14.4">
      <c r="A400" s="55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7"/>
    </row>
    <row r="401" spans="1:32" ht="14.4">
      <c r="A401" s="55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7"/>
    </row>
    <row r="402" spans="1:32" ht="14.4">
      <c r="A402" s="55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7"/>
    </row>
    <row r="403" spans="1:32" ht="14.4">
      <c r="A403" s="55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7"/>
    </row>
    <row r="404" spans="1:32" ht="14.4">
      <c r="A404" s="55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7"/>
    </row>
    <row r="405" spans="1:32" ht="14.4">
      <c r="A405" s="55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7"/>
    </row>
    <row r="406" spans="1:32" ht="14.4">
      <c r="A406" s="55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7"/>
    </row>
    <row r="407" spans="1:32" ht="14.4">
      <c r="A407" s="55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7"/>
    </row>
    <row r="408" spans="1:32" ht="14.4">
      <c r="A408" s="55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7"/>
    </row>
    <row r="409" spans="1:32" ht="14.4">
      <c r="A409" s="55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7"/>
    </row>
    <row r="410" spans="1:32" ht="14.4">
      <c r="A410" s="55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7"/>
    </row>
    <row r="411" spans="1:32" ht="14.4">
      <c r="A411" s="55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7"/>
    </row>
    <row r="412" spans="1:32" ht="14.4">
      <c r="A412" s="55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7"/>
    </row>
    <row r="413" spans="1:32" ht="14.4">
      <c r="A413" s="55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7"/>
    </row>
    <row r="414" spans="1:32" ht="14.4">
      <c r="A414" s="55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7"/>
    </row>
    <row r="415" spans="1:32" ht="14.4">
      <c r="A415" s="55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7"/>
    </row>
    <row r="416" spans="1:32" ht="14.4">
      <c r="A416" s="55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7"/>
    </row>
    <row r="417" spans="1:32" ht="14.4">
      <c r="A417" s="55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7"/>
    </row>
    <row r="418" spans="1:32" ht="14.4">
      <c r="A418" s="55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7"/>
    </row>
    <row r="419" spans="1:32" ht="14.4">
      <c r="A419" s="55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7"/>
    </row>
    <row r="420" spans="1:32" ht="14.4">
      <c r="A420" s="55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7"/>
    </row>
    <row r="421" spans="1:32" ht="14.4">
      <c r="A421" s="55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7"/>
    </row>
    <row r="422" spans="1:32" ht="14.4">
      <c r="A422" s="55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7"/>
    </row>
    <row r="423" spans="1:32" ht="14.4">
      <c r="A423" s="55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7"/>
    </row>
    <row r="424" spans="1:32" ht="14.4">
      <c r="A424" s="55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7"/>
    </row>
    <row r="425" spans="1:32" ht="14.4">
      <c r="A425" s="55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7"/>
    </row>
    <row r="426" spans="1:32" ht="14.4">
      <c r="A426" s="55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7"/>
    </row>
    <row r="427" spans="1:32" ht="14.4">
      <c r="A427" s="55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7"/>
    </row>
    <row r="428" spans="1:32" ht="14.4">
      <c r="A428" s="55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7"/>
    </row>
    <row r="429" spans="1:32" ht="14.4">
      <c r="A429" s="55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7"/>
    </row>
    <row r="430" spans="1:32" ht="14.4">
      <c r="A430" s="55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7"/>
    </row>
    <row r="431" spans="1:32" ht="14.4">
      <c r="A431" s="55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7"/>
    </row>
    <row r="432" spans="1:32" ht="14.4">
      <c r="A432" s="55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7"/>
    </row>
    <row r="433" spans="1:32" ht="14.4">
      <c r="A433" s="55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7"/>
    </row>
    <row r="434" spans="1:32" ht="14.4">
      <c r="A434" s="55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7"/>
    </row>
    <row r="435" spans="1:32" ht="14.4">
      <c r="A435" s="55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7"/>
    </row>
    <row r="436" spans="1:32" ht="14.4">
      <c r="A436" s="55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7"/>
    </row>
    <row r="437" spans="1:32" ht="14.4">
      <c r="A437" s="55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7"/>
    </row>
    <row r="438" spans="1:32" ht="14.4">
      <c r="A438" s="55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7"/>
    </row>
    <row r="439" spans="1:32" ht="14.4">
      <c r="A439" s="55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7"/>
    </row>
    <row r="440" spans="1:32" ht="14.4">
      <c r="A440" s="55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7"/>
    </row>
    <row r="441" spans="1:32" ht="14.4">
      <c r="A441" s="55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7"/>
    </row>
    <row r="442" spans="1:32" ht="14.4">
      <c r="A442" s="55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7"/>
    </row>
    <row r="443" spans="1:32" ht="14.4">
      <c r="A443" s="55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7"/>
    </row>
    <row r="444" spans="1:32" ht="14.4">
      <c r="A444" s="55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7"/>
    </row>
    <row r="445" spans="1:32" ht="14.4">
      <c r="A445" s="55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7"/>
    </row>
    <row r="446" spans="1:32" ht="14.4">
      <c r="A446" s="55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7"/>
    </row>
    <row r="447" spans="1:32" ht="14.4">
      <c r="A447" s="55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7"/>
    </row>
    <row r="448" spans="1:32" ht="14.4">
      <c r="A448" s="55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7"/>
    </row>
    <row r="449" spans="1:32" ht="14.4">
      <c r="A449" s="55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7"/>
    </row>
    <row r="450" spans="1:32" ht="14.4">
      <c r="A450" s="55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7"/>
    </row>
    <row r="451" spans="1:32" ht="14.4">
      <c r="A451" s="55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7"/>
    </row>
    <row r="452" spans="1:32" ht="14.4">
      <c r="A452" s="55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7"/>
    </row>
    <row r="453" spans="1:32" ht="14.4">
      <c r="A453" s="55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7"/>
    </row>
    <row r="454" spans="1:32" ht="14.4">
      <c r="A454" s="55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7"/>
    </row>
    <row r="455" spans="1:32" ht="14.4">
      <c r="A455" s="55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7"/>
    </row>
    <row r="456" spans="1:32" ht="14.4">
      <c r="A456" s="55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7"/>
    </row>
    <row r="457" spans="1:32" ht="14.4">
      <c r="A457" s="55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7"/>
    </row>
    <row r="458" spans="1:32" ht="14.4">
      <c r="A458" s="55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7"/>
    </row>
    <row r="459" spans="1:32" ht="14.4">
      <c r="A459" s="55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7"/>
    </row>
    <row r="460" spans="1:32" ht="14.4">
      <c r="A460" s="55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7"/>
    </row>
    <row r="461" spans="1:32" ht="14.4">
      <c r="A461" s="55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7"/>
    </row>
    <row r="462" spans="1:32" ht="14.4">
      <c r="A462" s="55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7"/>
    </row>
    <row r="463" spans="1:32" ht="14.4">
      <c r="A463" s="55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7"/>
    </row>
    <row r="464" spans="1:32" ht="14.4">
      <c r="A464" s="55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7"/>
    </row>
    <row r="465" spans="1:32" ht="14.4">
      <c r="A465" s="55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7"/>
    </row>
    <row r="466" spans="1:32" ht="14.4">
      <c r="A466" s="55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7"/>
    </row>
    <row r="467" spans="1:32" ht="14.4">
      <c r="A467" s="55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7"/>
    </row>
    <row r="468" spans="1:32" ht="14.4">
      <c r="A468" s="55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7"/>
    </row>
    <row r="469" spans="1:32" ht="14.4">
      <c r="A469" s="55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7"/>
    </row>
    <row r="470" spans="1:32" ht="14.4">
      <c r="A470" s="55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7"/>
    </row>
    <row r="471" spans="1:32" ht="14.4">
      <c r="A471" s="55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7"/>
    </row>
    <row r="472" spans="1:32" ht="14.4">
      <c r="A472" s="55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7"/>
    </row>
    <row r="473" spans="1:32" ht="14.4">
      <c r="A473" s="55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7"/>
    </row>
    <row r="474" spans="1:32" ht="14.4">
      <c r="A474" s="55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7"/>
    </row>
    <row r="475" spans="1:32" ht="14.4">
      <c r="A475" s="55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7"/>
    </row>
    <row r="476" spans="1:32" ht="14.4">
      <c r="A476" s="55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7"/>
    </row>
    <row r="477" spans="1:32" ht="14.4">
      <c r="A477" s="55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7"/>
    </row>
    <row r="478" spans="1:32" ht="14.4">
      <c r="A478" s="55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7"/>
    </row>
    <row r="479" spans="1:32" ht="14.4">
      <c r="A479" s="55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7"/>
    </row>
    <row r="480" spans="1:32" ht="14.4">
      <c r="A480" s="55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7"/>
    </row>
    <row r="481" spans="1:32" ht="14.4">
      <c r="A481" s="55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7"/>
    </row>
    <row r="482" spans="1:32" ht="14.4">
      <c r="A482" s="55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7"/>
    </row>
    <row r="483" spans="1:32" ht="14.4">
      <c r="A483" s="55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7"/>
    </row>
    <row r="484" spans="1:32" ht="14.4">
      <c r="A484" s="55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7"/>
    </row>
    <row r="485" spans="1:32" ht="14.4">
      <c r="A485" s="55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7"/>
    </row>
    <row r="486" spans="1:32" ht="14.4">
      <c r="A486" s="55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7"/>
    </row>
    <row r="487" spans="1:32" ht="14.4">
      <c r="A487" s="55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7"/>
    </row>
    <row r="488" spans="1:32" ht="14.4">
      <c r="A488" s="55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7"/>
    </row>
    <row r="489" spans="1:32" ht="14.4">
      <c r="A489" s="55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7"/>
    </row>
    <row r="490" spans="1:32" ht="14.4">
      <c r="A490" s="55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7"/>
    </row>
    <row r="491" spans="1:32" ht="14.4">
      <c r="A491" s="55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7"/>
    </row>
    <row r="492" spans="1:32" ht="14.4">
      <c r="A492" s="55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7"/>
    </row>
    <row r="493" spans="1:32" ht="14.4">
      <c r="A493" s="55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7"/>
    </row>
    <row r="494" spans="1:32" ht="14.4">
      <c r="A494" s="55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7"/>
    </row>
    <row r="495" spans="1:32" ht="14.4">
      <c r="A495" s="55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7"/>
    </row>
    <row r="496" spans="1:32" ht="14.4">
      <c r="A496" s="55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7"/>
    </row>
    <row r="497" spans="1:32" ht="14.4">
      <c r="A497" s="55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7"/>
    </row>
    <row r="498" spans="1:32" ht="14.4">
      <c r="A498" s="55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7"/>
    </row>
    <row r="499" spans="1:32" ht="14.4">
      <c r="A499" s="55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7"/>
    </row>
    <row r="500" spans="1:32" ht="14.4">
      <c r="A500" s="55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7"/>
    </row>
    <row r="501" spans="1:32" ht="14.4">
      <c r="A501" s="55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7"/>
    </row>
    <row r="502" spans="1:32" ht="14.4">
      <c r="A502" s="55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7"/>
    </row>
    <row r="503" spans="1:32" ht="14.4">
      <c r="A503" s="55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7"/>
    </row>
    <row r="504" spans="1:32" ht="14.4">
      <c r="A504" s="55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7"/>
    </row>
    <row r="505" spans="1:32" ht="14.4">
      <c r="A505" s="55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7"/>
    </row>
    <row r="506" spans="1:32" ht="14.4">
      <c r="A506" s="55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7"/>
    </row>
    <row r="507" spans="1:32" ht="14.4">
      <c r="A507" s="55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7"/>
    </row>
    <row r="508" spans="1:32" ht="14.4">
      <c r="A508" s="55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7"/>
    </row>
    <row r="509" spans="1:32" ht="14.4">
      <c r="A509" s="55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7"/>
    </row>
    <row r="510" spans="1:32" ht="14.4">
      <c r="A510" s="55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7"/>
    </row>
    <row r="511" spans="1:32" ht="14.4">
      <c r="A511" s="55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7"/>
    </row>
    <row r="512" spans="1:32" ht="14.4">
      <c r="A512" s="55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7"/>
    </row>
    <row r="513" spans="1:32" ht="14.4">
      <c r="A513" s="55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7"/>
    </row>
    <row r="514" spans="1:32" ht="14.4">
      <c r="A514" s="55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7"/>
    </row>
    <row r="515" spans="1:32" ht="14.4">
      <c r="A515" s="55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7"/>
    </row>
    <row r="516" spans="1:32" ht="14.4">
      <c r="A516" s="55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7"/>
    </row>
    <row r="517" spans="1:32" ht="14.4">
      <c r="A517" s="55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7"/>
    </row>
    <row r="518" spans="1:32" ht="14.4">
      <c r="A518" s="55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7"/>
    </row>
    <row r="519" spans="1:32" ht="14.4">
      <c r="A519" s="55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7"/>
    </row>
    <row r="520" spans="1:32" ht="14.4">
      <c r="A520" s="55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7"/>
    </row>
    <row r="521" spans="1:32" ht="14.4">
      <c r="A521" s="55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7"/>
    </row>
    <row r="522" spans="1:32" ht="14.4">
      <c r="A522" s="55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7"/>
    </row>
    <row r="523" spans="1:32" ht="14.4">
      <c r="A523" s="55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7"/>
    </row>
    <row r="524" spans="1:32" ht="14.4">
      <c r="A524" s="55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7"/>
    </row>
    <row r="525" spans="1:32" ht="14.4">
      <c r="A525" s="55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7"/>
    </row>
    <row r="526" spans="1:32" ht="14.4">
      <c r="A526" s="55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7"/>
    </row>
    <row r="527" spans="1:32" ht="14.4">
      <c r="A527" s="55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7"/>
    </row>
    <row r="528" spans="1:32" ht="14.4">
      <c r="A528" s="55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7"/>
    </row>
    <row r="529" spans="1:32" ht="14.4">
      <c r="A529" s="55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7"/>
    </row>
    <row r="530" spans="1:32" ht="14.4">
      <c r="A530" s="55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7"/>
    </row>
    <row r="531" spans="1:32" ht="14.4">
      <c r="A531" s="55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7"/>
    </row>
    <row r="532" spans="1:32" ht="14.4">
      <c r="A532" s="55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7"/>
    </row>
    <row r="533" spans="1:32" ht="14.4">
      <c r="A533" s="55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7"/>
    </row>
    <row r="534" spans="1:32" ht="14.4">
      <c r="A534" s="55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7"/>
    </row>
    <row r="535" spans="1:32" ht="14.4">
      <c r="A535" s="55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7"/>
    </row>
    <row r="536" spans="1:32" ht="14.4">
      <c r="A536" s="55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7"/>
    </row>
    <row r="537" spans="1:32" ht="14.4">
      <c r="A537" s="55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7"/>
    </row>
    <row r="538" spans="1:32" ht="14.4">
      <c r="A538" s="55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7"/>
    </row>
    <row r="539" spans="1:32" ht="14.4">
      <c r="A539" s="55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7"/>
    </row>
    <row r="540" spans="1:32" ht="14.4">
      <c r="A540" s="55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7"/>
    </row>
    <row r="541" spans="1:32" ht="14.4">
      <c r="A541" s="55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7"/>
    </row>
    <row r="542" spans="1:32" ht="14.4">
      <c r="A542" s="55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7"/>
    </row>
    <row r="543" spans="1:32" ht="14.4">
      <c r="A543" s="55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7"/>
    </row>
    <row r="544" spans="1:32" ht="14.4">
      <c r="A544" s="55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7"/>
    </row>
    <row r="545" spans="1:32" ht="14.4">
      <c r="A545" s="55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7"/>
    </row>
    <row r="546" spans="1:32" ht="14.4">
      <c r="A546" s="55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7"/>
    </row>
    <row r="547" spans="1:32" ht="14.4">
      <c r="A547" s="55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7"/>
    </row>
    <row r="548" spans="1:32" ht="14.4">
      <c r="A548" s="55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7"/>
    </row>
    <row r="549" spans="1:32" ht="14.4">
      <c r="A549" s="55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7"/>
    </row>
    <row r="550" spans="1:32" ht="14.4">
      <c r="A550" s="55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7"/>
    </row>
    <row r="551" spans="1:32" ht="14.4">
      <c r="A551" s="55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7"/>
    </row>
    <row r="552" spans="1:32" ht="14.4">
      <c r="A552" s="55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7"/>
    </row>
    <row r="553" spans="1:32" ht="14.4">
      <c r="A553" s="55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7"/>
    </row>
    <row r="554" spans="1:32" ht="14.4">
      <c r="A554" s="55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7"/>
    </row>
    <row r="555" spans="1:32" ht="14.4">
      <c r="A555" s="55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7"/>
    </row>
    <row r="556" spans="1:32" ht="14.4">
      <c r="A556" s="55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7"/>
    </row>
    <row r="557" spans="1:32" ht="14.4">
      <c r="A557" s="55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7"/>
    </row>
    <row r="558" spans="1:32" ht="14.4">
      <c r="A558" s="55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7"/>
    </row>
    <row r="559" spans="1:32" ht="14.4">
      <c r="A559" s="55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7"/>
    </row>
    <row r="560" spans="1:32" ht="14.4">
      <c r="A560" s="55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7"/>
    </row>
    <row r="561" spans="1:32" ht="14.4">
      <c r="A561" s="55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7"/>
    </row>
    <row r="562" spans="1:32" ht="14.4">
      <c r="A562" s="55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7"/>
    </row>
    <row r="563" spans="1:32" ht="14.4">
      <c r="A563" s="55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7"/>
    </row>
    <row r="564" spans="1:32" ht="14.4">
      <c r="A564" s="55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7"/>
    </row>
    <row r="565" spans="1:32" ht="14.4">
      <c r="A565" s="55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7"/>
    </row>
    <row r="566" spans="1:32" ht="14.4">
      <c r="A566" s="55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7"/>
    </row>
    <row r="567" spans="1:32" ht="14.4">
      <c r="A567" s="55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7"/>
    </row>
    <row r="568" spans="1:32" ht="14.4">
      <c r="A568" s="55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7"/>
    </row>
    <row r="569" spans="1:32" ht="14.4">
      <c r="A569" s="55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7"/>
    </row>
    <row r="570" spans="1:32" ht="14.4">
      <c r="A570" s="55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7"/>
    </row>
    <row r="571" spans="1:32" ht="14.4">
      <c r="A571" s="55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7"/>
    </row>
    <row r="572" spans="1:32" ht="14.4">
      <c r="A572" s="55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7"/>
    </row>
    <row r="573" spans="1:32" ht="14.4">
      <c r="A573" s="55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7"/>
    </row>
    <row r="574" spans="1:32" ht="14.4">
      <c r="A574" s="55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7"/>
    </row>
    <row r="575" spans="1:32" ht="14.4">
      <c r="A575" s="55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7"/>
    </row>
    <row r="576" spans="1:32" ht="14.4">
      <c r="A576" s="55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7"/>
    </row>
    <row r="577" spans="1:32" ht="14.4">
      <c r="A577" s="55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7"/>
    </row>
    <row r="578" spans="1:32" ht="14.4">
      <c r="A578" s="55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7"/>
    </row>
    <row r="579" spans="1:32" ht="14.4">
      <c r="A579" s="55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7"/>
    </row>
    <row r="580" spans="1:32" ht="14.4">
      <c r="A580" s="55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7"/>
    </row>
    <row r="581" spans="1:32" ht="14.4">
      <c r="A581" s="55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7"/>
    </row>
    <row r="582" spans="1:32" ht="14.4">
      <c r="A582" s="55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7"/>
    </row>
    <row r="583" spans="1:32" ht="14.4">
      <c r="A583" s="55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7"/>
    </row>
    <row r="584" spans="1:32" ht="14.4">
      <c r="A584" s="55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7"/>
    </row>
    <row r="585" spans="1:32" ht="14.4">
      <c r="A585" s="55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7"/>
    </row>
    <row r="586" spans="1:32" ht="14.4">
      <c r="A586" s="55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7"/>
    </row>
    <row r="587" spans="1:32" ht="14.4">
      <c r="A587" s="55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7"/>
    </row>
    <row r="588" spans="1:32" ht="14.4">
      <c r="A588" s="55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7"/>
    </row>
    <row r="589" spans="1:32" ht="14.4">
      <c r="A589" s="55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7"/>
    </row>
    <row r="590" spans="1:32" ht="14.4">
      <c r="A590" s="55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7"/>
    </row>
    <row r="591" spans="1:32" ht="14.4">
      <c r="A591" s="55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7"/>
    </row>
    <row r="592" spans="1:32" ht="14.4">
      <c r="A592" s="55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7"/>
    </row>
    <row r="593" spans="1:32" ht="14.4">
      <c r="A593" s="55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7"/>
    </row>
    <row r="594" spans="1:32" ht="14.4">
      <c r="A594" s="55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7"/>
    </row>
    <row r="595" spans="1:32" ht="14.4">
      <c r="A595" s="55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7"/>
    </row>
    <row r="596" spans="1:32" ht="14.4">
      <c r="A596" s="55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7"/>
    </row>
    <row r="597" spans="1:32" ht="14.4">
      <c r="A597" s="55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7"/>
    </row>
    <row r="598" spans="1:32" ht="14.4">
      <c r="A598" s="55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7"/>
    </row>
    <row r="599" spans="1:32" ht="14.4">
      <c r="A599" s="55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7"/>
    </row>
    <row r="600" spans="1:32" ht="14.4">
      <c r="A600" s="55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7"/>
    </row>
    <row r="601" spans="1:32" ht="14.4">
      <c r="A601" s="55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7"/>
    </row>
    <row r="602" spans="1:32" ht="14.4">
      <c r="A602" s="55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7"/>
    </row>
    <row r="603" spans="1:32" ht="14.4">
      <c r="A603" s="55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7"/>
    </row>
    <row r="604" spans="1:32" ht="14.4">
      <c r="A604" s="55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7"/>
    </row>
    <row r="605" spans="1:32" ht="14.4">
      <c r="A605" s="55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7"/>
    </row>
    <row r="606" spans="1:32" ht="14.4">
      <c r="A606" s="55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7"/>
    </row>
    <row r="607" spans="1:32" ht="14.4">
      <c r="A607" s="55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7"/>
    </row>
    <row r="608" spans="1:32" ht="14.4">
      <c r="A608" s="55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7"/>
    </row>
    <row r="609" spans="1:32" ht="14.4">
      <c r="A609" s="55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7"/>
    </row>
    <row r="610" spans="1:32" ht="14.4">
      <c r="A610" s="55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7"/>
    </row>
    <row r="611" spans="1:32" ht="14.4">
      <c r="A611" s="55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7"/>
    </row>
    <row r="612" spans="1:32" ht="14.4">
      <c r="A612" s="55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7"/>
    </row>
    <row r="613" spans="1:32" ht="14.4">
      <c r="A613" s="55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7"/>
    </row>
    <row r="614" spans="1:32" ht="14.4">
      <c r="A614" s="55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7"/>
    </row>
    <row r="615" spans="1:32" ht="14.4">
      <c r="A615" s="55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7"/>
    </row>
    <row r="616" spans="1:32" ht="14.4">
      <c r="A616" s="55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7"/>
    </row>
    <row r="617" spans="1:32" ht="14.4">
      <c r="A617" s="55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7"/>
    </row>
    <row r="618" spans="1:32" ht="14.4">
      <c r="A618" s="55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7"/>
    </row>
    <row r="619" spans="1:32" ht="14.4">
      <c r="A619" s="55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7"/>
    </row>
    <row r="620" spans="1:32" ht="14.4">
      <c r="A620" s="55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7"/>
    </row>
    <row r="621" spans="1:32" ht="14.4">
      <c r="A621" s="55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7"/>
    </row>
    <row r="622" spans="1:32" ht="14.4">
      <c r="A622" s="55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7"/>
    </row>
    <row r="623" spans="1:32" ht="14.4">
      <c r="A623" s="55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7"/>
    </row>
    <row r="624" spans="1:32" ht="14.4">
      <c r="A624" s="55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7"/>
    </row>
    <row r="625" spans="1:32" ht="14.4">
      <c r="A625" s="55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7"/>
    </row>
    <row r="626" spans="1:32" ht="14.4">
      <c r="A626" s="55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7"/>
    </row>
    <row r="627" spans="1:32" ht="14.4">
      <c r="A627" s="55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7"/>
    </row>
    <row r="628" spans="1:32" ht="14.4">
      <c r="A628" s="55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7"/>
    </row>
    <row r="629" spans="1:32" ht="14.4">
      <c r="A629" s="55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7"/>
    </row>
    <row r="630" spans="1:32" ht="14.4">
      <c r="A630" s="55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7"/>
    </row>
    <row r="631" spans="1:32" ht="14.4">
      <c r="A631" s="55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7"/>
    </row>
    <row r="632" spans="1:32" ht="14.4">
      <c r="A632" s="55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7"/>
    </row>
    <row r="633" spans="1:32" ht="14.4">
      <c r="A633" s="55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7"/>
    </row>
    <row r="634" spans="1:32" ht="14.4">
      <c r="A634" s="55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7"/>
    </row>
    <row r="635" spans="1:32" ht="14.4">
      <c r="A635" s="55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7"/>
    </row>
    <row r="636" spans="1:32" ht="14.4">
      <c r="A636" s="55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7"/>
    </row>
    <row r="637" spans="1:32" ht="14.4">
      <c r="A637" s="55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7"/>
    </row>
    <row r="638" spans="1:32" ht="14.4">
      <c r="A638" s="55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7"/>
    </row>
    <row r="639" spans="1:32" ht="14.4">
      <c r="A639" s="55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7"/>
    </row>
    <row r="640" spans="1:32" ht="14.4">
      <c r="A640" s="55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7"/>
    </row>
    <row r="641" spans="1:32" ht="14.4">
      <c r="A641" s="55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7"/>
    </row>
    <row r="642" spans="1:32" ht="14.4">
      <c r="A642" s="55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7"/>
    </row>
    <row r="643" spans="1:32" ht="14.4">
      <c r="A643" s="55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7"/>
    </row>
    <row r="644" spans="1:32" ht="14.4">
      <c r="A644" s="55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7"/>
    </row>
    <row r="645" spans="1:32" ht="14.4">
      <c r="A645" s="55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7"/>
    </row>
    <row r="646" spans="1:32" ht="14.4">
      <c r="A646" s="55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7"/>
    </row>
    <row r="647" spans="1:32" ht="14.4">
      <c r="A647" s="55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7"/>
    </row>
    <row r="648" spans="1:32" ht="14.4">
      <c r="A648" s="55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7"/>
    </row>
    <row r="649" spans="1:32" ht="14.4">
      <c r="A649" s="55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7"/>
    </row>
    <row r="650" spans="1:32" ht="14.4">
      <c r="A650" s="55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7"/>
    </row>
    <row r="651" spans="1:32" ht="14.4">
      <c r="A651" s="55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7"/>
    </row>
    <row r="652" spans="1:32" ht="14.4">
      <c r="A652" s="55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7"/>
    </row>
    <row r="653" spans="1:32" ht="14.4">
      <c r="A653" s="55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7"/>
    </row>
    <row r="654" spans="1:32" ht="14.4">
      <c r="A654" s="55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7"/>
    </row>
    <row r="655" spans="1:32" ht="14.4">
      <c r="A655" s="55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7"/>
    </row>
    <row r="656" spans="1:32" ht="14.4">
      <c r="A656" s="55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7"/>
    </row>
    <row r="657" spans="1:32" ht="14.4">
      <c r="A657" s="55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7"/>
    </row>
    <row r="658" spans="1:32" ht="14.4">
      <c r="A658" s="55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7"/>
    </row>
    <row r="659" spans="1:32" ht="14.4">
      <c r="A659" s="55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7"/>
    </row>
    <row r="660" spans="1:32" ht="14.4">
      <c r="A660" s="55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7"/>
    </row>
    <row r="661" spans="1:32" ht="14.4">
      <c r="A661" s="55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7"/>
    </row>
    <row r="662" spans="1:32" ht="14.4">
      <c r="A662" s="55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7"/>
    </row>
    <row r="663" spans="1:32" ht="14.4">
      <c r="A663" s="55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7"/>
    </row>
    <row r="664" spans="1:32" ht="14.4">
      <c r="A664" s="55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7"/>
    </row>
    <row r="665" spans="1:32" ht="14.4">
      <c r="A665" s="55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7"/>
    </row>
    <row r="666" spans="1:32" ht="14.4">
      <c r="A666" s="55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7"/>
    </row>
    <row r="667" spans="1:32" ht="14.4">
      <c r="A667" s="55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7"/>
    </row>
    <row r="668" spans="1:32" ht="14.4">
      <c r="A668" s="55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7"/>
    </row>
    <row r="669" spans="1:32" ht="14.4">
      <c r="A669" s="55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7"/>
    </row>
    <row r="670" spans="1:32" ht="14.4">
      <c r="A670" s="55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7"/>
    </row>
    <row r="671" spans="1:32" ht="14.4">
      <c r="A671" s="55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7"/>
    </row>
    <row r="672" spans="1:32" ht="14.4">
      <c r="A672" s="55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7"/>
    </row>
    <row r="673" spans="1:32" ht="14.4">
      <c r="A673" s="55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7"/>
    </row>
    <row r="674" spans="1:32" ht="14.4">
      <c r="A674" s="55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7"/>
    </row>
    <row r="675" spans="1:32" ht="14.4">
      <c r="A675" s="55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7"/>
    </row>
    <row r="676" spans="1:32" ht="14.4">
      <c r="A676" s="55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7"/>
    </row>
    <row r="677" spans="1:32" ht="14.4">
      <c r="A677" s="55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7"/>
    </row>
    <row r="678" spans="1:32" ht="14.4">
      <c r="A678" s="55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7"/>
    </row>
    <row r="679" spans="1:32" ht="14.4">
      <c r="A679" s="55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7"/>
    </row>
    <row r="680" spans="1:32" ht="14.4">
      <c r="A680" s="55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7"/>
    </row>
    <row r="681" spans="1:32" ht="14.4">
      <c r="A681" s="55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7"/>
    </row>
    <row r="682" spans="1:32" ht="14.4">
      <c r="A682" s="55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7"/>
    </row>
    <row r="683" spans="1:32" ht="14.4">
      <c r="A683" s="55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7"/>
    </row>
    <row r="684" spans="1:32" ht="14.4">
      <c r="A684" s="55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7"/>
    </row>
    <row r="685" spans="1:32" ht="14.4">
      <c r="A685" s="55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7"/>
    </row>
    <row r="686" spans="1:32" ht="14.4">
      <c r="A686" s="55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7"/>
    </row>
    <row r="687" spans="1:32" ht="14.4">
      <c r="A687" s="55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7"/>
    </row>
    <row r="688" spans="1:32" ht="14.4">
      <c r="A688" s="55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7"/>
    </row>
    <row r="689" spans="1:32" ht="14.4">
      <c r="A689" s="55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7"/>
    </row>
    <row r="690" spans="1:32" ht="14.4">
      <c r="A690" s="55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7"/>
    </row>
    <row r="691" spans="1:32" ht="14.4">
      <c r="A691" s="55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7"/>
    </row>
    <row r="692" spans="1:32" ht="14.4">
      <c r="A692" s="55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7"/>
    </row>
    <row r="693" spans="1:32" ht="14.4">
      <c r="A693" s="55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7"/>
    </row>
    <row r="694" spans="1:32" ht="14.4">
      <c r="A694" s="55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7"/>
    </row>
    <row r="695" spans="1:32" ht="14.4">
      <c r="A695" s="55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7"/>
    </row>
    <row r="696" spans="1:32" ht="14.4">
      <c r="A696" s="55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7"/>
    </row>
    <row r="697" spans="1:32" ht="14.4">
      <c r="A697" s="55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7"/>
    </row>
    <row r="698" spans="1:32" ht="14.4">
      <c r="A698" s="55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7"/>
    </row>
    <row r="699" spans="1:32" ht="14.4">
      <c r="A699" s="55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7"/>
    </row>
    <row r="700" spans="1:32" ht="14.4">
      <c r="A700" s="55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7"/>
    </row>
    <row r="701" spans="1:32" ht="14.4">
      <c r="A701" s="55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7"/>
    </row>
    <row r="702" spans="1:32" ht="14.4">
      <c r="A702" s="55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7"/>
    </row>
    <row r="703" spans="1:32" ht="14.4">
      <c r="A703" s="55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7"/>
    </row>
    <row r="704" spans="1:32" ht="14.4">
      <c r="A704" s="55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7"/>
    </row>
    <row r="705" spans="1:32" ht="14.4">
      <c r="A705" s="55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7"/>
    </row>
    <row r="706" spans="1:32" ht="14.4">
      <c r="A706" s="55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7"/>
    </row>
    <row r="707" spans="1:32" ht="14.4">
      <c r="A707" s="55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7"/>
    </row>
    <row r="708" spans="1:32" ht="14.4">
      <c r="A708" s="55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7"/>
    </row>
    <row r="709" spans="1:32" ht="14.4">
      <c r="A709" s="55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7"/>
    </row>
    <row r="710" spans="1:32" ht="14.4">
      <c r="A710" s="55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7"/>
    </row>
    <row r="711" spans="1:32" ht="14.4">
      <c r="A711" s="55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7"/>
    </row>
    <row r="712" spans="1:32" ht="14.4">
      <c r="A712" s="55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7"/>
    </row>
    <row r="713" spans="1:32" ht="14.4">
      <c r="A713" s="55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7"/>
    </row>
    <row r="714" spans="1:32" ht="14.4">
      <c r="A714" s="55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7"/>
    </row>
    <row r="715" spans="1:32" ht="14.4">
      <c r="A715" s="55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7"/>
    </row>
    <row r="716" spans="1:32" ht="14.4">
      <c r="A716" s="55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7"/>
    </row>
    <row r="717" spans="1:32" ht="14.4">
      <c r="A717" s="55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7"/>
    </row>
    <row r="718" spans="1:32" ht="14.4">
      <c r="A718" s="55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7"/>
    </row>
    <row r="719" spans="1:32" ht="14.4">
      <c r="A719" s="55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7"/>
    </row>
    <row r="720" spans="1:32" ht="14.4">
      <c r="A720" s="55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7"/>
    </row>
    <row r="721" spans="1:32" ht="14.4">
      <c r="A721" s="55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7"/>
    </row>
    <row r="722" spans="1:32" ht="14.4">
      <c r="A722" s="55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7"/>
    </row>
    <row r="723" spans="1:32" ht="14.4">
      <c r="A723" s="55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7"/>
    </row>
    <row r="724" spans="1:32" ht="14.4">
      <c r="A724" s="55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7"/>
    </row>
    <row r="725" spans="1:32" ht="14.4">
      <c r="A725" s="55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7"/>
    </row>
    <row r="726" spans="1:32" ht="14.4">
      <c r="A726" s="55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7"/>
    </row>
    <row r="727" spans="1:32" ht="14.4">
      <c r="A727" s="55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7"/>
    </row>
    <row r="728" spans="1:32" ht="14.4">
      <c r="A728" s="55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7"/>
    </row>
    <row r="729" spans="1:32" ht="14.4">
      <c r="A729" s="55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7"/>
    </row>
    <row r="730" spans="1:32" ht="14.4">
      <c r="A730" s="55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7"/>
    </row>
    <row r="731" spans="1:32" ht="14.4">
      <c r="A731" s="55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7"/>
    </row>
    <row r="732" spans="1:32" ht="14.4">
      <c r="A732" s="55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7"/>
    </row>
    <row r="733" spans="1:32" ht="14.4">
      <c r="A733" s="55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7"/>
    </row>
    <row r="734" spans="1:32" ht="14.4">
      <c r="A734" s="55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7"/>
    </row>
    <row r="735" spans="1:32" ht="14.4">
      <c r="A735" s="55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7"/>
    </row>
    <row r="736" spans="1:32" ht="14.4">
      <c r="A736" s="55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7"/>
    </row>
    <row r="737" spans="1:32" ht="14.4">
      <c r="A737" s="55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7"/>
    </row>
    <row r="738" spans="1:32" ht="14.4">
      <c r="A738" s="55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7"/>
    </row>
    <row r="739" spans="1:32" ht="14.4">
      <c r="A739" s="55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7"/>
    </row>
    <row r="740" spans="1:32" ht="14.4">
      <c r="A740" s="55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7"/>
    </row>
    <row r="741" spans="1:32" ht="14.4">
      <c r="A741" s="55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7"/>
    </row>
    <row r="742" spans="1:32" ht="14.4">
      <c r="A742" s="55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7"/>
    </row>
    <row r="743" spans="1:32" ht="14.4">
      <c r="A743" s="55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7"/>
    </row>
    <row r="744" spans="1:32" ht="14.4">
      <c r="A744" s="55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7"/>
    </row>
    <row r="745" spans="1:32" ht="14.4">
      <c r="A745" s="55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7"/>
    </row>
    <row r="746" spans="1:32" ht="14.4">
      <c r="A746" s="55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7"/>
    </row>
    <row r="747" spans="1:32" ht="14.4">
      <c r="A747" s="55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7"/>
    </row>
    <row r="748" spans="1:32" ht="14.4">
      <c r="A748" s="55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7"/>
    </row>
    <row r="749" spans="1:32" ht="14.4">
      <c r="A749" s="55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7"/>
    </row>
    <row r="750" spans="1:32" ht="14.4">
      <c r="A750" s="55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7"/>
    </row>
    <row r="751" spans="1:32" ht="14.4">
      <c r="A751" s="55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7"/>
    </row>
    <row r="752" spans="1:32" ht="14.4">
      <c r="A752" s="55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7"/>
    </row>
    <row r="753" spans="1:32" ht="14.4">
      <c r="A753" s="55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7"/>
    </row>
    <row r="754" spans="1:32" ht="14.4">
      <c r="A754" s="55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7"/>
    </row>
    <row r="755" spans="1:32" ht="14.4">
      <c r="A755" s="55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7"/>
    </row>
    <row r="756" spans="1:32" ht="14.4">
      <c r="A756" s="55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7"/>
    </row>
    <row r="757" spans="1:32" ht="14.4">
      <c r="A757" s="55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7"/>
    </row>
    <row r="758" spans="1:32" ht="14.4">
      <c r="A758" s="55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7"/>
    </row>
    <row r="759" spans="1:32" ht="14.4">
      <c r="A759" s="55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7"/>
    </row>
    <row r="760" spans="1:32" ht="14.4">
      <c r="A760" s="55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7"/>
    </row>
    <row r="761" spans="1:32" ht="14.4">
      <c r="A761" s="55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7"/>
    </row>
    <row r="762" spans="1:32" ht="14.4">
      <c r="A762" s="55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7"/>
    </row>
    <row r="763" spans="1:32" ht="14.4">
      <c r="A763" s="55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7"/>
    </row>
    <row r="764" spans="1:32" ht="14.4">
      <c r="A764" s="55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7"/>
    </row>
    <row r="765" spans="1:32" ht="14.4">
      <c r="A765" s="55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7"/>
    </row>
    <row r="766" spans="1:32" ht="14.4">
      <c r="A766" s="55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7"/>
    </row>
    <row r="767" spans="1:32" ht="14.4">
      <c r="A767" s="55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7"/>
    </row>
    <row r="768" spans="1:32" ht="14.4">
      <c r="A768" s="55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7"/>
    </row>
    <row r="769" spans="1:32" ht="14.4">
      <c r="A769" s="55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7"/>
    </row>
    <row r="770" spans="1:32" ht="14.4">
      <c r="A770" s="55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7"/>
    </row>
    <row r="771" spans="1:32" ht="14.4">
      <c r="A771" s="55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7"/>
    </row>
    <row r="772" spans="1:32" ht="14.4">
      <c r="A772" s="55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7"/>
    </row>
    <row r="773" spans="1:32" ht="14.4">
      <c r="A773" s="55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7"/>
    </row>
    <row r="774" spans="1:32" ht="14.4">
      <c r="A774" s="55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7"/>
    </row>
    <row r="775" spans="1:32" ht="14.4">
      <c r="A775" s="55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7"/>
    </row>
    <row r="776" spans="1:32" ht="14.4">
      <c r="A776" s="55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7"/>
    </row>
    <row r="777" spans="1:32" ht="14.4">
      <c r="A777" s="55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7"/>
    </row>
    <row r="778" spans="1:32" ht="14.4">
      <c r="A778" s="55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7"/>
    </row>
    <row r="779" spans="1:32" ht="14.4">
      <c r="A779" s="55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7"/>
    </row>
    <row r="780" spans="1:32" ht="14.4">
      <c r="A780" s="55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7"/>
    </row>
    <row r="781" spans="1:32" ht="14.4">
      <c r="A781" s="55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7"/>
    </row>
    <row r="782" spans="1:32" ht="14.4">
      <c r="A782" s="55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7"/>
    </row>
    <row r="783" spans="1:32" ht="14.4">
      <c r="A783" s="55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7"/>
    </row>
    <row r="784" spans="1:32" ht="14.4">
      <c r="A784" s="55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7"/>
    </row>
    <row r="785" spans="1:32" ht="14.4">
      <c r="A785" s="55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7"/>
    </row>
    <row r="786" spans="1:32" ht="14.4">
      <c r="A786" s="55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7"/>
    </row>
    <row r="787" spans="1:32" ht="14.4">
      <c r="A787" s="55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7"/>
    </row>
    <row r="788" spans="1:32" ht="14.4">
      <c r="A788" s="55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7"/>
    </row>
    <row r="789" spans="1:32" ht="14.4">
      <c r="A789" s="55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7"/>
    </row>
    <row r="790" spans="1:32" ht="14.4">
      <c r="A790" s="55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7"/>
    </row>
    <row r="791" spans="1:32" ht="14.4">
      <c r="A791" s="55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7"/>
    </row>
    <row r="792" spans="1:32" ht="14.4">
      <c r="A792" s="55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7"/>
    </row>
    <row r="793" spans="1:32" ht="14.4">
      <c r="A793" s="55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7"/>
    </row>
    <row r="794" spans="1:32" ht="14.4">
      <c r="A794" s="55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7"/>
    </row>
    <row r="795" spans="1:32" ht="14.4">
      <c r="A795" s="55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7"/>
    </row>
    <row r="796" spans="1:32" ht="14.4">
      <c r="A796" s="55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7"/>
    </row>
    <row r="797" spans="1:32" ht="14.4">
      <c r="A797" s="55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7"/>
    </row>
    <row r="798" spans="1:32" ht="14.4">
      <c r="A798" s="55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7"/>
    </row>
    <row r="799" spans="1:32" ht="14.4">
      <c r="A799" s="55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7"/>
    </row>
    <row r="800" spans="1:32" ht="14.4">
      <c r="A800" s="55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7"/>
    </row>
    <row r="801" spans="1:32" ht="14.4">
      <c r="A801" s="55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7"/>
    </row>
    <row r="802" spans="1:32" ht="14.4">
      <c r="A802" s="55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7"/>
    </row>
    <row r="803" spans="1:32" ht="14.4">
      <c r="A803" s="55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7"/>
    </row>
    <row r="804" spans="1:32" ht="14.4">
      <c r="A804" s="55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7"/>
    </row>
    <row r="805" spans="1:32" ht="14.4">
      <c r="A805" s="55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7"/>
    </row>
    <row r="806" spans="1:32" ht="14.4">
      <c r="A806" s="55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7"/>
    </row>
    <row r="807" spans="1:32" ht="14.4">
      <c r="A807" s="55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7"/>
    </row>
    <row r="808" spans="1:32" ht="14.4">
      <c r="A808" s="55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7"/>
    </row>
    <row r="809" spans="1:32" ht="14.4">
      <c r="A809" s="55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7"/>
    </row>
    <row r="810" spans="1:32" ht="14.4">
      <c r="A810" s="55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7"/>
    </row>
    <row r="811" spans="1:32" ht="14.4">
      <c r="A811" s="55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7"/>
    </row>
    <row r="812" spans="1:32" ht="14.4">
      <c r="A812" s="55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7"/>
    </row>
    <row r="813" spans="1:32" ht="14.4">
      <c r="A813" s="55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7"/>
    </row>
    <row r="814" spans="1:32" ht="14.4">
      <c r="A814" s="55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7"/>
    </row>
    <row r="815" spans="1:32" ht="14.4">
      <c r="A815" s="55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7"/>
    </row>
    <row r="816" spans="1:32" ht="14.4">
      <c r="A816" s="55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7"/>
    </row>
    <row r="817" spans="1:32" ht="14.4">
      <c r="A817" s="55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7"/>
    </row>
    <row r="818" spans="1:32" ht="14.4">
      <c r="A818" s="55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7"/>
    </row>
    <row r="819" spans="1:32" ht="14.4">
      <c r="A819" s="55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7"/>
    </row>
    <row r="820" spans="1:32" ht="14.4">
      <c r="A820" s="55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7"/>
    </row>
    <row r="821" spans="1:32" ht="14.4">
      <c r="A821" s="55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7"/>
    </row>
    <row r="822" spans="1:32" ht="14.4">
      <c r="A822" s="55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7"/>
    </row>
    <row r="823" spans="1:32" ht="14.4">
      <c r="A823" s="55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7"/>
    </row>
    <row r="824" spans="1:32" ht="14.4">
      <c r="A824" s="55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7"/>
    </row>
    <row r="825" spans="1:32" ht="14.4">
      <c r="A825" s="55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7"/>
    </row>
    <row r="826" spans="1:32" ht="14.4">
      <c r="A826" s="55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7"/>
    </row>
    <row r="827" spans="1:32" ht="14.4">
      <c r="A827" s="55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7"/>
    </row>
    <row r="828" spans="1:32" ht="14.4">
      <c r="A828" s="55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7"/>
    </row>
    <row r="829" spans="1:32" ht="14.4">
      <c r="A829" s="55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7"/>
    </row>
    <row r="830" spans="1:32" ht="14.4">
      <c r="A830" s="55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7"/>
    </row>
    <row r="831" spans="1:32" ht="14.4">
      <c r="A831" s="55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7"/>
    </row>
    <row r="832" spans="1:32" ht="14.4">
      <c r="A832" s="55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7"/>
    </row>
    <row r="833" spans="1:32" ht="14.4">
      <c r="A833" s="55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7"/>
    </row>
    <row r="834" spans="1:32" ht="14.4">
      <c r="A834" s="55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7"/>
    </row>
    <row r="835" spans="1:32" ht="14.4">
      <c r="A835" s="55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7"/>
    </row>
    <row r="836" spans="1:32" ht="14.4">
      <c r="A836" s="55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7"/>
    </row>
    <row r="837" spans="1:32" ht="14.4">
      <c r="A837" s="55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7"/>
    </row>
    <row r="838" spans="1:32" ht="14.4">
      <c r="A838" s="55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7"/>
    </row>
    <row r="839" spans="1:32" ht="14.4">
      <c r="A839" s="55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7"/>
    </row>
    <row r="840" spans="1:32" ht="14.4">
      <c r="A840" s="55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7"/>
    </row>
    <row r="841" spans="1:32" ht="14.4">
      <c r="A841" s="55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7"/>
    </row>
    <row r="842" spans="1:32" ht="14.4">
      <c r="A842" s="55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7"/>
    </row>
    <row r="843" spans="1:32" ht="14.4">
      <c r="A843" s="55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7"/>
    </row>
    <row r="844" spans="1:32" ht="14.4">
      <c r="A844" s="55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7"/>
    </row>
    <row r="845" spans="1:32" ht="14.4">
      <c r="A845" s="55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7"/>
    </row>
    <row r="846" spans="1:32" ht="14.4">
      <c r="A846" s="55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7"/>
    </row>
    <row r="847" spans="1:32" ht="14.4">
      <c r="A847" s="55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7"/>
    </row>
    <row r="848" spans="1:32" ht="14.4">
      <c r="A848" s="55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7"/>
    </row>
    <row r="849" spans="1:32" ht="14.4">
      <c r="A849" s="55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7"/>
    </row>
    <row r="850" spans="1:32" ht="14.4">
      <c r="A850" s="55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7"/>
    </row>
    <row r="851" spans="1:32" ht="14.4">
      <c r="A851" s="55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7"/>
    </row>
    <row r="852" spans="1:32" ht="14.4">
      <c r="A852" s="55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7"/>
    </row>
    <row r="853" spans="1:32" ht="14.4">
      <c r="A853" s="55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7"/>
    </row>
    <row r="854" spans="1:32" ht="14.4">
      <c r="A854" s="55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7"/>
    </row>
    <row r="855" spans="1:32" ht="14.4">
      <c r="A855" s="55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7"/>
    </row>
    <row r="856" spans="1:32" ht="14.4">
      <c r="A856" s="55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7"/>
    </row>
    <row r="857" spans="1:32" ht="14.4">
      <c r="A857" s="55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7"/>
    </row>
    <row r="858" spans="1:32" ht="14.4">
      <c r="A858" s="55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7"/>
    </row>
    <row r="859" spans="1:32" ht="14.4">
      <c r="A859" s="55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7"/>
    </row>
    <row r="860" spans="1:32" ht="14.4">
      <c r="A860" s="55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7"/>
    </row>
    <row r="861" spans="1:32" ht="14.4">
      <c r="A861" s="55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7"/>
    </row>
    <row r="862" spans="1:32" ht="14.4">
      <c r="A862" s="55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7"/>
    </row>
    <row r="863" spans="1:32" ht="14.4">
      <c r="A863" s="55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7"/>
    </row>
    <row r="864" spans="1:32" ht="14.4">
      <c r="A864" s="55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7"/>
    </row>
    <row r="865" spans="1:32" ht="14.4">
      <c r="A865" s="55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7"/>
    </row>
    <row r="866" spans="1:32" ht="14.4">
      <c r="A866" s="55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7"/>
    </row>
    <row r="867" spans="1:32" ht="14.4">
      <c r="A867" s="55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7"/>
    </row>
    <row r="868" spans="1:32" ht="14.4">
      <c r="A868" s="55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7"/>
    </row>
    <row r="869" spans="1:32" ht="14.4">
      <c r="A869" s="55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7"/>
    </row>
    <row r="870" spans="1:32" ht="14.4">
      <c r="A870" s="55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7"/>
    </row>
    <row r="871" spans="1:32" ht="14.4">
      <c r="A871" s="55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7"/>
    </row>
    <row r="872" spans="1:32" ht="14.4">
      <c r="A872" s="55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7"/>
    </row>
    <row r="873" spans="1:32" ht="14.4">
      <c r="A873" s="55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7"/>
    </row>
    <row r="874" spans="1:32" ht="14.4">
      <c r="A874" s="55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7"/>
    </row>
    <row r="875" spans="1:32" ht="14.4">
      <c r="A875" s="55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7"/>
    </row>
    <row r="876" spans="1:32" ht="14.4">
      <c r="A876" s="55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7"/>
    </row>
    <row r="877" spans="1:32" ht="14.4">
      <c r="A877" s="55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7"/>
    </row>
    <row r="878" spans="1:32" ht="14.4">
      <c r="A878" s="55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7"/>
    </row>
    <row r="879" spans="1:32" ht="14.4">
      <c r="A879" s="55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7"/>
    </row>
    <row r="880" spans="1:32" ht="14.4">
      <c r="A880" s="55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7"/>
    </row>
    <row r="881" spans="1:32" ht="14.4">
      <c r="A881" s="55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7"/>
    </row>
    <row r="882" spans="1:32" ht="14.4">
      <c r="A882" s="55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7"/>
    </row>
    <row r="883" spans="1:32" ht="14.4">
      <c r="A883" s="55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7"/>
    </row>
    <row r="884" spans="1:32" ht="14.4">
      <c r="A884" s="55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7"/>
    </row>
    <row r="885" spans="1:32" ht="14.4">
      <c r="A885" s="55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7"/>
    </row>
    <row r="886" spans="1:32" ht="14.4">
      <c r="A886" s="55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7"/>
    </row>
    <row r="887" spans="1:32" ht="14.4">
      <c r="A887" s="55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7"/>
    </row>
    <row r="888" spans="1:32" ht="14.4">
      <c r="A888" s="55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7"/>
    </row>
    <row r="889" spans="1:32" ht="14.4">
      <c r="A889" s="55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7"/>
    </row>
    <row r="890" spans="1:32" ht="14.4">
      <c r="A890" s="55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7"/>
    </row>
    <row r="891" spans="1:32" ht="14.4">
      <c r="A891" s="55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7"/>
    </row>
    <row r="892" spans="1:32" ht="14.4">
      <c r="A892" s="55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7"/>
    </row>
    <row r="893" spans="1:32" ht="14.4">
      <c r="A893" s="55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7"/>
    </row>
    <row r="894" spans="1:32" ht="14.4">
      <c r="A894" s="55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7"/>
    </row>
    <row r="895" spans="1:32" ht="14.4">
      <c r="A895" s="55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7"/>
    </row>
    <row r="896" spans="1:32" ht="14.4">
      <c r="A896" s="55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7"/>
    </row>
    <row r="897" spans="1:32" ht="14.4">
      <c r="A897" s="55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7"/>
    </row>
    <row r="898" spans="1:32" ht="14.4">
      <c r="A898" s="55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7"/>
    </row>
    <row r="899" spans="1:32" ht="14.4">
      <c r="A899" s="55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7"/>
    </row>
    <row r="900" spans="1:32" ht="14.4">
      <c r="A900" s="55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7"/>
    </row>
    <row r="901" spans="1:32" ht="14.4">
      <c r="A901" s="55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7"/>
    </row>
    <row r="902" spans="1:32" ht="14.4">
      <c r="A902" s="55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7"/>
    </row>
    <row r="903" spans="1:32" ht="14.4">
      <c r="A903" s="55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7"/>
    </row>
    <row r="904" spans="1:32" ht="14.4">
      <c r="A904" s="55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7"/>
    </row>
    <row r="905" spans="1:32" ht="14.4">
      <c r="A905" s="55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7"/>
    </row>
    <row r="906" spans="1:32" ht="14.4">
      <c r="A906" s="55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7"/>
    </row>
    <row r="907" spans="1:32" ht="14.4">
      <c r="A907" s="55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7"/>
    </row>
    <row r="908" spans="1:32" ht="14.4">
      <c r="A908" s="55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7"/>
    </row>
    <row r="909" spans="1:32" ht="14.4">
      <c r="A909" s="55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7"/>
    </row>
    <row r="910" spans="1:32" ht="14.4">
      <c r="A910" s="55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7"/>
    </row>
    <row r="911" spans="1:32" ht="14.4">
      <c r="A911" s="55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7"/>
    </row>
    <row r="912" spans="1:32" ht="14.4">
      <c r="A912" s="55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7"/>
    </row>
    <row r="913" spans="1:32" ht="14.4">
      <c r="A913" s="55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7"/>
    </row>
    <row r="914" spans="1:32" ht="14.4">
      <c r="A914" s="55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7"/>
    </row>
    <row r="915" spans="1:32" ht="14.4">
      <c r="A915" s="55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7"/>
    </row>
    <row r="916" spans="1:32" ht="14.4">
      <c r="A916" s="55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7"/>
    </row>
    <row r="917" spans="1:32" ht="14.4">
      <c r="A917" s="55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7"/>
    </row>
    <row r="918" spans="1:32" ht="14.4">
      <c r="A918" s="55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7"/>
    </row>
    <row r="919" spans="1:32" ht="14.4">
      <c r="A919" s="55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7"/>
    </row>
    <row r="920" spans="1:32" ht="14.4">
      <c r="A920" s="55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7"/>
    </row>
    <row r="921" spans="1:32" ht="14.4">
      <c r="A921" s="55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7"/>
    </row>
    <row r="922" spans="1:32" ht="14.4">
      <c r="A922" s="55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7"/>
    </row>
    <row r="923" spans="1:32" ht="14.4">
      <c r="A923" s="55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7"/>
    </row>
    <row r="924" spans="1:32" ht="14.4">
      <c r="A924" s="55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7"/>
    </row>
    <row r="925" spans="1:32" ht="14.4">
      <c r="A925" s="55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7"/>
    </row>
    <row r="926" spans="1:32" ht="14.4">
      <c r="A926" s="55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7"/>
    </row>
    <row r="927" spans="1:32" ht="14.4">
      <c r="A927" s="55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7"/>
    </row>
    <row r="928" spans="1:32" ht="14.4">
      <c r="A928" s="55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7"/>
    </row>
    <row r="929" spans="1:32" ht="14.4">
      <c r="A929" s="55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7"/>
    </row>
    <row r="930" spans="1:32" ht="14.4">
      <c r="A930" s="55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7"/>
    </row>
    <row r="931" spans="1:32" ht="14.4">
      <c r="A931" s="55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7"/>
    </row>
    <row r="932" spans="1:32" ht="14.4">
      <c r="A932" s="55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7"/>
    </row>
    <row r="933" spans="1:32" ht="14.4">
      <c r="A933" s="55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7"/>
    </row>
    <row r="934" spans="1:32" ht="14.4">
      <c r="A934" s="55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7"/>
    </row>
    <row r="935" spans="1:32" ht="14.4">
      <c r="A935" s="55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7"/>
    </row>
    <row r="936" spans="1:32" ht="14.4">
      <c r="A936" s="55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7"/>
    </row>
    <row r="937" spans="1:32" ht="14.4">
      <c r="A937" s="55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7"/>
    </row>
    <row r="938" spans="1:32" ht="14.4">
      <c r="A938" s="55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7"/>
    </row>
    <row r="939" spans="1:32" ht="14.4">
      <c r="A939" s="55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7"/>
    </row>
    <row r="940" spans="1:32" ht="14.4">
      <c r="A940" s="55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7"/>
    </row>
    <row r="941" spans="1:32" ht="14.4">
      <c r="A941" s="55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7"/>
    </row>
    <row r="942" spans="1:32" ht="14.4">
      <c r="A942" s="55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7"/>
    </row>
    <row r="943" spans="1:32" ht="14.4">
      <c r="A943" s="55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7"/>
    </row>
    <row r="944" spans="1:32" ht="14.4">
      <c r="A944" s="55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7"/>
    </row>
    <row r="945" spans="1:32" ht="14.4">
      <c r="A945" s="55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7"/>
    </row>
    <row r="946" spans="1:32" ht="14.4">
      <c r="A946" s="55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7"/>
    </row>
    <row r="947" spans="1:32" ht="14.4">
      <c r="A947" s="55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7"/>
    </row>
    <row r="948" spans="1:32" ht="14.4">
      <c r="A948" s="55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7"/>
    </row>
    <row r="949" spans="1:32" ht="14.4">
      <c r="A949" s="55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7"/>
    </row>
    <row r="950" spans="1:32" ht="14.4">
      <c r="A950" s="55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7"/>
    </row>
    <row r="951" spans="1:32" ht="14.4">
      <c r="A951" s="55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7"/>
    </row>
    <row r="952" spans="1:32" ht="14.4">
      <c r="A952" s="55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7"/>
    </row>
    <row r="953" spans="1:32" ht="14.4">
      <c r="A953" s="55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7"/>
    </row>
    <row r="954" spans="1:32" ht="14.4">
      <c r="A954" s="55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7"/>
    </row>
    <row r="955" spans="1:32" ht="14.4">
      <c r="A955" s="55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7"/>
    </row>
    <row r="956" spans="1:32" ht="14.4">
      <c r="A956" s="55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7"/>
    </row>
    <row r="957" spans="1:32" ht="14.4">
      <c r="A957" s="55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7"/>
    </row>
    <row r="958" spans="1:32" ht="14.4">
      <c r="A958" s="55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7"/>
    </row>
    <row r="959" spans="1:32" ht="14.4">
      <c r="A959" s="55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7"/>
    </row>
    <row r="960" spans="1:32" ht="14.4">
      <c r="A960" s="55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7"/>
    </row>
    <row r="961" spans="1:32" ht="14.4">
      <c r="A961" s="55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7"/>
    </row>
    <row r="962" spans="1:32" ht="14.4">
      <c r="A962" s="55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7"/>
    </row>
    <row r="963" spans="1:32" ht="14.4">
      <c r="A963" s="55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7"/>
    </row>
    <row r="964" spans="1:32" ht="14.4">
      <c r="A964" s="55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7"/>
    </row>
    <row r="965" spans="1:32" ht="14.4">
      <c r="A965" s="55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7"/>
    </row>
    <row r="966" spans="1:32" ht="14.4">
      <c r="A966" s="55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7"/>
    </row>
    <row r="967" spans="1:32" ht="14.4">
      <c r="A967" s="55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7"/>
    </row>
    <row r="968" spans="1:32" ht="14.4">
      <c r="A968" s="55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7"/>
    </row>
    <row r="969" spans="1:32" ht="14.4">
      <c r="A969" s="55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7"/>
    </row>
    <row r="970" spans="1:32" ht="14.4">
      <c r="A970" s="55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7"/>
    </row>
    <row r="971" spans="1:32" ht="14.4">
      <c r="A971" s="55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7"/>
    </row>
    <row r="972" spans="1:32" ht="14.4">
      <c r="A972" s="55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7"/>
    </row>
    <row r="973" spans="1:32" ht="14.4">
      <c r="A973" s="55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7"/>
    </row>
    <row r="974" spans="1:32" ht="14.4">
      <c r="A974" s="55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7"/>
    </row>
    <row r="975" spans="1:32" ht="14.4">
      <c r="A975" s="55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7"/>
    </row>
    <row r="976" spans="1:32" ht="14.4">
      <c r="A976" s="55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7"/>
    </row>
    <row r="977" spans="1:32" ht="14.4">
      <c r="A977" s="55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7"/>
    </row>
    <row r="978" spans="1:32" ht="14.4">
      <c r="A978" s="55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7"/>
    </row>
    <row r="979" spans="1:32" ht="14.4">
      <c r="A979" s="55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7"/>
    </row>
    <row r="980" spans="1:32" ht="14.4">
      <c r="A980" s="55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7"/>
    </row>
    <row r="981" spans="1:32" ht="14.4">
      <c r="A981" s="55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7"/>
    </row>
    <row r="982" spans="1:32" ht="14.4">
      <c r="A982" s="55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7"/>
    </row>
    <row r="983" spans="1:32" ht="14.4">
      <c r="A983" s="55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7"/>
    </row>
    <row r="984" spans="1:32" ht="14.4">
      <c r="A984" s="55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7"/>
    </row>
    <row r="985" spans="1:32" ht="14.4">
      <c r="A985" s="55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7"/>
    </row>
    <row r="986" spans="1:32" ht="14.4">
      <c r="A986" s="55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7"/>
    </row>
    <row r="987" spans="1:32" ht="14.4">
      <c r="A987" s="55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7"/>
    </row>
    <row r="988" spans="1:32" ht="14.4">
      <c r="A988" s="55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7"/>
    </row>
    <row r="989" spans="1:32" ht="14.4">
      <c r="A989" s="55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7"/>
    </row>
    <row r="990" spans="1:32" ht="14.4">
      <c r="A990" s="55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7"/>
    </row>
    <row r="991" spans="1:32" ht="14.4">
      <c r="A991" s="55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7"/>
    </row>
    <row r="992" spans="1:32" ht="14.4">
      <c r="A992" s="55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7"/>
    </row>
    <row r="993" spans="1:32" ht="14.4">
      <c r="A993" s="55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7"/>
    </row>
    <row r="994" spans="1:32" ht="14.4">
      <c r="A994" s="55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7"/>
    </row>
    <row r="995" spans="1:32" ht="14.4">
      <c r="A995" s="55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7"/>
    </row>
    <row r="996" spans="1:32" ht="14.4">
      <c r="A996" s="55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7"/>
    </row>
    <row r="997" spans="1:32" ht="14.4">
      <c r="A997" s="55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7"/>
    </row>
    <row r="998" spans="1:32" ht="14.4">
      <c r="A998" s="55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7"/>
    </row>
    <row r="999" spans="1:32" ht="14.4">
      <c r="A999" s="55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7"/>
    </row>
    <row r="1000" spans="1:32" ht="14.4">
      <c r="A1000" s="55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7"/>
    </row>
    <row r="1001" spans="1:32" ht="14.4">
      <c r="A1001" s="55"/>
      <c r="B1001" s="57"/>
      <c r="C1001" s="57"/>
      <c r="D1001" s="57"/>
      <c r="E1001" s="57"/>
      <c r="F1001" s="57"/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</sheetPr>
  <dimension ref="A1:AG1001"/>
  <sheetViews>
    <sheetView workbookViewId="0">
      <pane xSplit="1" ySplit="1" topLeftCell="E134" activePane="bottomRight" state="frozen"/>
      <selection activeCell="G12" sqref="G12"/>
      <selection pane="topRight" activeCell="G12" sqref="G12"/>
      <selection pane="bottomLeft" activeCell="G12" sqref="G12"/>
      <selection pane="bottomRight" activeCell="L1" sqref="L1"/>
    </sheetView>
  </sheetViews>
  <sheetFormatPr defaultColWidth="14.44140625" defaultRowHeight="15" customHeight="1"/>
  <cols>
    <col min="1" max="1" width="17.33203125" customWidth="1"/>
    <col min="2" max="6" width="10.88671875" style="71" customWidth="1"/>
    <col min="7" max="7" width="33.6640625" style="71" customWidth="1"/>
    <col min="8" max="8" width="48.109375" style="71" customWidth="1"/>
    <col min="9" max="12" width="14.88671875" style="71" customWidth="1"/>
    <col min="13" max="13" width="16.88671875" style="71" customWidth="1"/>
    <col min="14" max="14" width="28.6640625" style="71" customWidth="1"/>
    <col min="15" max="15" width="23.33203125" style="71" customWidth="1"/>
    <col min="16" max="16" width="18.6640625" style="71" customWidth="1"/>
    <col min="17" max="17" width="13.33203125" style="71" customWidth="1"/>
    <col min="18" max="18" width="11.6640625" style="71" customWidth="1"/>
    <col min="19" max="20" width="8.6640625" style="71" customWidth="1"/>
    <col min="21" max="31" width="8.6640625" customWidth="1"/>
    <col min="32" max="32" width="8.6640625" style="71" customWidth="1"/>
    <col min="33" max="33" width="8.6640625" customWidth="1"/>
  </cols>
  <sheetData>
    <row r="1" spans="1:33" ht="14.25" customHeight="1">
      <c r="A1" s="58" t="s">
        <v>4</v>
      </c>
      <c r="B1" s="60" t="s">
        <v>47</v>
      </c>
      <c r="C1" s="60" t="s">
        <v>14</v>
      </c>
      <c r="D1" s="60" t="s">
        <v>15</v>
      </c>
      <c r="E1" s="60" t="s">
        <v>49</v>
      </c>
      <c r="F1" s="60" t="s">
        <v>48</v>
      </c>
      <c r="G1" s="96" t="s">
        <v>77</v>
      </c>
      <c r="H1" s="97" t="s">
        <v>78</v>
      </c>
      <c r="I1" s="44" t="s">
        <v>52</v>
      </c>
      <c r="J1" s="44" t="s">
        <v>52</v>
      </c>
      <c r="K1" s="44" t="s">
        <v>52</v>
      </c>
      <c r="L1" s="60" t="s">
        <v>53</v>
      </c>
      <c r="M1" s="60" t="s">
        <v>79</v>
      </c>
      <c r="N1" s="73" t="s">
        <v>56</v>
      </c>
      <c r="O1" s="73" t="s">
        <v>57</v>
      </c>
      <c r="P1" s="73" t="s">
        <v>58</v>
      </c>
      <c r="Q1" s="73" t="s">
        <v>59</v>
      </c>
      <c r="R1" s="60" t="s">
        <v>28</v>
      </c>
      <c r="S1" s="60"/>
      <c r="T1" s="60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60"/>
      <c r="AG1" s="58"/>
    </row>
    <row r="2" spans="1:33" ht="14.25" customHeight="1">
      <c r="A2" s="61"/>
      <c r="B2" s="63"/>
      <c r="C2" s="63"/>
      <c r="D2" s="63"/>
      <c r="E2" s="63"/>
      <c r="F2" s="63"/>
      <c r="G2" s="28"/>
      <c r="H2" s="28"/>
      <c r="I2" s="60" t="s">
        <v>74</v>
      </c>
      <c r="J2" s="60" t="s">
        <v>80</v>
      </c>
      <c r="K2" s="60" t="s">
        <v>73</v>
      </c>
      <c r="L2" s="63"/>
      <c r="M2" s="63"/>
      <c r="N2" s="63"/>
      <c r="O2" s="63"/>
      <c r="P2" s="63"/>
      <c r="Q2" s="63"/>
      <c r="R2" s="63"/>
      <c r="S2" s="63"/>
      <c r="T2" s="63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3"/>
      <c r="AG2" s="62"/>
    </row>
    <row r="3" spans="1:33" ht="14.25" customHeight="1">
      <c r="A3" s="64">
        <v>44562</v>
      </c>
      <c r="B3" s="63">
        <v>267151</v>
      </c>
      <c r="C3" s="63">
        <v>212893</v>
      </c>
      <c r="D3" s="63">
        <v>42029</v>
      </c>
      <c r="E3" s="63">
        <v>687</v>
      </c>
      <c r="F3" s="63">
        <v>658</v>
      </c>
      <c r="G3" s="28">
        <v>0</v>
      </c>
      <c r="H3" s="28">
        <v>0</v>
      </c>
      <c r="I3" s="63"/>
      <c r="J3" s="63">
        <v>0</v>
      </c>
      <c r="K3" s="63">
        <f t="shared" ref="K3:K33" si="0">359.59/31</f>
        <v>11.599677419354839</v>
      </c>
      <c r="L3" s="63">
        <f t="shared" ref="L3:L144" si="1">SUM(I3:K3)</f>
        <v>11.599677419354839</v>
      </c>
      <c r="M3" s="63">
        <v>0</v>
      </c>
      <c r="N3" s="63">
        <v>0</v>
      </c>
      <c r="O3" s="63"/>
      <c r="P3" s="63"/>
      <c r="Q3" s="63"/>
      <c r="R3" s="63">
        <f t="shared" ref="R3:R40" si="2">L3-N3</f>
        <v>11.599677419354839</v>
      </c>
      <c r="S3" s="63"/>
      <c r="T3" s="63"/>
      <c r="U3" s="62"/>
      <c r="V3" s="62" t="s">
        <v>81</v>
      </c>
      <c r="W3" s="62" t="s">
        <v>82</v>
      </c>
      <c r="X3" s="62"/>
      <c r="Y3" s="62"/>
      <c r="Z3" s="62"/>
      <c r="AA3" s="62"/>
      <c r="AB3" s="62"/>
      <c r="AC3" s="62"/>
      <c r="AD3" s="62"/>
      <c r="AE3" s="62"/>
      <c r="AF3" s="63"/>
      <c r="AG3" s="62"/>
    </row>
    <row r="4" spans="1:33" ht="14.25" customHeight="1">
      <c r="A4" s="64">
        <v>44563</v>
      </c>
      <c r="B4" s="63">
        <v>267390</v>
      </c>
      <c r="C4" s="63">
        <v>212925</v>
      </c>
      <c r="D4" s="63">
        <v>44382</v>
      </c>
      <c r="E4" s="63">
        <v>781</v>
      </c>
      <c r="F4" s="63">
        <v>765</v>
      </c>
      <c r="G4" s="28">
        <v>0</v>
      </c>
      <c r="H4" s="28">
        <v>0</v>
      </c>
      <c r="I4" s="63"/>
      <c r="J4" s="63">
        <v>0</v>
      </c>
      <c r="K4" s="63">
        <f t="shared" si="0"/>
        <v>11.599677419354839</v>
      </c>
      <c r="L4" s="63">
        <f t="shared" si="1"/>
        <v>11.599677419354839</v>
      </c>
      <c r="M4" s="63">
        <v>0</v>
      </c>
      <c r="N4" s="63">
        <v>0</v>
      </c>
      <c r="O4" s="63"/>
      <c r="P4" s="63"/>
      <c r="Q4" s="63"/>
      <c r="R4" s="63">
        <f t="shared" si="2"/>
        <v>11.599677419354839</v>
      </c>
      <c r="S4" s="63"/>
      <c r="T4" s="63"/>
      <c r="U4" s="62"/>
      <c r="V4" s="62" t="s">
        <v>83</v>
      </c>
      <c r="W4" s="62" t="s">
        <v>84</v>
      </c>
      <c r="X4" s="62"/>
      <c r="Y4" s="62"/>
      <c r="Z4" s="62"/>
      <c r="AA4" s="62"/>
      <c r="AB4" s="62"/>
      <c r="AC4" s="62"/>
      <c r="AD4" s="62"/>
      <c r="AE4" s="62"/>
      <c r="AF4" s="63"/>
      <c r="AG4" s="62"/>
    </row>
    <row r="5" spans="1:33" ht="14.25" customHeight="1">
      <c r="A5" s="64">
        <v>44564</v>
      </c>
      <c r="B5" s="63">
        <v>267650</v>
      </c>
      <c r="C5" s="63">
        <v>213119</v>
      </c>
      <c r="D5" s="63">
        <v>54926</v>
      </c>
      <c r="E5" s="63">
        <v>1010</v>
      </c>
      <c r="F5" s="63">
        <v>667</v>
      </c>
      <c r="G5" s="28">
        <v>0</v>
      </c>
      <c r="H5" s="28">
        <v>0</v>
      </c>
      <c r="I5" s="63"/>
      <c r="J5" s="63">
        <v>0</v>
      </c>
      <c r="K5" s="63">
        <f t="shared" si="0"/>
        <v>11.599677419354839</v>
      </c>
      <c r="L5" s="63">
        <f t="shared" si="1"/>
        <v>11.599677419354839</v>
      </c>
      <c r="M5" s="63">
        <v>0</v>
      </c>
      <c r="N5" s="63">
        <v>0</v>
      </c>
      <c r="O5" s="63"/>
      <c r="P5" s="63"/>
      <c r="Q5" s="63"/>
      <c r="R5" s="63">
        <f t="shared" si="2"/>
        <v>11.599677419354839</v>
      </c>
      <c r="S5" s="63"/>
      <c r="T5" s="63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3"/>
      <c r="AG5" s="62"/>
    </row>
    <row r="6" spans="1:33" ht="14.25" customHeight="1">
      <c r="A6" s="64">
        <v>44565</v>
      </c>
      <c r="B6" s="63">
        <v>267972</v>
      </c>
      <c r="C6" s="63">
        <v>213355</v>
      </c>
      <c r="D6" s="63">
        <v>54350</v>
      </c>
      <c r="E6" s="63">
        <v>1072</v>
      </c>
      <c r="F6" s="63">
        <v>849</v>
      </c>
      <c r="G6" s="28">
        <v>0</v>
      </c>
      <c r="H6" s="28">
        <v>0</v>
      </c>
      <c r="I6" s="63"/>
      <c r="J6" s="63">
        <v>0</v>
      </c>
      <c r="K6" s="63">
        <f t="shared" si="0"/>
        <v>11.599677419354839</v>
      </c>
      <c r="L6" s="63">
        <f t="shared" si="1"/>
        <v>11.599677419354839</v>
      </c>
      <c r="M6" s="63">
        <v>0</v>
      </c>
      <c r="N6" s="63">
        <v>0</v>
      </c>
      <c r="O6" s="63"/>
      <c r="P6" s="63"/>
      <c r="Q6" s="63"/>
      <c r="R6" s="63">
        <f t="shared" si="2"/>
        <v>11.599677419354839</v>
      </c>
      <c r="S6" s="63"/>
      <c r="T6" s="63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3"/>
      <c r="AG6" s="62"/>
    </row>
    <row r="7" spans="1:33" ht="14.25" customHeight="1">
      <c r="A7" s="64">
        <v>44566</v>
      </c>
      <c r="B7" s="63">
        <v>268017</v>
      </c>
      <c r="C7" s="63">
        <v>213558</v>
      </c>
      <c r="D7" s="63">
        <v>54244</v>
      </c>
      <c r="E7" s="63">
        <v>1075</v>
      </c>
      <c r="F7" s="63">
        <v>1010</v>
      </c>
      <c r="G7" s="28">
        <v>0</v>
      </c>
      <c r="H7" s="28">
        <v>0</v>
      </c>
      <c r="I7" s="63"/>
      <c r="J7" s="63">
        <v>0</v>
      </c>
      <c r="K7" s="63">
        <f t="shared" si="0"/>
        <v>11.599677419354839</v>
      </c>
      <c r="L7" s="63">
        <f t="shared" si="1"/>
        <v>11.599677419354839</v>
      </c>
      <c r="M7" s="63">
        <v>0</v>
      </c>
      <c r="N7" s="63">
        <v>0</v>
      </c>
      <c r="O7" s="63"/>
      <c r="P7" s="63"/>
      <c r="Q7" s="63"/>
      <c r="R7" s="63">
        <f t="shared" si="2"/>
        <v>11.599677419354839</v>
      </c>
      <c r="S7" s="63"/>
      <c r="T7" s="63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3"/>
      <c r="AG7" s="62"/>
    </row>
    <row r="8" spans="1:33" ht="14.25" customHeight="1">
      <c r="A8" s="64">
        <v>44567</v>
      </c>
      <c r="B8" s="63">
        <v>268404</v>
      </c>
      <c r="C8" s="63">
        <v>213960</v>
      </c>
      <c r="D8" s="63">
        <v>54456</v>
      </c>
      <c r="E8" s="63">
        <v>1032</v>
      </c>
      <c r="F8" s="63">
        <v>903</v>
      </c>
      <c r="G8" s="28">
        <v>0</v>
      </c>
      <c r="H8" s="28">
        <v>0</v>
      </c>
      <c r="I8" s="63"/>
      <c r="J8" s="63">
        <v>1.4666666669999999</v>
      </c>
      <c r="K8" s="63">
        <f t="shared" si="0"/>
        <v>11.599677419354839</v>
      </c>
      <c r="L8" s="63">
        <f t="shared" si="1"/>
        <v>13.066344086354839</v>
      </c>
      <c r="M8" s="63">
        <v>0</v>
      </c>
      <c r="N8" s="63">
        <v>0</v>
      </c>
      <c r="O8" s="63"/>
      <c r="P8" s="63"/>
      <c r="Q8" s="63"/>
      <c r="R8" s="63">
        <f t="shared" si="2"/>
        <v>13.066344086354839</v>
      </c>
      <c r="S8" s="63"/>
      <c r="T8" s="63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3"/>
      <c r="AG8" s="62"/>
    </row>
    <row r="9" spans="1:33" ht="14.25" customHeight="1">
      <c r="A9" s="64">
        <v>44568</v>
      </c>
      <c r="B9" s="63">
        <v>268488</v>
      </c>
      <c r="C9" s="63">
        <v>214143</v>
      </c>
      <c r="D9" s="63">
        <v>52382</v>
      </c>
      <c r="E9" s="63">
        <v>1026</v>
      </c>
      <c r="F9" s="63">
        <v>739</v>
      </c>
      <c r="G9" s="28">
        <v>0</v>
      </c>
      <c r="H9" s="28">
        <v>0</v>
      </c>
      <c r="I9" s="63"/>
      <c r="J9" s="63">
        <v>0</v>
      </c>
      <c r="K9" s="63">
        <f t="shared" si="0"/>
        <v>11.599677419354839</v>
      </c>
      <c r="L9" s="63">
        <f t="shared" si="1"/>
        <v>11.599677419354839</v>
      </c>
      <c r="M9" s="63">
        <v>0</v>
      </c>
      <c r="N9" s="63">
        <v>0</v>
      </c>
      <c r="O9" s="63"/>
      <c r="P9" s="63"/>
      <c r="Q9" s="63"/>
      <c r="R9" s="63">
        <f t="shared" si="2"/>
        <v>11.599677419354839</v>
      </c>
      <c r="S9" s="63"/>
      <c r="T9" s="63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3"/>
      <c r="AG9" s="62"/>
    </row>
    <row r="10" spans="1:33" ht="14.25" customHeight="1">
      <c r="A10" s="64">
        <v>44569</v>
      </c>
      <c r="B10" s="63">
        <v>268609</v>
      </c>
      <c r="C10" s="63">
        <v>214196</v>
      </c>
      <c r="D10" s="63">
        <v>43974</v>
      </c>
      <c r="E10" s="63">
        <v>844</v>
      </c>
      <c r="F10" s="63">
        <v>771</v>
      </c>
      <c r="G10" s="28">
        <v>0</v>
      </c>
      <c r="H10" s="28">
        <v>0</v>
      </c>
      <c r="I10" s="63"/>
      <c r="J10" s="63">
        <v>0</v>
      </c>
      <c r="K10" s="63">
        <f t="shared" si="0"/>
        <v>11.599677419354839</v>
      </c>
      <c r="L10" s="63">
        <f t="shared" si="1"/>
        <v>11.599677419354839</v>
      </c>
      <c r="M10" s="63">
        <v>0</v>
      </c>
      <c r="N10" s="63">
        <v>0</v>
      </c>
      <c r="O10" s="63"/>
      <c r="P10" s="63"/>
      <c r="Q10" s="63"/>
      <c r="R10" s="63">
        <f t="shared" si="2"/>
        <v>11.599677419354839</v>
      </c>
      <c r="S10" s="63"/>
      <c r="T10" s="63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3"/>
      <c r="AG10" s="62"/>
    </row>
    <row r="11" spans="1:33" ht="14.25" customHeight="1">
      <c r="A11" s="64">
        <v>44570</v>
      </c>
      <c r="B11" s="63">
        <v>268522</v>
      </c>
      <c r="C11" s="63">
        <v>214678</v>
      </c>
      <c r="D11" s="63">
        <v>43603</v>
      </c>
      <c r="E11" s="63">
        <v>725</v>
      </c>
      <c r="F11" s="63">
        <v>665</v>
      </c>
      <c r="G11" s="28">
        <v>0</v>
      </c>
      <c r="H11" s="28">
        <v>0</v>
      </c>
      <c r="I11" s="63"/>
      <c r="J11" s="63">
        <v>0</v>
      </c>
      <c r="K11" s="63">
        <f t="shared" si="0"/>
        <v>11.599677419354839</v>
      </c>
      <c r="L11" s="63">
        <f t="shared" si="1"/>
        <v>11.599677419354839</v>
      </c>
      <c r="M11" s="63">
        <v>0</v>
      </c>
      <c r="N11" s="63">
        <v>0</v>
      </c>
      <c r="O11" s="63"/>
      <c r="P11" s="63"/>
      <c r="Q11" s="63"/>
      <c r="R11" s="63">
        <f t="shared" si="2"/>
        <v>11.599677419354839</v>
      </c>
      <c r="S11" s="63"/>
      <c r="T11" s="63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3"/>
      <c r="AG11" s="62"/>
    </row>
    <row r="12" spans="1:33" ht="14.25" customHeight="1">
      <c r="A12" s="64">
        <v>44571</v>
      </c>
      <c r="B12" s="63">
        <v>268665</v>
      </c>
      <c r="C12" s="63">
        <v>215182</v>
      </c>
      <c r="D12" s="63">
        <v>54803</v>
      </c>
      <c r="E12" s="63">
        <v>1028</v>
      </c>
      <c r="F12" s="63">
        <v>888</v>
      </c>
      <c r="G12" s="28">
        <v>29.233333333333299</v>
      </c>
      <c r="H12" s="28">
        <v>14.616666666666699</v>
      </c>
      <c r="I12" s="63"/>
      <c r="J12" s="63">
        <v>1.4666666669999999</v>
      </c>
      <c r="K12" s="63">
        <f t="shared" si="0"/>
        <v>11.599677419354839</v>
      </c>
      <c r="L12" s="63">
        <f t="shared" si="1"/>
        <v>13.066344086354839</v>
      </c>
      <c r="M12" s="63">
        <v>0</v>
      </c>
      <c r="N12" s="63">
        <v>0</v>
      </c>
      <c r="O12" s="63"/>
      <c r="P12" s="63"/>
      <c r="Q12" s="63"/>
      <c r="R12" s="63">
        <f t="shared" si="2"/>
        <v>13.066344086354839</v>
      </c>
      <c r="S12" s="63"/>
      <c r="T12" s="63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3"/>
      <c r="AG12" s="62"/>
    </row>
    <row r="13" spans="1:33" ht="14.25" customHeight="1">
      <c r="A13" s="64">
        <v>44572</v>
      </c>
      <c r="B13" s="63">
        <v>268570</v>
      </c>
      <c r="C13" s="63">
        <v>214997</v>
      </c>
      <c r="D13" s="63">
        <v>53554</v>
      </c>
      <c r="E13" s="63">
        <v>895</v>
      </c>
      <c r="F13" s="63">
        <v>751</v>
      </c>
      <c r="G13" s="28">
        <v>0</v>
      </c>
      <c r="H13" s="28">
        <v>0</v>
      </c>
      <c r="I13" s="63"/>
      <c r="J13" s="63">
        <v>0</v>
      </c>
      <c r="K13" s="63">
        <f t="shared" si="0"/>
        <v>11.599677419354839</v>
      </c>
      <c r="L13" s="63">
        <f t="shared" si="1"/>
        <v>11.599677419354839</v>
      </c>
      <c r="M13" s="63">
        <v>0</v>
      </c>
      <c r="N13" s="63">
        <v>0</v>
      </c>
      <c r="O13" s="63"/>
      <c r="P13" s="63"/>
      <c r="Q13" s="63"/>
      <c r="R13" s="63">
        <f t="shared" si="2"/>
        <v>11.599677419354839</v>
      </c>
      <c r="S13" s="63"/>
      <c r="T13" s="63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3"/>
      <c r="AG13" s="62"/>
    </row>
    <row r="14" spans="1:33" ht="14.25" customHeight="1">
      <c r="A14" s="64">
        <v>44573</v>
      </c>
      <c r="B14" s="63">
        <v>268540</v>
      </c>
      <c r="C14" s="63">
        <v>215207</v>
      </c>
      <c r="D14" s="63">
        <v>52575</v>
      </c>
      <c r="E14" s="63">
        <v>1001</v>
      </c>
      <c r="F14" s="63">
        <v>1063</v>
      </c>
      <c r="G14" s="28">
        <v>0</v>
      </c>
      <c r="H14" s="28">
        <v>0</v>
      </c>
      <c r="I14" s="63"/>
      <c r="J14" s="63">
        <v>0</v>
      </c>
      <c r="K14" s="63">
        <f t="shared" si="0"/>
        <v>11.599677419354839</v>
      </c>
      <c r="L14" s="63">
        <f t="shared" si="1"/>
        <v>11.599677419354839</v>
      </c>
      <c r="M14" s="63">
        <v>0</v>
      </c>
      <c r="N14" s="63">
        <v>0</v>
      </c>
      <c r="O14" s="63"/>
      <c r="P14" s="63"/>
      <c r="Q14" s="63"/>
      <c r="R14" s="63">
        <f t="shared" si="2"/>
        <v>11.599677419354839</v>
      </c>
      <c r="S14" s="63"/>
      <c r="T14" s="63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3"/>
      <c r="AG14" s="62"/>
    </row>
    <row r="15" spans="1:33" ht="14.25" customHeight="1">
      <c r="A15" s="64">
        <v>44574</v>
      </c>
      <c r="B15" s="63">
        <v>268483</v>
      </c>
      <c r="C15" s="63">
        <v>215160</v>
      </c>
      <c r="D15" s="63">
        <v>47644</v>
      </c>
      <c r="E15" s="63">
        <v>780</v>
      </c>
      <c r="F15" s="63">
        <v>989</v>
      </c>
      <c r="G15" s="28">
        <v>83</v>
      </c>
      <c r="H15" s="28">
        <v>13.8333333333333</v>
      </c>
      <c r="I15" s="63"/>
      <c r="J15" s="63">
        <v>1.4666666669999999</v>
      </c>
      <c r="K15" s="63">
        <f t="shared" si="0"/>
        <v>11.599677419354839</v>
      </c>
      <c r="L15" s="63">
        <f t="shared" si="1"/>
        <v>13.066344086354839</v>
      </c>
      <c r="M15" s="63">
        <v>0</v>
      </c>
      <c r="N15" s="63">
        <v>0</v>
      </c>
      <c r="O15" s="63"/>
      <c r="P15" s="63"/>
      <c r="Q15" s="63"/>
      <c r="R15" s="63">
        <f t="shared" si="2"/>
        <v>13.066344086354839</v>
      </c>
      <c r="S15" s="63"/>
      <c r="T15" s="63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3"/>
      <c r="AG15" s="62"/>
    </row>
    <row r="16" spans="1:33" ht="14.25" customHeight="1">
      <c r="A16" s="64">
        <v>44575</v>
      </c>
      <c r="B16" s="63">
        <v>268346</v>
      </c>
      <c r="C16" s="63">
        <v>214651</v>
      </c>
      <c r="D16" s="63">
        <v>41382</v>
      </c>
      <c r="E16" s="63">
        <v>688</v>
      </c>
      <c r="F16" s="63">
        <v>836</v>
      </c>
      <c r="G16" s="28">
        <v>20.1458333333333</v>
      </c>
      <c r="H16" s="28">
        <v>11.5119047619048</v>
      </c>
      <c r="I16" s="63"/>
      <c r="J16" s="63">
        <v>2.9333333330000002</v>
      </c>
      <c r="K16" s="63">
        <f t="shared" si="0"/>
        <v>11.599677419354839</v>
      </c>
      <c r="L16" s="63">
        <f t="shared" si="1"/>
        <v>14.533010752354839</v>
      </c>
      <c r="M16" s="63">
        <v>0</v>
      </c>
      <c r="N16" s="63">
        <v>0</v>
      </c>
      <c r="O16" s="63"/>
      <c r="P16" s="63"/>
      <c r="Q16" s="63"/>
      <c r="R16" s="63">
        <f t="shared" si="2"/>
        <v>14.533010752354839</v>
      </c>
      <c r="S16" s="63"/>
      <c r="T16" s="63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3"/>
      <c r="AG16" s="62"/>
    </row>
    <row r="17" spans="1:33" ht="14.25" customHeight="1">
      <c r="A17" s="64">
        <v>44576</v>
      </c>
      <c r="B17" s="63">
        <v>268293</v>
      </c>
      <c r="C17" s="63">
        <v>214415</v>
      </c>
      <c r="D17" s="63">
        <v>36734</v>
      </c>
      <c r="E17" s="63">
        <v>822</v>
      </c>
      <c r="F17" s="63">
        <v>1017</v>
      </c>
      <c r="G17" s="28">
        <v>2.1416666666666702</v>
      </c>
      <c r="H17" s="28">
        <v>1.42777777777778</v>
      </c>
      <c r="I17" s="63"/>
      <c r="J17" s="63">
        <v>0</v>
      </c>
      <c r="K17" s="63">
        <f t="shared" si="0"/>
        <v>11.599677419354839</v>
      </c>
      <c r="L17" s="63">
        <f t="shared" si="1"/>
        <v>11.599677419354839</v>
      </c>
      <c r="M17" s="63">
        <v>0</v>
      </c>
      <c r="N17" s="63">
        <v>0</v>
      </c>
      <c r="O17" s="63"/>
      <c r="P17" s="63"/>
      <c r="Q17" s="63"/>
      <c r="R17" s="63">
        <f t="shared" si="2"/>
        <v>11.599677419354839</v>
      </c>
      <c r="S17" s="63"/>
      <c r="T17" s="63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3"/>
      <c r="AG17" s="62"/>
    </row>
    <row r="18" spans="1:33" ht="14.25" customHeight="1">
      <c r="A18" s="64">
        <v>44577</v>
      </c>
      <c r="B18" s="63">
        <v>267989</v>
      </c>
      <c r="C18" s="63">
        <v>214128</v>
      </c>
      <c r="D18" s="63">
        <v>39751</v>
      </c>
      <c r="E18" s="63">
        <v>766</v>
      </c>
      <c r="F18" s="63">
        <v>1014</v>
      </c>
      <c r="G18" s="28">
        <v>7.7750000000000004</v>
      </c>
      <c r="H18" s="28">
        <v>3.8875000000000002</v>
      </c>
      <c r="I18" s="63"/>
      <c r="J18" s="63">
        <v>0</v>
      </c>
      <c r="K18" s="63">
        <f t="shared" si="0"/>
        <v>11.599677419354839</v>
      </c>
      <c r="L18" s="63">
        <f t="shared" si="1"/>
        <v>11.599677419354839</v>
      </c>
      <c r="M18" s="63">
        <v>0</v>
      </c>
      <c r="N18" s="63">
        <v>0</v>
      </c>
      <c r="O18" s="63"/>
      <c r="P18" s="63"/>
      <c r="Q18" s="63"/>
      <c r="R18" s="63">
        <f t="shared" si="2"/>
        <v>11.599677419354839</v>
      </c>
      <c r="S18" s="63"/>
      <c r="T18" s="63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3"/>
      <c r="AG18" s="62"/>
    </row>
    <row r="19" spans="1:33" ht="14.25" customHeight="1">
      <c r="A19" s="64">
        <v>44578</v>
      </c>
      <c r="B19" s="63">
        <v>267999</v>
      </c>
      <c r="C19" s="63">
        <v>214046</v>
      </c>
      <c r="D19" s="63">
        <v>51128</v>
      </c>
      <c r="E19" s="63">
        <v>635</v>
      </c>
      <c r="F19" s="63">
        <v>568</v>
      </c>
      <c r="G19" s="28">
        <v>37.988095238095198</v>
      </c>
      <c r="H19" s="28">
        <v>22.1597222222222</v>
      </c>
      <c r="I19" s="63"/>
      <c r="J19" s="63">
        <v>1.4666666669999999</v>
      </c>
      <c r="K19" s="63">
        <f t="shared" si="0"/>
        <v>11.599677419354839</v>
      </c>
      <c r="L19" s="63">
        <f t="shared" si="1"/>
        <v>13.066344086354839</v>
      </c>
      <c r="M19" s="63">
        <v>0</v>
      </c>
      <c r="N19" s="63">
        <v>0</v>
      </c>
      <c r="O19" s="63"/>
      <c r="P19" s="63"/>
      <c r="Q19" s="63"/>
      <c r="R19" s="63">
        <f t="shared" si="2"/>
        <v>13.066344086354839</v>
      </c>
      <c r="S19" s="63"/>
      <c r="T19" s="63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3"/>
      <c r="AG19" s="62"/>
    </row>
    <row r="20" spans="1:33" ht="14.25" customHeight="1">
      <c r="A20" s="64">
        <v>44579</v>
      </c>
      <c r="B20" s="63">
        <v>267909</v>
      </c>
      <c r="C20" s="63">
        <v>213647</v>
      </c>
      <c r="D20" s="63">
        <v>51198</v>
      </c>
      <c r="E20" s="63">
        <v>562</v>
      </c>
      <c r="F20" s="63">
        <v>711</v>
      </c>
      <c r="G20" s="28">
        <v>82.673333333333304</v>
      </c>
      <c r="H20" s="28">
        <v>34.447222222222202</v>
      </c>
      <c r="I20" s="63"/>
      <c r="J20" s="63">
        <v>0</v>
      </c>
      <c r="K20" s="63">
        <f t="shared" si="0"/>
        <v>11.599677419354839</v>
      </c>
      <c r="L20" s="63">
        <f t="shared" si="1"/>
        <v>11.599677419354839</v>
      </c>
      <c r="M20" s="63">
        <v>0</v>
      </c>
      <c r="N20" s="63">
        <v>0</v>
      </c>
      <c r="O20" s="63"/>
      <c r="P20" s="63"/>
      <c r="Q20" s="63"/>
      <c r="R20" s="63">
        <f t="shared" si="2"/>
        <v>11.599677419354839</v>
      </c>
      <c r="S20" s="63"/>
      <c r="T20" s="63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3"/>
      <c r="AG20" s="62"/>
    </row>
    <row r="21" spans="1:33" ht="14.25" customHeight="1">
      <c r="A21" s="64">
        <v>44580</v>
      </c>
      <c r="B21" s="63">
        <v>268092</v>
      </c>
      <c r="C21" s="63">
        <v>213767</v>
      </c>
      <c r="D21" s="63">
        <v>51879</v>
      </c>
      <c r="E21" s="63">
        <v>856</v>
      </c>
      <c r="F21" s="63">
        <v>681</v>
      </c>
      <c r="G21" s="28">
        <v>4.7549999999999999</v>
      </c>
      <c r="H21" s="28">
        <v>3.6576923076923098</v>
      </c>
      <c r="I21" s="63"/>
      <c r="J21" s="63">
        <v>1.4666666669999999</v>
      </c>
      <c r="K21" s="63">
        <f t="shared" si="0"/>
        <v>11.599677419354839</v>
      </c>
      <c r="L21" s="63">
        <f t="shared" si="1"/>
        <v>13.066344086354839</v>
      </c>
      <c r="M21" s="63">
        <v>0</v>
      </c>
      <c r="N21" s="63">
        <v>0</v>
      </c>
      <c r="O21" s="63"/>
      <c r="P21" s="63"/>
      <c r="Q21" s="63"/>
      <c r="R21" s="63">
        <f t="shared" si="2"/>
        <v>13.066344086354839</v>
      </c>
      <c r="S21" s="63"/>
      <c r="T21" s="63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3"/>
      <c r="AG21" s="62"/>
    </row>
    <row r="22" spans="1:33" ht="14.25" customHeight="1">
      <c r="A22" s="64">
        <v>44581</v>
      </c>
      <c r="B22" s="63">
        <v>268474</v>
      </c>
      <c r="C22" s="63">
        <v>214023</v>
      </c>
      <c r="D22" s="63">
        <v>51074</v>
      </c>
      <c r="E22" s="63">
        <v>890</v>
      </c>
      <c r="F22" s="63">
        <v>601</v>
      </c>
      <c r="G22" s="28">
        <v>7.3076923076923102</v>
      </c>
      <c r="H22" s="28">
        <v>4.5238095238095202</v>
      </c>
      <c r="I22" s="63"/>
      <c r="J22" s="63">
        <v>2.9333333330000002</v>
      </c>
      <c r="K22" s="63">
        <f t="shared" si="0"/>
        <v>11.599677419354839</v>
      </c>
      <c r="L22" s="63">
        <f t="shared" si="1"/>
        <v>14.533010752354839</v>
      </c>
      <c r="M22" s="63">
        <v>0</v>
      </c>
      <c r="N22" s="63">
        <v>0</v>
      </c>
      <c r="O22" s="63"/>
      <c r="P22" s="63"/>
      <c r="Q22" s="63"/>
      <c r="R22" s="63">
        <f t="shared" si="2"/>
        <v>14.533010752354839</v>
      </c>
      <c r="S22" s="63"/>
      <c r="T22" s="63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3"/>
      <c r="AG22" s="62"/>
    </row>
    <row r="23" spans="1:33" ht="14.25" customHeight="1">
      <c r="A23" s="64">
        <v>44582</v>
      </c>
      <c r="B23" s="63">
        <v>268572</v>
      </c>
      <c r="C23" s="63">
        <v>213946</v>
      </c>
      <c r="D23" s="63">
        <v>49661</v>
      </c>
      <c r="E23" s="63">
        <v>847</v>
      </c>
      <c r="F23" s="63">
        <v>864</v>
      </c>
      <c r="G23" s="28">
        <v>7.4466666666666699</v>
      </c>
      <c r="H23" s="28">
        <v>3.1027777777777801</v>
      </c>
      <c r="I23" s="63"/>
      <c r="J23" s="63">
        <v>1.4666666669999999</v>
      </c>
      <c r="K23" s="63">
        <f t="shared" si="0"/>
        <v>11.599677419354839</v>
      </c>
      <c r="L23" s="63">
        <f t="shared" si="1"/>
        <v>13.066344086354839</v>
      </c>
      <c r="M23" s="63">
        <v>0</v>
      </c>
      <c r="N23" s="63">
        <v>0</v>
      </c>
      <c r="O23" s="63"/>
      <c r="P23" s="63"/>
      <c r="Q23" s="63"/>
      <c r="R23" s="63">
        <f t="shared" si="2"/>
        <v>13.066344086354839</v>
      </c>
      <c r="S23" s="63"/>
      <c r="T23" s="63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3"/>
      <c r="AG23" s="62"/>
    </row>
    <row r="24" spans="1:33" ht="14.25" customHeight="1">
      <c r="A24" s="64">
        <v>44583</v>
      </c>
      <c r="B24" s="63">
        <v>268482</v>
      </c>
      <c r="C24" s="63">
        <v>214242</v>
      </c>
      <c r="D24" s="63">
        <v>42047</v>
      </c>
      <c r="E24" s="63">
        <v>720</v>
      </c>
      <c r="F24" s="63">
        <v>709</v>
      </c>
      <c r="G24" s="28">
        <v>9.4749999999999996</v>
      </c>
      <c r="H24" s="28">
        <v>6.31666666666667</v>
      </c>
      <c r="I24" s="63"/>
      <c r="J24" s="63">
        <v>-1.4666666669999999</v>
      </c>
      <c r="K24" s="63">
        <f t="shared" si="0"/>
        <v>11.599677419354839</v>
      </c>
      <c r="L24" s="63">
        <f t="shared" si="1"/>
        <v>10.133010752354839</v>
      </c>
      <c r="M24" s="63">
        <v>0</v>
      </c>
      <c r="N24" s="63">
        <v>0</v>
      </c>
      <c r="O24" s="63"/>
      <c r="P24" s="63"/>
      <c r="Q24" s="63"/>
      <c r="R24" s="63">
        <f t="shared" si="2"/>
        <v>10.133010752354839</v>
      </c>
      <c r="S24" s="63"/>
      <c r="T24" s="63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3"/>
      <c r="AG24" s="62"/>
    </row>
    <row r="25" spans="1:33" ht="14.25" customHeight="1">
      <c r="A25" s="64">
        <v>44584</v>
      </c>
      <c r="B25" s="63">
        <v>268594</v>
      </c>
      <c r="C25" s="63">
        <v>214141</v>
      </c>
      <c r="D25" s="63">
        <v>39556</v>
      </c>
      <c r="E25" s="63">
        <v>628</v>
      </c>
      <c r="F25" s="63">
        <v>627</v>
      </c>
      <c r="G25" s="28">
        <v>0.66666666666666696</v>
      </c>
      <c r="H25" s="28">
        <v>0.66666666666666696</v>
      </c>
      <c r="I25" s="63"/>
      <c r="J25" s="63">
        <v>0</v>
      </c>
      <c r="K25" s="63">
        <f t="shared" si="0"/>
        <v>11.599677419354839</v>
      </c>
      <c r="L25" s="63">
        <f t="shared" si="1"/>
        <v>11.599677419354839</v>
      </c>
      <c r="M25" s="63">
        <v>0</v>
      </c>
      <c r="N25" s="63">
        <v>0</v>
      </c>
      <c r="O25" s="63"/>
      <c r="P25" s="63"/>
      <c r="Q25" s="63"/>
      <c r="R25" s="63">
        <f t="shared" si="2"/>
        <v>11.599677419354839</v>
      </c>
      <c r="S25" s="63"/>
      <c r="T25" s="63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3"/>
      <c r="AG25" s="62"/>
    </row>
    <row r="26" spans="1:33" ht="14.25" customHeight="1">
      <c r="A26" s="64">
        <v>44585</v>
      </c>
      <c r="B26" s="63">
        <v>268912</v>
      </c>
      <c r="C26" s="63">
        <v>214015</v>
      </c>
      <c r="D26" s="63">
        <v>50508</v>
      </c>
      <c r="E26" s="63">
        <v>839</v>
      </c>
      <c r="F26" s="63">
        <v>721</v>
      </c>
      <c r="G26" s="28">
        <v>51.9738095238095</v>
      </c>
      <c r="H26" s="28">
        <v>22.738541666666698</v>
      </c>
      <c r="I26" s="63"/>
      <c r="J26" s="63">
        <v>0</v>
      </c>
      <c r="K26" s="63">
        <f t="shared" si="0"/>
        <v>11.599677419354839</v>
      </c>
      <c r="L26" s="63">
        <f t="shared" si="1"/>
        <v>11.599677419354839</v>
      </c>
      <c r="M26" s="63">
        <v>0</v>
      </c>
      <c r="N26" s="63">
        <v>0</v>
      </c>
      <c r="O26" s="63"/>
      <c r="P26" s="63"/>
      <c r="Q26" s="63"/>
      <c r="R26" s="63">
        <f t="shared" si="2"/>
        <v>11.599677419354839</v>
      </c>
      <c r="S26" s="63"/>
      <c r="T26" s="63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3"/>
      <c r="AG26" s="62"/>
    </row>
    <row r="27" spans="1:33" ht="14.25" customHeight="1">
      <c r="A27" s="64">
        <v>44586</v>
      </c>
      <c r="B27" s="63">
        <v>268900</v>
      </c>
      <c r="C27" s="63">
        <v>213779</v>
      </c>
      <c r="D27" s="63">
        <v>47847</v>
      </c>
      <c r="E27" s="63">
        <v>752</v>
      </c>
      <c r="F27" s="63">
        <v>729</v>
      </c>
      <c r="G27" s="28">
        <v>5.9404761904761898</v>
      </c>
      <c r="H27" s="28">
        <v>3.3266666666666702</v>
      </c>
      <c r="I27" s="63"/>
      <c r="J27" s="63">
        <v>7.3333333329999997</v>
      </c>
      <c r="K27" s="63">
        <f t="shared" si="0"/>
        <v>11.599677419354839</v>
      </c>
      <c r="L27" s="63">
        <f t="shared" si="1"/>
        <v>18.933010752354839</v>
      </c>
      <c r="M27" s="63">
        <v>0</v>
      </c>
      <c r="N27" s="63">
        <v>0</v>
      </c>
      <c r="O27" s="63"/>
      <c r="P27" s="63"/>
      <c r="Q27" s="63"/>
      <c r="R27" s="63">
        <f t="shared" si="2"/>
        <v>18.933010752354839</v>
      </c>
      <c r="S27" s="63"/>
      <c r="T27" s="63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3"/>
      <c r="AG27" s="62"/>
    </row>
    <row r="28" spans="1:33" ht="14.25" customHeight="1">
      <c r="A28" s="64">
        <v>44587</v>
      </c>
      <c r="B28" s="63">
        <v>268862</v>
      </c>
      <c r="C28" s="63">
        <v>213273</v>
      </c>
      <c r="D28" s="63">
        <v>46208</v>
      </c>
      <c r="E28" s="63">
        <v>761</v>
      </c>
      <c r="F28" s="63">
        <v>881</v>
      </c>
      <c r="G28" s="28">
        <v>11.454166666666699</v>
      </c>
      <c r="H28" s="28">
        <v>7.6361111111111102</v>
      </c>
      <c r="I28" s="63"/>
      <c r="J28" s="63">
        <v>0</v>
      </c>
      <c r="K28" s="63">
        <f t="shared" si="0"/>
        <v>11.599677419354839</v>
      </c>
      <c r="L28" s="63">
        <f t="shared" si="1"/>
        <v>11.599677419354839</v>
      </c>
      <c r="M28" s="63">
        <v>0</v>
      </c>
      <c r="N28" s="63">
        <v>0</v>
      </c>
      <c r="O28" s="63"/>
      <c r="P28" s="63"/>
      <c r="Q28" s="63"/>
      <c r="R28" s="63">
        <f t="shared" si="2"/>
        <v>11.599677419354839</v>
      </c>
      <c r="S28" s="63"/>
      <c r="T28" s="63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3"/>
      <c r="AG28" s="62"/>
    </row>
    <row r="29" spans="1:33" ht="14.25" customHeight="1">
      <c r="A29" s="64">
        <v>44588</v>
      </c>
      <c r="B29" s="63">
        <v>268999</v>
      </c>
      <c r="C29" s="63">
        <v>213404</v>
      </c>
      <c r="D29" s="63">
        <v>51102</v>
      </c>
      <c r="E29" s="63">
        <v>899</v>
      </c>
      <c r="F29" s="63">
        <v>909</v>
      </c>
      <c r="G29" s="28">
        <v>4.1749999999999998</v>
      </c>
      <c r="H29" s="28">
        <v>2.7833333333333301</v>
      </c>
      <c r="I29" s="63"/>
      <c r="J29" s="63">
        <v>1.4666666669999999</v>
      </c>
      <c r="K29" s="63">
        <f t="shared" si="0"/>
        <v>11.599677419354839</v>
      </c>
      <c r="L29" s="63">
        <f t="shared" si="1"/>
        <v>13.066344086354839</v>
      </c>
      <c r="M29" s="63">
        <v>0</v>
      </c>
      <c r="N29" s="63">
        <v>0</v>
      </c>
      <c r="O29" s="63"/>
      <c r="P29" s="63"/>
      <c r="Q29" s="63"/>
      <c r="R29" s="63">
        <f t="shared" si="2"/>
        <v>13.066344086354839</v>
      </c>
      <c r="S29" s="63"/>
      <c r="T29" s="63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3"/>
      <c r="AG29" s="62"/>
    </row>
    <row r="30" spans="1:33" ht="14.25" customHeight="1">
      <c r="A30" s="64">
        <v>44589</v>
      </c>
      <c r="B30" s="63">
        <v>269202</v>
      </c>
      <c r="C30" s="63">
        <v>213471</v>
      </c>
      <c r="D30" s="63">
        <v>50803</v>
      </c>
      <c r="E30" s="63">
        <v>839</v>
      </c>
      <c r="F30" s="63">
        <v>829</v>
      </c>
      <c r="G30" s="28">
        <v>0</v>
      </c>
      <c r="H30" s="28">
        <v>0</v>
      </c>
      <c r="I30" s="63"/>
      <c r="J30" s="63">
        <v>0</v>
      </c>
      <c r="K30" s="63">
        <f t="shared" si="0"/>
        <v>11.599677419354839</v>
      </c>
      <c r="L30" s="63">
        <f t="shared" si="1"/>
        <v>11.599677419354839</v>
      </c>
      <c r="M30" s="63">
        <v>0</v>
      </c>
      <c r="N30" s="63">
        <v>0</v>
      </c>
      <c r="O30" s="63"/>
      <c r="P30" s="63"/>
      <c r="Q30" s="63"/>
      <c r="R30" s="63">
        <f t="shared" si="2"/>
        <v>11.599677419354839</v>
      </c>
      <c r="S30" s="63"/>
      <c r="T30" s="63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3"/>
      <c r="AG30" s="62"/>
    </row>
    <row r="31" spans="1:33" ht="14.25" customHeight="1">
      <c r="A31" s="64">
        <v>44590</v>
      </c>
      <c r="B31" s="63">
        <v>269029</v>
      </c>
      <c r="C31" s="63">
        <v>213504</v>
      </c>
      <c r="D31" s="63">
        <v>46020</v>
      </c>
      <c r="E31" s="63">
        <v>761</v>
      </c>
      <c r="F31" s="63">
        <v>836</v>
      </c>
      <c r="G31" s="28">
        <v>1.05</v>
      </c>
      <c r="H31" s="28">
        <v>0.52500000000000002</v>
      </c>
      <c r="I31" s="63"/>
      <c r="J31" s="63">
        <v>0</v>
      </c>
      <c r="K31" s="63">
        <f t="shared" si="0"/>
        <v>11.599677419354839</v>
      </c>
      <c r="L31" s="63">
        <f t="shared" si="1"/>
        <v>11.599677419354839</v>
      </c>
      <c r="M31" s="63">
        <v>0</v>
      </c>
      <c r="N31" s="63">
        <v>0</v>
      </c>
      <c r="O31" s="63"/>
      <c r="P31" s="63"/>
      <c r="Q31" s="63"/>
      <c r="R31" s="63">
        <f t="shared" si="2"/>
        <v>11.599677419354839</v>
      </c>
      <c r="S31" s="63"/>
      <c r="T31" s="63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3"/>
      <c r="AG31" s="62"/>
    </row>
    <row r="32" spans="1:33" ht="14.25" customHeight="1">
      <c r="A32" s="64">
        <v>44591</v>
      </c>
      <c r="B32" s="63">
        <v>268894</v>
      </c>
      <c r="C32" s="63">
        <v>213621</v>
      </c>
      <c r="D32" s="63">
        <v>43895</v>
      </c>
      <c r="E32" s="63">
        <v>724</v>
      </c>
      <c r="F32" s="63">
        <v>783</v>
      </c>
      <c r="G32" s="28">
        <v>0.875</v>
      </c>
      <c r="H32" s="28">
        <v>0.58333333333333304</v>
      </c>
      <c r="I32" s="63"/>
      <c r="J32" s="63">
        <v>1.4666666669999999</v>
      </c>
      <c r="K32" s="63">
        <f t="shared" si="0"/>
        <v>11.599677419354839</v>
      </c>
      <c r="L32" s="63">
        <f t="shared" si="1"/>
        <v>13.066344086354839</v>
      </c>
      <c r="M32" s="63">
        <v>0</v>
      </c>
      <c r="N32" s="63">
        <v>0</v>
      </c>
      <c r="O32" s="63"/>
      <c r="P32" s="63"/>
      <c r="Q32" s="63"/>
      <c r="R32" s="63">
        <f t="shared" si="2"/>
        <v>13.066344086354839</v>
      </c>
      <c r="S32" s="63"/>
      <c r="T32" s="63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3"/>
      <c r="AG32" s="62"/>
    </row>
    <row r="33" spans="1:33" ht="14.25" customHeight="1">
      <c r="A33" s="64">
        <v>44592</v>
      </c>
      <c r="B33" s="63">
        <v>269251</v>
      </c>
      <c r="C33" s="63">
        <v>213568</v>
      </c>
      <c r="D33" s="63">
        <v>54239</v>
      </c>
      <c r="E33" s="63">
        <v>934</v>
      </c>
      <c r="F33" s="63">
        <v>691</v>
      </c>
      <c r="G33" s="28">
        <v>0.45833333333333298</v>
      </c>
      <c r="H33" s="28">
        <v>0.22916666666666699</v>
      </c>
      <c r="I33" s="63"/>
      <c r="J33" s="63">
        <v>0</v>
      </c>
      <c r="K33" s="63">
        <f t="shared" si="0"/>
        <v>11.599677419354839</v>
      </c>
      <c r="L33" s="63">
        <f t="shared" si="1"/>
        <v>11.599677419354839</v>
      </c>
      <c r="M33" s="63">
        <v>0</v>
      </c>
      <c r="N33" s="63">
        <v>0</v>
      </c>
      <c r="O33" s="63"/>
      <c r="P33" s="63"/>
      <c r="Q33" s="63"/>
      <c r="R33" s="63">
        <f t="shared" si="2"/>
        <v>11.599677419354839</v>
      </c>
      <c r="S33" s="63"/>
      <c r="T33" s="63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3"/>
      <c r="AG33" s="62"/>
    </row>
    <row r="34" spans="1:33" ht="14.25" customHeight="1">
      <c r="A34" s="64">
        <v>44593</v>
      </c>
      <c r="B34" s="63">
        <v>269412</v>
      </c>
      <c r="C34" s="63">
        <v>213832</v>
      </c>
      <c r="D34" s="63">
        <v>54958</v>
      </c>
      <c r="E34" s="63">
        <v>1066</v>
      </c>
      <c r="F34" s="63">
        <v>712</v>
      </c>
      <c r="G34" s="28">
        <v>2.9</v>
      </c>
      <c r="H34" s="28">
        <v>1.3181818181818199</v>
      </c>
      <c r="I34" s="98"/>
      <c r="J34" s="98">
        <v>0</v>
      </c>
      <c r="K34" s="98">
        <v>5.9035000000000002</v>
      </c>
      <c r="L34" s="63">
        <f t="shared" si="1"/>
        <v>5.9035000000000002</v>
      </c>
      <c r="M34" s="63">
        <v>0</v>
      </c>
      <c r="N34" s="63">
        <v>0</v>
      </c>
      <c r="O34" s="63"/>
      <c r="P34" s="63"/>
      <c r="Q34" s="63"/>
      <c r="R34" s="63">
        <f t="shared" si="2"/>
        <v>5.9035000000000002</v>
      </c>
      <c r="S34" s="63"/>
      <c r="T34" s="63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3"/>
      <c r="AG34" s="62"/>
    </row>
    <row r="35" spans="1:33" ht="14.25" customHeight="1">
      <c r="A35" s="64">
        <v>44594</v>
      </c>
      <c r="B35" s="63">
        <v>269891</v>
      </c>
      <c r="C35" s="63">
        <v>213841</v>
      </c>
      <c r="D35" s="63">
        <v>54771</v>
      </c>
      <c r="E35" s="63">
        <v>1058</v>
      </c>
      <c r="F35" s="63">
        <v>697</v>
      </c>
      <c r="G35" s="28">
        <v>3.7361111111111098</v>
      </c>
      <c r="H35" s="28">
        <v>2.8020833333333299</v>
      </c>
      <c r="I35" s="98"/>
      <c r="J35" s="98">
        <v>0</v>
      </c>
      <c r="K35" s="98">
        <v>5.9035000000000002</v>
      </c>
      <c r="L35" s="63">
        <f t="shared" si="1"/>
        <v>5.9035000000000002</v>
      </c>
      <c r="M35" s="63">
        <v>0</v>
      </c>
      <c r="N35" s="63">
        <v>0</v>
      </c>
      <c r="O35" s="63"/>
      <c r="P35" s="63"/>
      <c r="Q35" s="63"/>
      <c r="R35" s="63">
        <f t="shared" si="2"/>
        <v>5.9035000000000002</v>
      </c>
      <c r="S35" s="63"/>
      <c r="T35" s="63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3"/>
      <c r="AG35" s="62"/>
    </row>
    <row r="36" spans="1:33" ht="14.25" customHeight="1">
      <c r="A36" s="64">
        <v>44595</v>
      </c>
      <c r="B36" s="63">
        <v>270149</v>
      </c>
      <c r="C36" s="63">
        <v>213639</v>
      </c>
      <c r="D36" s="63">
        <v>53319</v>
      </c>
      <c r="E36" s="63">
        <v>892</v>
      </c>
      <c r="F36" s="63">
        <v>690</v>
      </c>
      <c r="G36" s="28">
        <v>26.52</v>
      </c>
      <c r="H36" s="28">
        <v>14.733333333333301</v>
      </c>
      <c r="I36" s="98"/>
      <c r="J36" s="98">
        <v>0</v>
      </c>
      <c r="K36" s="98">
        <v>5.9035000000000002</v>
      </c>
      <c r="L36" s="63">
        <f t="shared" si="1"/>
        <v>5.9035000000000002</v>
      </c>
      <c r="M36" s="63">
        <v>0</v>
      </c>
      <c r="N36" s="63">
        <v>0</v>
      </c>
      <c r="O36" s="63"/>
      <c r="P36" s="63"/>
      <c r="Q36" s="63"/>
      <c r="R36" s="63">
        <f t="shared" si="2"/>
        <v>5.9035000000000002</v>
      </c>
      <c r="S36" s="63"/>
      <c r="T36" s="63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3"/>
      <c r="AG36" s="62"/>
    </row>
    <row r="37" spans="1:33" ht="14.25" customHeight="1">
      <c r="A37" s="64">
        <v>44596</v>
      </c>
      <c r="B37" s="63">
        <v>270568</v>
      </c>
      <c r="C37" s="63">
        <v>213894</v>
      </c>
      <c r="D37" s="63">
        <v>51634</v>
      </c>
      <c r="E37" s="63">
        <v>1239</v>
      </c>
      <c r="F37" s="63">
        <v>701</v>
      </c>
      <c r="G37" s="28">
        <v>5.50416666666667</v>
      </c>
      <c r="H37" s="28">
        <v>2.59019607843137</v>
      </c>
      <c r="I37" s="98"/>
      <c r="J37" s="98">
        <v>0</v>
      </c>
      <c r="K37" s="98">
        <v>5.9035000000000002</v>
      </c>
      <c r="L37" s="63">
        <f t="shared" si="1"/>
        <v>5.9035000000000002</v>
      </c>
      <c r="M37" s="63">
        <v>0</v>
      </c>
      <c r="N37" s="63">
        <v>0</v>
      </c>
      <c r="O37" s="63"/>
      <c r="P37" s="63"/>
      <c r="Q37" s="63"/>
      <c r="R37" s="63">
        <f t="shared" si="2"/>
        <v>5.9035000000000002</v>
      </c>
      <c r="S37" s="63"/>
      <c r="T37" s="63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3"/>
      <c r="AG37" s="62"/>
    </row>
    <row r="38" spans="1:33" ht="14.25" customHeight="1">
      <c r="A38" s="64">
        <v>44597</v>
      </c>
      <c r="B38" s="63">
        <v>270528</v>
      </c>
      <c r="C38" s="63">
        <v>213713</v>
      </c>
      <c r="D38" s="63">
        <v>45648</v>
      </c>
      <c r="E38" s="63">
        <v>741</v>
      </c>
      <c r="F38" s="63">
        <v>658</v>
      </c>
      <c r="G38" s="28">
        <v>7.4182539682539703</v>
      </c>
      <c r="H38" s="28">
        <v>5.5636904761904802</v>
      </c>
      <c r="I38" s="98"/>
      <c r="J38" s="98">
        <v>0</v>
      </c>
      <c r="K38" s="98">
        <v>5.9035000000000002</v>
      </c>
      <c r="L38" s="63">
        <f t="shared" si="1"/>
        <v>5.9035000000000002</v>
      </c>
      <c r="M38" s="63" t="e">
        <f t="shared" ref="M38:M148" si="3">O38/P38</f>
        <v>#DIV/0!</v>
      </c>
      <c r="N38" s="28">
        <v>0</v>
      </c>
      <c r="O38" s="28">
        <f t="shared" ref="O38:O146" si="4">N38*0.013</f>
        <v>0</v>
      </c>
      <c r="P38" s="28">
        <v>0</v>
      </c>
      <c r="Q38" s="28">
        <v>0</v>
      </c>
      <c r="R38" s="63">
        <f t="shared" si="2"/>
        <v>5.9035000000000002</v>
      </c>
      <c r="S38" s="63"/>
      <c r="T38" s="63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3"/>
      <c r="AG38" s="62"/>
    </row>
    <row r="39" spans="1:33" ht="14.25" customHeight="1">
      <c r="A39" s="64">
        <v>44598</v>
      </c>
      <c r="B39" s="63">
        <v>270507</v>
      </c>
      <c r="C39" s="63">
        <v>213536</v>
      </c>
      <c r="D39" s="63">
        <v>43720</v>
      </c>
      <c r="E39" s="63">
        <v>710</v>
      </c>
      <c r="F39" s="63">
        <v>677</v>
      </c>
      <c r="G39" s="28">
        <v>4.81666666666667</v>
      </c>
      <c r="H39" s="28">
        <v>0.80277777777777803</v>
      </c>
      <c r="I39" s="98"/>
      <c r="J39" s="98">
        <v>0</v>
      </c>
      <c r="K39" s="98">
        <v>5.9035000000000002</v>
      </c>
      <c r="L39" s="63">
        <f t="shared" si="1"/>
        <v>5.9035000000000002</v>
      </c>
      <c r="M39" s="63" t="e">
        <f t="shared" si="3"/>
        <v>#DIV/0!</v>
      </c>
      <c r="N39" s="28">
        <v>0</v>
      </c>
      <c r="O39" s="28">
        <f t="shared" si="4"/>
        <v>0</v>
      </c>
      <c r="P39" s="28">
        <v>0</v>
      </c>
      <c r="Q39" s="28">
        <v>0</v>
      </c>
      <c r="R39" s="63">
        <f t="shared" si="2"/>
        <v>5.9035000000000002</v>
      </c>
      <c r="S39" s="63"/>
      <c r="T39" s="63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3"/>
      <c r="AG39" s="62"/>
    </row>
    <row r="40" spans="1:33" ht="14.25" customHeight="1">
      <c r="A40" s="64">
        <v>44599</v>
      </c>
      <c r="B40" s="63">
        <v>270836</v>
      </c>
      <c r="C40" s="63">
        <v>213382</v>
      </c>
      <c r="D40" s="63">
        <v>53838</v>
      </c>
      <c r="E40" s="63">
        <v>905</v>
      </c>
      <c r="F40" s="63">
        <v>617</v>
      </c>
      <c r="G40" s="28">
        <v>3.5291666666666699</v>
      </c>
      <c r="H40" s="28">
        <v>1.56851851851852</v>
      </c>
      <c r="I40" s="98"/>
      <c r="J40" s="98">
        <v>1.4666666669999999</v>
      </c>
      <c r="K40" s="98">
        <v>5.9035000000000002</v>
      </c>
      <c r="L40" s="63">
        <f t="shared" si="1"/>
        <v>7.3701666670000003</v>
      </c>
      <c r="M40" s="63" t="e">
        <f t="shared" si="3"/>
        <v>#DIV/0!</v>
      </c>
      <c r="N40" s="28">
        <v>0</v>
      </c>
      <c r="O40" s="28">
        <f t="shared" si="4"/>
        <v>0</v>
      </c>
      <c r="P40" s="28">
        <v>0</v>
      </c>
      <c r="Q40" s="28">
        <v>0</v>
      </c>
      <c r="R40" s="63">
        <f t="shared" si="2"/>
        <v>7.3701666670000003</v>
      </c>
      <c r="S40" s="63"/>
      <c r="T40" s="63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3"/>
      <c r="AG40" s="62"/>
    </row>
    <row r="41" spans="1:33" ht="14.25" customHeight="1">
      <c r="A41" s="64">
        <v>44600</v>
      </c>
      <c r="B41" s="63">
        <v>271185</v>
      </c>
      <c r="C41" s="63">
        <v>213411</v>
      </c>
      <c r="D41" s="63">
        <v>54509</v>
      </c>
      <c r="E41" s="63">
        <v>1132</v>
      </c>
      <c r="F41" s="63">
        <v>682</v>
      </c>
      <c r="G41" s="28">
        <v>1.0333333333333301</v>
      </c>
      <c r="H41" s="28">
        <v>1.0333333333333301</v>
      </c>
      <c r="I41" s="98"/>
      <c r="J41" s="98">
        <v>0</v>
      </c>
      <c r="K41" s="98">
        <v>5.9035000000000002</v>
      </c>
      <c r="L41" s="63">
        <f t="shared" si="1"/>
        <v>5.9035000000000002</v>
      </c>
      <c r="M41" s="63">
        <f t="shared" si="3"/>
        <v>2.6638116343490306E-2</v>
      </c>
      <c r="N41" s="28">
        <v>739.72</v>
      </c>
      <c r="O41" s="28">
        <f t="shared" si="4"/>
        <v>9.6163600000000002</v>
      </c>
      <c r="P41" s="28">
        <v>361</v>
      </c>
      <c r="Q41" s="28">
        <v>2.0499999999999998</v>
      </c>
      <c r="R41" s="63">
        <f t="shared" ref="R41:R63" si="5">L41-O41</f>
        <v>-3.71286</v>
      </c>
      <c r="S41" s="63"/>
      <c r="T41" s="63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3"/>
      <c r="AG41" s="62"/>
    </row>
    <row r="42" spans="1:33" ht="14.25" customHeight="1">
      <c r="A42" s="64">
        <v>44601</v>
      </c>
      <c r="B42" s="63">
        <v>271649</v>
      </c>
      <c r="C42" s="63">
        <v>213365</v>
      </c>
      <c r="D42" s="63">
        <v>53398</v>
      </c>
      <c r="E42" s="63">
        <v>1110</v>
      </c>
      <c r="F42" s="63">
        <v>726</v>
      </c>
      <c r="G42" s="28">
        <v>0.33333333333333298</v>
      </c>
      <c r="H42" s="28">
        <v>0.33333333333333298</v>
      </c>
      <c r="I42" s="98"/>
      <c r="J42" s="98">
        <v>0</v>
      </c>
      <c r="K42" s="98">
        <v>5.9035000000000002</v>
      </c>
      <c r="L42" s="63">
        <f t="shared" si="1"/>
        <v>5.9035000000000002</v>
      </c>
      <c r="M42" s="63">
        <f t="shared" si="3"/>
        <v>2.5767887407407406E-2</v>
      </c>
      <c r="N42" s="28">
        <v>6689.74</v>
      </c>
      <c r="O42" s="28">
        <f t="shared" si="4"/>
        <v>86.966619999999992</v>
      </c>
      <c r="P42" s="28">
        <v>3375</v>
      </c>
      <c r="Q42" s="28">
        <v>1.98</v>
      </c>
      <c r="R42" s="63">
        <f t="shared" si="5"/>
        <v>-81.063119999999998</v>
      </c>
      <c r="S42" s="63"/>
      <c r="T42" s="63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3"/>
      <c r="AG42" s="62"/>
    </row>
    <row r="43" spans="1:33" ht="14.25" customHeight="1">
      <c r="A43" s="64">
        <v>44602</v>
      </c>
      <c r="B43" s="63">
        <v>279601</v>
      </c>
      <c r="C43" s="63">
        <v>213608</v>
      </c>
      <c r="D43" s="63">
        <v>52398</v>
      </c>
      <c r="E43" s="63">
        <v>906</v>
      </c>
      <c r="F43" s="63">
        <v>868</v>
      </c>
      <c r="G43" s="28">
        <v>8.2041734860883793</v>
      </c>
      <c r="H43" s="28">
        <v>8.1508130081300791</v>
      </c>
      <c r="I43" s="98"/>
      <c r="J43" s="98">
        <v>1.4666666669999999</v>
      </c>
      <c r="K43" s="98">
        <v>8.3535000000000004</v>
      </c>
      <c r="L43" s="63">
        <f t="shared" si="1"/>
        <v>9.8201666670000005</v>
      </c>
      <c r="M43" s="63">
        <f t="shared" si="3"/>
        <v>3.0837375964718854E-2</v>
      </c>
      <c r="N43" s="28">
        <v>8606</v>
      </c>
      <c r="O43" s="28">
        <f t="shared" si="4"/>
        <v>111.878</v>
      </c>
      <c r="P43" s="28">
        <v>3628</v>
      </c>
      <c r="Q43" s="28">
        <v>2.37</v>
      </c>
      <c r="R43" s="63">
        <f t="shared" si="5"/>
        <v>-102.057833333</v>
      </c>
      <c r="S43" s="63"/>
      <c r="T43" s="63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3"/>
      <c r="AG43" s="62"/>
    </row>
    <row r="44" spans="1:33" ht="14.25" customHeight="1">
      <c r="A44" s="64">
        <v>44603</v>
      </c>
      <c r="B44" s="63">
        <v>282893</v>
      </c>
      <c r="C44" s="63">
        <v>213812</v>
      </c>
      <c r="D44" s="63">
        <v>51758</v>
      </c>
      <c r="E44" s="63">
        <v>1068</v>
      </c>
      <c r="F44" s="63">
        <v>1180</v>
      </c>
      <c r="G44" s="28">
        <v>21.015344113390199</v>
      </c>
      <c r="H44" s="28">
        <v>15.1170148985819</v>
      </c>
      <c r="I44" s="98"/>
      <c r="J44" s="98">
        <v>1.4666666669999999</v>
      </c>
      <c r="K44" s="98">
        <v>40.933500000000002</v>
      </c>
      <c r="L44" s="63">
        <f t="shared" si="1"/>
        <v>42.400166667000001</v>
      </c>
      <c r="M44" s="63" t="e">
        <f t="shared" si="3"/>
        <v>#DIV/0!</v>
      </c>
      <c r="N44" s="28">
        <v>0</v>
      </c>
      <c r="O44" s="28">
        <f t="shared" si="4"/>
        <v>0</v>
      </c>
      <c r="P44" s="28">
        <v>0</v>
      </c>
      <c r="Q44" s="28">
        <v>0</v>
      </c>
      <c r="R44" s="63">
        <f t="shared" si="5"/>
        <v>42.400166667000001</v>
      </c>
      <c r="S44" s="63"/>
      <c r="T44" s="63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3"/>
      <c r="AG44" s="62"/>
    </row>
    <row r="45" spans="1:33" ht="14.25" customHeight="1">
      <c r="A45" s="64">
        <v>44604</v>
      </c>
      <c r="B45" s="63">
        <v>283810</v>
      </c>
      <c r="C45" s="63">
        <v>213943</v>
      </c>
      <c r="D45" s="63">
        <v>45791</v>
      </c>
      <c r="E45" s="63">
        <v>872</v>
      </c>
      <c r="F45" s="63">
        <v>972</v>
      </c>
      <c r="G45" s="28">
        <v>26.801694199361702</v>
      </c>
      <c r="H45" s="28">
        <v>17.741239515377401</v>
      </c>
      <c r="I45" s="98"/>
      <c r="J45" s="98">
        <v>1.4666666669999999</v>
      </c>
      <c r="K45" s="98">
        <v>53.153500000000001</v>
      </c>
      <c r="L45" s="63">
        <f t="shared" si="1"/>
        <v>54.620166666999999</v>
      </c>
      <c r="M45" s="63" t="e">
        <f t="shared" si="3"/>
        <v>#DIV/0!</v>
      </c>
      <c r="N45" s="28">
        <v>0</v>
      </c>
      <c r="O45" s="28">
        <f t="shared" si="4"/>
        <v>0</v>
      </c>
      <c r="P45" s="28">
        <v>0</v>
      </c>
      <c r="Q45" s="28">
        <v>0</v>
      </c>
      <c r="R45" s="63">
        <f t="shared" si="5"/>
        <v>54.620166666999999</v>
      </c>
      <c r="S45" s="63"/>
      <c r="T45" s="63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3"/>
      <c r="AG45" s="62"/>
    </row>
    <row r="46" spans="1:33" ht="14.25" customHeight="1">
      <c r="A46" s="64">
        <v>44605</v>
      </c>
      <c r="B46" s="63">
        <v>284202</v>
      </c>
      <c r="C46" s="63">
        <v>213971</v>
      </c>
      <c r="D46" s="63">
        <v>42744</v>
      </c>
      <c r="E46" s="63">
        <v>713</v>
      </c>
      <c r="F46" s="63">
        <v>1015</v>
      </c>
      <c r="G46" s="28">
        <v>25.4258023322244</v>
      </c>
      <c r="H46" s="28">
        <v>16.491109222084201</v>
      </c>
      <c r="I46" s="98"/>
      <c r="J46" s="98">
        <v>2.9333333330000002</v>
      </c>
      <c r="K46" s="98">
        <v>44.1235</v>
      </c>
      <c r="L46" s="63">
        <f t="shared" si="1"/>
        <v>47.056833333</v>
      </c>
      <c r="M46" s="63" t="e">
        <f t="shared" si="3"/>
        <v>#DIV/0!</v>
      </c>
      <c r="N46" s="28">
        <v>0</v>
      </c>
      <c r="O46" s="28">
        <f t="shared" si="4"/>
        <v>0</v>
      </c>
      <c r="P46" s="28">
        <v>0</v>
      </c>
      <c r="Q46" s="28">
        <v>0</v>
      </c>
      <c r="R46" s="63">
        <f t="shared" si="5"/>
        <v>47.056833333</v>
      </c>
      <c r="S46" s="63"/>
      <c r="T46" s="63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3"/>
      <c r="AG46" s="62"/>
    </row>
    <row r="47" spans="1:33" ht="14.25" customHeight="1">
      <c r="A47" s="64">
        <v>44606</v>
      </c>
      <c r="B47" s="63">
        <v>284171</v>
      </c>
      <c r="C47" s="63">
        <v>213852</v>
      </c>
      <c r="D47" s="63">
        <v>51736</v>
      </c>
      <c r="E47" s="63">
        <v>1030</v>
      </c>
      <c r="F47" s="63">
        <v>1343</v>
      </c>
      <c r="G47" s="28">
        <v>26.427521499623499</v>
      </c>
      <c r="H47" s="28">
        <v>15.7758611308256</v>
      </c>
      <c r="I47" s="98"/>
      <c r="J47" s="98">
        <v>4.4000000000000004</v>
      </c>
      <c r="K47" s="98">
        <v>75.663499999999999</v>
      </c>
      <c r="L47" s="63">
        <f t="shared" si="1"/>
        <v>80.063500000000005</v>
      </c>
      <c r="M47" s="63" t="e">
        <f t="shared" si="3"/>
        <v>#DIV/0!</v>
      </c>
      <c r="N47" s="28">
        <v>0</v>
      </c>
      <c r="O47" s="28">
        <f t="shared" si="4"/>
        <v>0</v>
      </c>
      <c r="P47" s="28">
        <v>0</v>
      </c>
      <c r="Q47" s="28">
        <v>0</v>
      </c>
      <c r="R47" s="63">
        <f t="shared" si="5"/>
        <v>80.063500000000005</v>
      </c>
      <c r="S47" s="63"/>
      <c r="T47" s="63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3"/>
      <c r="AG47" s="62"/>
    </row>
    <row r="48" spans="1:33" ht="14.25" customHeight="1">
      <c r="A48" s="64">
        <v>44607</v>
      </c>
      <c r="B48" s="63">
        <v>283010</v>
      </c>
      <c r="C48" s="63">
        <v>213965</v>
      </c>
      <c r="D48" s="63">
        <v>52227</v>
      </c>
      <c r="E48" s="63">
        <v>1017</v>
      </c>
      <c r="F48" s="63">
        <v>1376</v>
      </c>
      <c r="G48" s="28">
        <v>28.917480950637302</v>
      </c>
      <c r="H48" s="28">
        <v>16.3197580248371</v>
      </c>
      <c r="I48" s="98"/>
      <c r="J48" s="98">
        <v>1.4666666669999999</v>
      </c>
      <c r="K48" s="98">
        <v>76.183499999999995</v>
      </c>
      <c r="L48" s="63">
        <f t="shared" si="1"/>
        <v>77.650166666999993</v>
      </c>
      <c r="M48" s="63">
        <f t="shared" si="3"/>
        <v>6.1671999999999994E-3</v>
      </c>
      <c r="N48" s="28">
        <v>11.86</v>
      </c>
      <c r="O48" s="28">
        <f t="shared" si="4"/>
        <v>0.15417999999999998</v>
      </c>
      <c r="P48" s="28">
        <v>25</v>
      </c>
      <c r="Q48" s="28">
        <v>0.47</v>
      </c>
      <c r="R48" s="63">
        <f t="shared" si="5"/>
        <v>77.495986666999997</v>
      </c>
      <c r="S48" s="63"/>
      <c r="T48" s="63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3"/>
      <c r="AG48" s="62"/>
    </row>
    <row r="49" spans="1:33" ht="14.25" customHeight="1">
      <c r="A49" s="64">
        <v>44608</v>
      </c>
      <c r="B49" s="63">
        <v>283409</v>
      </c>
      <c r="C49" s="63">
        <v>214092</v>
      </c>
      <c r="D49" s="63">
        <v>51685</v>
      </c>
      <c r="E49" s="63">
        <v>1100</v>
      </c>
      <c r="F49" s="63">
        <v>1492</v>
      </c>
      <c r="G49" s="28">
        <v>29.526635060787001</v>
      </c>
      <c r="H49" s="28">
        <v>16.9680682888389</v>
      </c>
      <c r="I49" s="98"/>
      <c r="J49" s="98">
        <v>0</v>
      </c>
      <c r="K49" s="98">
        <v>75.933499999999995</v>
      </c>
      <c r="L49" s="63">
        <f t="shared" si="1"/>
        <v>75.933499999999995</v>
      </c>
      <c r="M49" s="63">
        <f t="shared" si="3"/>
        <v>1.0659999999999999E-2</v>
      </c>
      <c r="N49" s="28">
        <v>35.26</v>
      </c>
      <c r="O49" s="28">
        <f t="shared" si="4"/>
        <v>0.45837999999999995</v>
      </c>
      <c r="P49" s="28">
        <v>43</v>
      </c>
      <c r="Q49" s="28">
        <v>0.82</v>
      </c>
      <c r="R49" s="63">
        <f t="shared" si="5"/>
        <v>75.47511999999999</v>
      </c>
      <c r="S49" s="63"/>
      <c r="T49" s="63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3"/>
      <c r="AG49" s="62"/>
    </row>
    <row r="50" spans="1:33" ht="14.25" customHeight="1">
      <c r="A50" s="64">
        <v>44609</v>
      </c>
      <c r="B50" s="63">
        <v>283415</v>
      </c>
      <c r="C50" s="63">
        <v>220427</v>
      </c>
      <c r="D50" s="63">
        <v>53130</v>
      </c>
      <c r="E50" s="63">
        <v>1067</v>
      </c>
      <c r="F50" s="63">
        <v>1124</v>
      </c>
      <c r="G50" s="28">
        <v>30.3633433622879</v>
      </c>
      <c r="H50" s="28">
        <v>16.712003650284899</v>
      </c>
      <c r="I50" s="98"/>
      <c r="J50" s="98">
        <v>1.4666666669999999</v>
      </c>
      <c r="K50" s="98">
        <v>72.063499999999991</v>
      </c>
      <c r="L50" s="63">
        <f t="shared" si="1"/>
        <v>73.530166666999989</v>
      </c>
      <c r="M50" s="63">
        <f t="shared" si="3"/>
        <v>9.3744444444444422E-3</v>
      </c>
      <c r="N50" s="28">
        <v>38.94</v>
      </c>
      <c r="O50" s="28">
        <f t="shared" si="4"/>
        <v>0.50621999999999989</v>
      </c>
      <c r="P50" s="28">
        <v>54</v>
      </c>
      <c r="Q50" s="28">
        <v>0.72</v>
      </c>
      <c r="R50" s="63">
        <f t="shared" si="5"/>
        <v>73.02394666699999</v>
      </c>
      <c r="S50" s="63"/>
      <c r="T50" s="63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3"/>
      <c r="AG50" s="62"/>
    </row>
    <row r="51" spans="1:33" ht="14.25" customHeight="1">
      <c r="A51" s="64">
        <v>44610</v>
      </c>
      <c r="B51" s="63">
        <v>283346</v>
      </c>
      <c r="C51" s="63">
        <v>223422</v>
      </c>
      <c r="D51" s="63">
        <v>51326</v>
      </c>
      <c r="E51" s="63">
        <v>1036</v>
      </c>
      <c r="F51" s="63">
        <v>1024</v>
      </c>
      <c r="G51" s="28">
        <v>29.9106578437076</v>
      </c>
      <c r="H51" s="28">
        <v>16.555679134914701</v>
      </c>
      <c r="I51" s="98"/>
      <c r="J51" s="98">
        <v>0</v>
      </c>
      <c r="K51" s="98">
        <v>65.253499999999988</v>
      </c>
      <c r="L51" s="63">
        <f t="shared" si="1"/>
        <v>65.253499999999988</v>
      </c>
      <c r="M51" s="63">
        <f t="shared" si="3"/>
        <v>9.5165909090909086E-3</v>
      </c>
      <c r="N51" s="28">
        <v>64.42</v>
      </c>
      <c r="O51" s="28">
        <f t="shared" si="4"/>
        <v>0.83745999999999998</v>
      </c>
      <c r="P51" s="28">
        <v>88</v>
      </c>
      <c r="Q51" s="28">
        <v>0.73</v>
      </c>
      <c r="R51" s="63">
        <f t="shared" si="5"/>
        <v>64.416039999999995</v>
      </c>
      <c r="S51" s="63"/>
      <c r="T51" s="63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3"/>
      <c r="AG51" s="62"/>
    </row>
    <row r="52" spans="1:33" ht="14.25" customHeight="1">
      <c r="A52" s="64">
        <v>44611</v>
      </c>
      <c r="B52" s="63">
        <v>282978</v>
      </c>
      <c r="C52" s="63">
        <v>224234</v>
      </c>
      <c r="D52" s="63">
        <v>45863</v>
      </c>
      <c r="E52" s="63">
        <v>763</v>
      </c>
      <c r="F52" s="63">
        <v>957</v>
      </c>
      <c r="G52" s="28">
        <v>30.100337900001701</v>
      </c>
      <c r="H52" s="28">
        <v>16.9179622421542</v>
      </c>
      <c r="I52" s="98"/>
      <c r="J52" s="98">
        <v>0</v>
      </c>
      <c r="K52" s="98">
        <v>55.723500000000001</v>
      </c>
      <c r="L52" s="63">
        <f t="shared" si="1"/>
        <v>55.723500000000001</v>
      </c>
      <c r="M52" s="63">
        <f t="shared" si="3"/>
        <v>1.0670636363636363E-2</v>
      </c>
      <c r="N52" s="28">
        <v>90.29</v>
      </c>
      <c r="O52" s="28">
        <f t="shared" si="4"/>
        <v>1.17377</v>
      </c>
      <c r="P52" s="28">
        <v>110</v>
      </c>
      <c r="Q52" s="28">
        <v>0.82</v>
      </c>
      <c r="R52" s="63">
        <f t="shared" si="5"/>
        <v>54.549730000000004</v>
      </c>
      <c r="S52" s="63"/>
      <c r="T52" s="63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3"/>
      <c r="AG52" s="62"/>
    </row>
    <row r="53" spans="1:33" ht="14.25" customHeight="1">
      <c r="A53" s="64">
        <v>44612</v>
      </c>
      <c r="B53" s="63">
        <v>282866</v>
      </c>
      <c r="C53" s="63">
        <v>224890</v>
      </c>
      <c r="D53" s="63">
        <v>44010</v>
      </c>
      <c r="E53" s="63">
        <v>682</v>
      </c>
      <c r="F53" s="63">
        <v>734</v>
      </c>
      <c r="G53" s="28">
        <v>29.261022662566901</v>
      </c>
      <c r="H53" s="28">
        <v>16.4585520837337</v>
      </c>
      <c r="I53" s="98"/>
      <c r="J53" s="98">
        <v>1.4666666669999999</v>
      </c>
      <c r="K53" s="98">
        <v>34.853500000000004</v>
      </c>
      <c r="L53" s="63">
        <f t="shared" si="1"/>
        <v>36.320166667000002</v>
      </c>
      <c r="M53" s="63">
        <f t="shared" si="3"/>
        <v>1.0484402985074626E-2</v>
      </c>
      <c r="N53" s="28">
        <v>108.07</v>
      </c>
      <c r="O53" s="28">
        <f t="shared" si="4"/>
        <v>1.4049099999999999</v>
      </c>
      <c r="P53" s="28">
        <v>134</v>
      </c>
      <c r="Q53" s="28">
        <v>0.81</v>
      </c>
      <c r="R53" s="63">
        <f t="shared" si="5"/>
        <v>34.915256667000001</v>
      </c>
      <c r="S53" s="63"/>
      <c r="T53" s="63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3"/>
      <c r="AG53" s="62"/>
    </row>
    <row r="54" spans="1:33" ht="14.25" customHeight="1">
      <c r="A54" s="64">
        <v>44613</v>
      </c>
      <c r="B54" s="63">
        <v>282725</v>
      </c>
      <c r="C54" s="63">
        <v>225385</v>
      </c>
      <c r="D54" s="63">
        <v>53648</v>
      </c>
      <c r="E54" s="63">
        <v>802</v>
      </c>
      <c r="F54" s="28">
        <v>973</v>
      </c>
      <c r="G54" s="28">
        <v>31.8084894425869</v>
      </c>
      <c r="H54" s="28">
        <v>17.2309138050814</v>
      </c>
      <c r="I54" s="98"/>
      <c r="J54" s="98">
        <v>1.4666666669999999</v>
      </c>
      <c r="K54" s="98">
        <v>47.383499999999998</v>
      </c>
      <c r="L54" s="63">
        <f t="shared" si="1"/>
        <v>48.850166666999996</v>
      </c>
      <c r="M54" s="63">
        <f t="shared" si="3"/>
        <v>1.1867335640138407E-2</v>
      </c>
      <c r="N54" s="28">
        <v>263.82</v>
      </c>
      <c r="O54" s="28">
        <f t="shared" si="4"/>
        <v>3.4296599999999997</v>
      </c>
      <c r="P54" s="28">
        <v>289</v>
      </c>
      <c r="Q54" s="28">
        <v>0.91</v>
      </c>
      <c r="R54" s="63">
        <f t="shared" si="5"/>
        <v>45.420506666999998</v>
      </c>
      <c r="S54" s="63"/>
      <c r="T54" s="63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3"/>
      <c r="AG54" s="62"/>
    </row>
    <row r="55" spans="1:33" ht="14.25" customHeight="1">
      <c r="A55" s="64">
        <v>44614</v>
      </c>
      <c r="B55" s="63">
        <v>282647</v>
      </c>
      <c r="C55" s="63">
        <v>225877</v>
      </c>
      <c r="D55" s="63">
        <v>54227</v>
      </c>
      <c r="E55" s="28">
        <v>803</v>
      </c>
      <c r="F55" s="28">
        <v>909</v>
      </c>
      <c r="G55" s="28">
        <v>35.194572889331297</v>
      </c>
      <c r="H55" s="28">
        <v>18.770552110229001</v>
      </c>
      <c r="I55" s="80"/>
      <c r="J55" s="80">
        <v>2.9333333330000002</v>
      </c>
      <c r="K55" s="80">
        <v>51.343499999999999</v>
      </c>
      <c r="L55" s="63">
        <f t="shared" si="1"/>
        <v>54.276833332999999</v>
      </c>
      <c r="M55" s="63">
        <f t="shared" si="3"/>
        <v>1.2747966573816157E-2</v>
      </c>
      <c r="N55" s="28">
        <v>352.04</v>
      </c>
      <c r="O55" s="28">
        <f t="shared" si="4"/>
        <v>4.5765200000000004</v>
      </c>
      <c r="P55" s="28">
        <v>359</v>
      </c>
      <c r="Q55" s="28">
        <v>0.98</v>
      </c>
      <c r="R55" s="63">
        <f t="shared" si="5"/>
        <v>49.700313332999997</v>
      </c>
      <c r="S55" s="63"/>
      <c r="T55" s="63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3"/>
      <c r="AG55" s="62"/>
    </row>
    <row r="56" spans="1:33" ht="14.25" customHeight="1">
      <c r="A56" s="64">
        <v>44615</v>
      </c>
      <c r="B56" s="63">
        <v>282319</v>
      </c>
      <c r="C56" s="63">
        <v>226438</v>
      </c>
      <c r="D56" s="63">
        <v>54625</v>
      </c>
      <c r="E56" s="28">
        <v>876</v>
      </c>
      <c r="F56" s="28">
        <v>1040</v>
      </c>
      <c r="G56" s="28">
        <v>32.475099047957002</v>
      </c>
      <c r="H56" s="28">
        <v>17.191757644057301</v>
      </c>
      <c r="I56" s="80"/>
      <c r="J56" s="80">
        <v>0</v>
      </c>
      <c r="K56" s="80">
        <v>52.453499999999998</v>
      </c>
      <c r="L56" s="63">
        <f t="shared" si="1"/>
        <v>52.453499999999998</v>
      </c>
      <c r="M56" s="63">
        <f t="shared" si="3"/>
        <v>1.3512646464646463E-2</v>
      </c>
      <c r="N56" s="28">
        <v>514.52</v>
      </c>
      <c r="O56" s="28">
        <f t="shared" si="4"/>
        <v>6.6887599999999994</v>
      </c>
      <c r="P56" s="28">
        <v>495</v>
      </c>
      <c r="Q56" s="28">
        <v>1.04</v>
      </c>
      <c r="R56" s="63">
        <f t="shared" si="5"/>
        <v>45.764739999999996</v>
      </c>
      <c r="S56" s="63"/>
      <c r="T56" s="63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3"/>
      <c r="AG56" s="62"/>
    </row>
    <row r="57" spans="1:33" ht="14.25" customHeight="1">
      <c r="A57" s="64">
        <v>44616</v>
      </c>
      <c r="B57" s="63">
        <v>282261</v>
      </c>
      <c r="C57" s="63">
        <v>226642</v>
      </c>
      <c r="D57" s="63">
        <v>53919</v>
      </c>
      <c r="E57" s="28">
        <v>866</v>
      </c>
      <c r="F57" s="28">
        <v>1026</v>
      </c>
      <c r="G57" s="28">
        <v>34.460650577124902</v>
      </c>
      <c r="H57" s="28">
        <v>18.157574640619199</v>
      </c>
      <c r="I57" s="80"/>
      <c r="J57" s="80">
        <v>1.4666666669999999</v>
      </c>
      <c r="K57" s="80">
        <v>54.103500000000004</v>
      </c>
      <c r="L57" s="63">
        <f t="shared" si="1"/>
        <v>55.570166667000002</v>
      </c>
      <c r="M57" s="63">
        <f t="shared" si="3"/>
        <v>1.8304423076923076E-2</v>
      </c>
      <c r="N57" s="28">
        <v>951.83</v>
      </c>
      <c r="O57" s="28">
        <f t="shared" si="4"/>
        <v>12.37379</v>
      </c>
      <c r="P57" s="28">
        <v>676</v>
      </c>
      <c r="Q57" s="28">
        <v>1.41</v>
      </c>
      <c r="R57" s="63">
        <f t="shared" si="5"/>
        <v>43.196376667000003</v>
      </c>
      <c r="S57" s="63"/>
      <c r="T57" s="63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3"/>
      <c r="AG57" s="62"/>
    </row>
    <row r="58" spans="1:33" ht="14.25" customHeight="1">
      <c r="A58" s="64">
        <v>44617</v>
      </c>
      <c r="B58" s="63">
        <v>282000</v>
      </c>
      <c r="C58" s="63">
        <v>226666</v>
      </c>
      <c r="D58" s="63">
        <v>52798</v>
      </c>
      <c r="E58" s="28">
        <v>879</v>
      </c>
      <c r="F58" s="28">
        <v>1066</v>
      </c>
      <c r="G58" s="28">
        <v>33.278793986916497</v>
      </c>
      <c r="H58" s="28">
        <v>17.499119844079999</v>
      </c>
      <c r="I58" s="80"/>
      <c r="J58" s="80">
        <v>0</v>
      </c>
      <c r="K58" s="80">
        <v>51.743500000000004</v>
      </c>
      <c r="L58" s="63">
        <f t="shared" si="1"/>
        <v>51.743500000000004</v>
      </c>
      <c r="M58" s="63">
        <f t="shared" si="3"/>
        <v>2.2160628820960697E-2</v>
      </c>
      <c r="N58" s="28">
        <v>1951.84</v>
      </c>
      <c r="O58" s="28">
        <f t="shared" si="4"/>
        <v>25.373919999999998</v>
      </c>
      <c r="P58" s="28">
        <v>1145</v>
      </c>
      <c r="Q58" s="28">
        <v>1.7</v>
      </c>
      <c r="R58" s="63">
        <f t="shared" si="5"/>
        <v>26.369580000000006</v>
      </c>
      <c r="S58" s="63"/>
      <c r="T58" s="63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3"/>
      <c r="AG58" s="62"/>
    </row>
    <row r="59" spans="1:33" ht="14.25" customHeight="1">
      <c r="A59" s="64">
        <v>44618</v>
      </c>
      <c r="B59" s="63">
        <v>281660</v>
      </c>
      <c r="C59" s="63">
        <v>226746</v>
      </c>
      <c r="D59" s="63">
        <v>46618</v>
      </c>
      <c r="E59" s="28">
        <v>744</v>
      </c>
      <c r="F59" s="28">
        <v>1013</v>
      </c>
      <c r="G59" s="28">
        <v>32.021992847118497</v>
      </c>
      <c r="H59" s="28">
        <v>17.918071739791301</v>
      </c>
      <c r="I59" s="80"/>
      <c r="J59" s="80">
        <v>1.4666666669999999</v>
      </c>
      <c r="K59" s="80">
        <v>52.1235</v>
      </c>
      <c r="L59" s="63">
        <f t="shared" si="1"/>
        <v>53.590166666999998</v>
      </c>
      <c r="M59" s="63">
        <f t="shared" si="3"/>
        <v>2.1859795728876509E-2</v>
      </c>
      <c r="N59" s="28">
        <v>1811</v>
      </c>
      <c r="O59" s="28">
        <f t="shared" si="4"/>
        <v>23.542999999999999</v>
      </c>
      <c r="P59" s="28">
        <v>1077</v>
      </c>
      <c r="Q59" s="28">
        <v>1.68</v>
      </c>
      <c r="R59" s="63">
        <f t="shared" si="5"/>
        <v>30.047166666999999</v>
      </c>
      <c r="S59" s="63"/>
      <c r="T59" s="63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3"/>
      <c r="AG59" s="62"/>
    </row>
    <row r="60" spans="1:33" ht="14.25" customHeight="1">
      <c r="A60" s="64">
        <v>44619</v>
      </c>
      <c r="B60" s="63">
        <v>281412</v>
      </c>
      <c r="C60" s="63">
        <v>226806</v>
      </c>
      <c r="D60" s="63">
        <v>45354</v>
      </c>
      <c r="E60" s="28">
        <v>722</v>
      </c>
      <c r="F60" s="28">
        <v>968</v>
      </c>
      <c r="G60" s="28">
        <v>31.571408163693999</v>
      </c>
      <c r="H60" s="28">
        <v>17.636372811341101</v>
      </c>
      <c r="I60" s="80"/>
      <c r="J60" s="80">
        <v>0</v>
      </c>
      <c r="K60" s="80">
        <v>40.493500000000004</v>
      </c>
      <c r="L60" s="63">
        <f t="shared" si="1"/>
        <v>40.493500000000004</v>
      </c>
      <c r="M60" s="63">
        <f t="shared" si="3"/>
        <v>2.1341245136186772E-2</v>
      </c>
      <c r="N60" s="28">
        <v>1265.7</v>
      </c>
      <c r="O60" s="28">
        <f t="shared" si="4"/>
        <v>16.4541</v>
      </c>
      <c r="P60" s="28">
        <v>771</v>
      </c>
      <c r="Q60" s="28">
        <v>1.64</v>
      </c>
      <c r="R60" s="63">
        <f t="shared" si="5"/>
        <v>24.039400000000004</v>
      </c>
      <c r="S60" s="63"/>
      <c r="T60" s="63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3"/>
      <c r="AG60" s="62"/>
    </row>
    <row r="61" spans="1:33" ht="14.25" customHeight="1">
      <c r="A61" s="64">
        <v>44620</v>
      </c>
      <c r="B61" s="63">
        <v>281412</v>
      </c>
      <c r="C61" s="63">
        <v>226662</v>
      </c>
      <c r="D61" s="63">
        <v>53560</v>
      </c>
      <c r="E61" s="28">
        <v>886</v>
      </c>
      <c r="F61" s="28">
        <v>901</v>
      </c>
      <c r="G61" s="28">
        <v>33.6584551191564</v>
      </c>
      <c r="H61" s="28">
        <v>18.1307319855079</v>
      </c>
      <c r="I61" s="80"/>
      <c r="J61" s="80">
        <v>0</v>
      </c>
      <c r="K61" s="80">
        <v>52.993500000000004</v>
      </c>
      <c r="L61" s="63">
        <f t="shared" si="1"/>
        <v>52.993500000000004</v>
      </c>
      <c r="M61" s="63">
        <f t="shared" si="3"/>
        <v>2.2650793216630199E-2</v>
      </c>
      <c r="N61" s="28">
        <v>3185.05</v>
      </c>
      <c r="O61" s="28">
        <f t="shared" si="4"/>
        <v>41.405650000000001</v>
      </c>
      <c r="P61" s="28">
        <v>1828</v>
      </c>
      <c r="Q61" s="28">
        <v>1.74</v>
      </c>
      <c r="R61" s="63">
        <f t="shared" si="5"/>
        <v>11.587850000000003</v>
      </c>
      <c r="S61" s="63"/>
      <c r="T61" s="63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3"/>
      <c r="AG61" s="62"/>
    </row>
    <row r="62" spans="1:33" ht="14.25" customHeight="1">
      <c r="A62" s="64">
        <v>44621</v>
      </c>
      <c r="B62" s="63">
        <v>281233</v>
      </c>
      <c r="C62" s="63">
        <v>226439</v>
      </c>
      <c r="D62" s="63">
        <v>51836</v>
      </c>
      <c r="E62" s="28">
        <v>824</v>
      </c>
      <c r="F62" s="28">
        <v>987</v>
      </c>
      <c r="G62" s="28">
        <v>34.336062699415997</v>
      </c>
      <c r="H62" s="28">
        <v>18.664714231952399</v>
      </c>
      <c r="I62" s="80"/>
      <c r="J62" s="80">
        <v>0</v>
      </c>
      <c r="K62" s="80">
        <v>42.7</v>
      </c>
      <c r="L62" s="63">
        <f t="shared" si="1"/>
        <v>42.7</v>
      </c>
      <c r="M62" s="63">
        <f t="shared" si="3"/>
        <v>2.1515424220449601E-2</v>
      </c>
      <c r="N62" s="28">
        <v>2282.29</v>
      </c>
      <c r="O62" s="28">
        <f t="shared" si="4"/>
        <v>29.66977</v>
      </c>
      <c r="P62" s="28">
        <v>1379</v>
      </c>
      <c r="Q62" s="28">
        <v>1.66</v>
      </c>
      <c r="R62" s="63">
        <f t="shared" si="5"/>
        <v>13.030230000000003</v>
      </c>
      <c r="S62" s="63"/>
      <c r="T62" s="63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3"/>
      <c r="AG62" s="62"/>
    </row>
    <row r="63" spans="1:33" ht="14.25" customHeight="1">
      <c r="A63" s="64">
        <v>44622</v>
      </c>
      <c r="B63" s="63">
        <v>280732</v>
      </c>
      <c r="C63" s="63">
        <v>226308</v>
      </c>
      <c r="D63" s="63">
        <v>56058</v>
      </c>
      <c r="E63" s="28">
        <v>780</v>
      </c>
      <c r="F63" s="28">
        <v>1089</v>
      </c>
      <c r="G63" s="28">
        <v>34.004133001441801</v>
      </c>
      <c r="H63" s="28">
        <v>17.806809909467098</v>
      </c>
      <c r="I63" s="80"/>
      <c r="J63" s="80">
        <v>1.4666666669999999</v>
      </c>
      <c r="K63" s="80">
        <v>51.64</v>
      </c>
      <c r="L63" s="63">
        <f t="shared" si="1"/>
        <v>53.106666666999999</v>
      </c>
      <c r="M63" s="63">
        <f t="shared" si="3"/>
        <v>2.4086789536266348E-2</v>
      </c>
      <c r="N63" s="28">
        <v>1558.23</v>
      </c>
      <c r="O63" s="28">
        <f t="shared" si="4"/>
        <v>20.256989999999998</v>
      </c>
      <c r="P63" s="28">
        <v>841</v>
      </c>
      <c r="Q63" s="28">
        <v>1.85</v>
      </c>
      <c r="R63" s="63">
        <f t="shared" si="5"/>
        <v>32.849676666999997</v>
      </c>
      <c r="S63" s="63"/>
      <c r="T63" s="63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3"/>
      <c r="AG63" s="62"/>
    </row>
    <row r="64" spans="1:33" ht="14.25" customHeight="1">
      <c r="A64" s="64">
        <v>44623</v>
      </c>
      <c r="B64" s="63">
        <v>280314</v>
      </c>
      <c r="C64" s="28">
        <v>226398</v>
      </c>
      <c r="D64" s="28">
        <v>56391</v>
      </c>
      <c r="E64" s="28">
        <v>719</v>
      </c>
      <c r="F64" s="28">
        <v>1008</v>
      </c>
      <c r="G64" s="28">
        <v>34.820062939991097</v>
      </c>
      <c r="H64" s="28">
        <v>18.844007633858102</v>
      </c>
      <c r="I64" s="80"/>
      <c r="J64" s="80">
        <v>0</v>
      </c>
      <c r="K64" s="80">
        <v>54.52</v>
      </c>
      <c r="L64" s="63">
        <f t="shared" si="1"/>
        <v>54.52</v>
      </c>
      <c r="M64" s="63" t="e">
        <f t="shared" si="3"/>
        <v>#DIV/0!</v>
      </c>
      <c r="N64" s="28">
        <v>0</v>
      </c>
      <c r="O64" s="28">
        <f t="shared" si="4"/>
        <v>0</v>
      </c>
      <c r="P64" s="28">
        <v>0</v>
      </c>
      <c r="Q64" s="28">
        <v>0</v>
      </c>
      <c r="R64" s="63">
        <f t="shared" ref="R64:R74" si="6">L64-N64</f>
        <v>54.52</v>
      </c>
      <c r="S64" s="63"/>
      <c r="T64" s="63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3"/>
      <c r="AG64" s="62"/>
    </row>
    <row r="65" spans="1:33" ht="14.25" customHeight="1">
      <c r="A65" s="64">
        <v>44624</v>
      </c>
      <c r="B65" s="63">
        <v>280621</v>
      </c>
      <c r="C65" s="28">
        <v>226265</v>
      </c>
      <c r="D65" s="28">
        <v>55385</v>
      </c>
      <c r="E65" s="28">
        <v>781</v>
      </c>
      <c r="F65" s="28">
        <v>1048</v>
      </c>
      <c r="G65" s="28">
        <v>33.6281255437328</v>
      </c>
      <c r="H65" s="28">
        <v>17.7355568732088</v>
      </c>
      <c r="I65" s="80"/>
      <c r="J65" s="80">
        <v>1.4666666669999999</v>
      </c>
      <c r="K65" s="80">
        <v>48.2</v>
      </c>
      <c r="L65" s="63">
        <f t="shared" si="1"/>
        <v>49.666666667000001</v>
      </c>
      <c r="M65" s="63" t="e">
        <f t="shared" si="3"/>
        <v>#DIV/0!</v>
      </c>
      <c r="N65" s="28">
        <v>0</v>
      </c>
      <c r="O65" s="28">
        <f t="shared" si="4"/>
        <v>0</v>
      </c>
      <c r="P65" s="28">
        <v>0</v>
      </c>
      <c r="Q65" s="28">
        <v>0</v>
      </c>
      <c r="R65" s="63">
        <f t="shared" si="6"/>
        <v>49.666666667000001</v>
      </c>
      <c r="S65" s="63"/>
      <c r="T65" s="63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3"/>
      <c r="AG65" s="62"/>
    </row>
    <row r="66" spans="1:33" ht="14.25" customHeight="1">
      <c r="A66" s="64">
        <v>44625</v>
      </c>
      <c r="B66" s="63">
        <v>280191</v>
      </c>
      <c r="C66" s="28">
        <v>226409</v>
      </c>
      <c r="D66" s="28">
        <v>49980</v>
      </c>
      <c r="E66" s="28">
        <v>657</v>
      </c>
      <c r="F66" s="28">
        <v>909</v>
      </c>
      <c r="G66" s="28">
        <v>36.612160765758397</v>
      </c>
      <c r="H66" s="28">
        <v>19.2651742468145</v>
      </c>
      <c r="I66" s="80"/>
      <c r="J66" s="80">
        <v>0</v>
      </c>
      <c r="K66" s="80">
        <v>51.410000000000004</v>
      </c>
      <c r="L66" s="63">
        <f t="shared" si="1"/>
        <v>51.410000000000004</v>
      </c>
      <c r="M66" s="63" t="e">
        <f t="shared" si="3"/>
        <v>#DIV/0!</v>
      </c>
      <c r="N66" s="28">
        <v>0</v>
      </c>
      <c r="O66" s="28">
        <f t="shared" si="4"/>
        <v>0</v>
      </c>
      <c r="P66" s="28">
        <v>0</v>
      </c>
      <c r="Q66" s="28">
        <v>0</v>
      </c>
      <c r="R66" s="63">
        <f t="shared" si="6"/>
        <v>51.410000000000004</v>
      </c>
      <c r="S66" s="63"/>
      <c r="T66" s="63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3"/>
      <c r="AG66" s="62"/>
    </row>
    <row r="67" spans="1:33" ht="14.25" customHeight="1">
      <c r="A67" s="64">
        <v>44626</v>
      </c>
      <c r="B67" s="63">
        <v>279859</v>
      </c>
      <c r="C67" s="28">
        <v>226427</v>
      </c>
      <c r="D67" s="28">
        <v>46887</v>
      </c>
      <c r="E67" s="28">
        <v>630</v>
      </c>
      <c r="F67" s="28">
        <v>726</v>
      </c>
      <c r="G67" s="28">
        <v>34.143738516034901</v>
      </c>
      <c r="H67" s="28">
        <v>18.617605561064298</v>
      </c>
      <c r="I67" s="80"/>
      <c r="J67" s="80">
        <v>0</v>
      </c>
      <c r="K67" s="80">
        <v>33.94</v>
      </c>
      <c r="L67" s="63">
        <f t="shared" si="1"/>
        <v>33.94</v>
      </c>
      <c r="M67" s="63" t="e">
        <f t="shared" si="3"/>
        <v>#DIV/0!</v>
      </c>
      <c r="N67" s="28">
        <v>0</v>
      </c>
      <c r="O67" s="28">
        <f t="shared" si="4"/>
        <v>0</v>
      </c>
      <c r="P67" s="28">
        <v>0</v>
      </c>
      <c r="Q67" s="28">
        <v>0</v>
      </c>
      <c r="R67" s="63">
        <f t="shared" si="6"/>
        <v>33.94</v>
      </c>
      <c r="S67" s="63"/>
      <c r="T67" s="63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3"/>
      <c r="AG67" s="62"/>
    </row>
    <row r="68" spans="1:33" ht="14.25" customHeight="1">
      <c r="A68" s="64">
        <v>44627</v>
      </c>
      <c r="B68" s="28">
        <v>279563</v>
      </c>
      <c r="C68" s="28">
        <v>226295</v>
      </c>
      <c r="D68" s="28">
        <v>56829</v>
      </c>
      <c r="E68" s="28">
        <v>787</v>
      </c>
      <c r="F68" s="28">
        <v>789</v>
      </c>
      <c r="G68" s="28">
        <v>34.474222806271698</v>
      </c>
      <c r="H68" s="28">
        <v>18.5900701681256</v>
      </c>
      <c r="I68" s="80"/>
      <c r="J68" s="80">
        <v>1.4666666669999999</v>
      </c>
      <c r="K68" s="80">
        <v>53.61</v>
      </c>
      <c r="L68" s="63">
        <f t="shared" si="1"/>
        <v>55.076666666999998</v>
      </c>
      <c r="M68" s="63" t="e">
        <f t="shared" si="3"/>
        <v>#DIV/0!</v>
      </c>
      <c r="N68" s="28">
        <v>0</v>
      </c>
      <c r="O68" s="28">
        <f t="shared" si="4"/>
        <v>0</v>
      </c>
      <c r="P68" s="28">
        <v>0</v>
      </c>
      <c r="Q68" s="28">
        <v>0</v>
      </c>
      <c r="R68" s="63">
        <f t="shared" si="6"/>
        <v>55.076666666999998</v>
      </c>
      <c r="S68" s="63"/>
      <c r="T68" s="63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3"/>
      <c r="AG68" s="62"/>
    </row>
    <row r="69" spans="1:33" ht="14.25" customHeight="1">
      <c r="A69" s="64">
        <v>44628</v>
      </c>
      <c r="B69" s="28">
        <v>279158</v>
      </c>
      <c r="C69" s="28">
        <v>226269</v>
      </c>
      <c r="D69" s="28">
        <v>56704</v>
      </c>
      <c r="E69" s="28">
        <v>701</v>
      </c>
      <c r="F69" s="28">
        <v>901</v>
      </c>
      <c r="G69" s="28">
        <v>34.333548395306799</v>
      </c>
      <c r="H69" s="28">
        <v>18.0483848093814</v>
      </c>
      <c r="I69" s="80"/>
      <c r="J69" s="80">
        <v>2.9333333330000002</v>
      </c>
      <c r="K69" s="80">
        <v>49.13</v>
      </c>
      <c r="L69" s="63">
        <f t="shared" si="1"/>
        <v>52.063333333000003</v>
      </c>
      <c r="M69" s="63" t="e">
        <f t="shared" si="3"/>
        <v>#DIV/0!</v>
      </c>
      <c r="N69" s="28">
        <v>0</v>
      </c>
      <c r="O69" s="28">
        <f t="shared" si="4"/>
        <v>0</v>
      </c>
      <c r="P69" s="28">
        <v>0</v>
      </c>
      <c r="Q69" s="28">
        <v>0</v>
      </c>
      <c r="R69" s="63">
        <f t="shared" si="6"/>
        <v>52.063333333000003</v>
      </c>
      <c r="S69" s="63"/>
      <c r="T69" s="63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3"/>
      <c r="AG69" s="62"/>
    </row>
    <row r="70" spans="1:33" ht="14.25" customHeight="1">
      <c r="A70" s="64">
        <v>44629</v>
      </c>
      <c r="B70" s="28">
        <v>279118</v>
      </c>
      <c r="C70" s="28">
        <v>226079</v>
      </c>
      <c r="D70" s="28">
        <v>56044</v>
      </c>
      <c r="E70" s="28">
        <v>722</v>
      </c>
      <c r="F70" s="28">
        <v>892</v>
      </c>
      <c r="G70" s="28">
        <v>35.178593504679299</v>
      </c>
      <c r="H70" s="28">
        <v>18.6584392294175</v>
      </c>
      <c r="I70" s="80"/>
      <c r="J70" s="80">
        <v>0</v>
      </c>
      <c r="K70" s="80">
        <v>48.34</v>
      </c>
      <c r="L70" s="63">
        <f t="shared" si="1"/>
        <v>48.34</v>
      </c>
      <c r="M70" s="63" t="e">
        <f t="shared" si="3"/>
        <v>#DIV/0!</v>
      </c>
      <c r="N70" s="28">
        <v>0</v>
      </c>
      <c r="O70" s="28">
        <f t="shared" si="4"/>
        <v>0</v>
      </c>
      <c r="P70" s="28">
        <v>0</v>
      </c>
      <c r="Q70" s="28">
        <v>0</v>
      </c>
      <c r="R70" s="63">
        <f t="shared" si="6"/>
        <v>48.34</v>
      </c>
      <c r="S70" s="63"/>
      <c r="T70" s="63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3"/>
      <c r="AG70" s="62"/>
    </row>
    <row r="71" spans="1:33" ht="14.25" customHeight="1">
      <c r="A71" s="64">
        <v>44630</v>
      </c>
      <c r="B71" s="28">
        <v>278918</v>
      </c>
      <c r="C71" s="28">
        <v>225684</v>
      </c>
      <c r="D71" s="28">
        <v>54782</v>
      </c>
      <c r="E71" s="28">
        <v>793</v>
      </c>
      <c r="F71" s="28">
        <v>986</v>
      </c>
      <c r="G71" s="28">
        <v>33.2530460945489</v>
      </c>
      <c r="H71" s="28">
        <v>17.581450405489701</v>
      </c>
      <c r="I71" s="80"/>
      <c r="J71" s="80">
        <v>0</v>
      </c>
      <c r="K71" s="80">
        <v>41.870000000000005</v>
      </c>
      <c r="L71" s="63">
        <f t="shared" si="1"/>
        <v>41.870000000000005</v>
      </c>
      <c r="M71" s="63" t="e">
        <f t="shared" si="3"/>
        <v>#DIV/0!</v>
      </c>
      <c r="N71" s="28">
        <v>0</v>
      </c>
      <c r="O71" s="28">
        <f t="shared" si="4"/>
        <v>0</v>
      </c>
      <c r="P71" s="28">
        <v>0</v>
      </c>
      <c r="Q71" s="28">
        <v>0</v>
      </c>
      <c r="R71" s="63">
        <f t="shared" si="6"/>
        <v>41.870000000000005</v>
      </c>
      <c r="S71" s="63"/>
      <c r="T71" s="63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3"/>
      <c r="AG71" s="62"/>
    </row>
    <row r="72" spans="1:33" ht="14.25" customHeight="1">
      <c r="A72" s="64">
        <v>44631</v>
      </c>
      <c r="B72" s="28">
        <v>278778</v>
      </c>
      <c r="C72" s="28">
        <v>225391</v>
      </c>
      <c r="D72" s="28">
        <v>53914</v>
      </c>
      <c r="E72" s="28">
        <v>848</v>
      </c>
      <c r="F72" s="28">
        <v>975</v>
      </c>
      <c r="G72" s="28">
        <v>32.234807238598897</v>
      </c>
      <c r="H72" s="28">
        <v>16.735363793602399</v>
      </c>
      <c r="I72" s="80"/>
      <c r="J72" s="80">
        <v>2.9333333330000002</v>
      </c>
      <c r="K72" s="80">
        <v>44.27</v>
      </c>
      <c r="L72" s="63">
        <f t="shared" si="1"/>
        <v>47.203333333000003</v>
      </c>
      <c r="M72" s="63" t="e">
        <f t="shared" si="3"/>
        <v>#DIV/0!</v>
      </c>
      <c r="N72" s="28">
        <v>0</v>
      </c>
      <c r="O72" s="28">
        <f t="shared" si="4"/>
        <v>0</v>
      </c>
      <c r="P72" s="28">
        <v>0</v>
      </c>
      <c r="Q72" s="28">
        <v>0</v>
      </c>
      <c r="R72" s="63">
        <f t="shared" si="6"/>
        <v>47.203333333000003</v>
      </c>
      <c r="S72" s="63"/>
      <c r="T72" s="63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3"/>
      <c r="AG72" s="62"/>
    </row>
    <row r="73" spans="1:33" ht="14.25" customHeight="1">
      <c r="A73" s="64">
        <v>44632</v>
      </c>
      <c r="B73" s="28">
        <v>277409</v>
      </c>
      <c r="C73" s="28">
        <v>225226</v>
      </c>
      <c r="D73" s="28">
        <v>47677</v>
      </c>
      <c r="E73" s="28">
        <v>728</v>
      </c>
      <c r="F73" s="28">
        <v>957</v>
      </c>
      <c r="G73" s="28">
        <v>30.863476219636699</v>
      </c>
      <c r="H73" s="28">
        <v>16.2165822947725</v>
      </c>
      <c r="I73" s="80"/>
      <c r="J73" s="80">
        <v>1.4666666669999999</v>
      </c>
      <c r="K73" s="80">
        <v>39.010000000000005</v>
      </c>
      <c r="L73" s="63">
        <f t="shared" si="1"/>
        <v>40.476666667000003</v>
      </c>
      <c r="M73" s="63" t="e">
        <f t="shared" si="3"/>
        <v>#DIV/0!</v>
      </c>
      <c r="N73" s="28">
        <v>0</v>
      </c>
      <c r="O73" s="28">
        <f t="shared" si="4"/>
        <v>0</v>
      </c>
      <c r="P73" s="28">
        <v>0</v>
      </c>
      <c r="Q73" s="28">
        <v>0</v>
      </c>
      <c r="R73" s="63">
        <f t="shared" si="6"/>
        <v>40.476666667000003</v>
      </c>
      <c r="S73" s="63"/>
      <c r="T73" s="63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3"/>
      <c r="AG73" s="62"/>
    </row>
    <row r="74" spans="1:33" ht="14.25" customHeight="1">
      <c r="A74" s="64">
        <v>44633</v>
      </c>
      <c r="B74" s="28">
        <v>276334</v>
      </c>
      <c r="C74" s="28">
        <v>224967</v>
      </c>
      <c r="D74" s="28">
        <v>41776</v>
      </c>
      <c r="E74" s="28">
        <v>586</v>
      </c>
      <c r="F74" s="28">
        <v>836</v>
      </c>
      <c r="G74" s="28">
        <v>29.007928802588999</v>
      </c>
      <c r="H74" s="28">
        <v>15.911449704142001</v>
      </c>
      <c r="I74" s="80"/>
      <c r="J74" s="80">
        <v>2.9333333330000002</v>
      </c>
      <c r="K74" s="80">
        <v>29.31</v>
      </c>
      <c r="L74" s="63">
        <f t="shared" si="1"/>
        <v>32.243333332999995</v>
      </c>
      <c r="M74" s="63">
        <f t="shared" si="3"/>
        <v>4.875E-3</v>
      </c>
      <c r="N74" s="28">
        <v>0.75</v>
      </c>
      <c r="O74" s="28">
        <f t="shared" si="4"/>
        <v>9.75E-3</v>
      </c>
      <c r="P74" s="28">
        <v>2</v>
      </c>
      <c r="Q74" s="28">
        <v>0.38</v>
      </c>
      <c r="R74" s="63">
        <f t="shared" si="6"/>
        <v>31.493333332999995</v>
      </c>
      <c r="S74" s="63"/>
      <c r="T74" s="63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3"/>
      <c r="AG74" s="62"/>
    </row>
    <row r="75" spans="1:33" ht="14.25" customHeight="1">
      <c r="A75" s="64">
        <v>44634</v>
      </c>
      <c r="B75" s="28">
        <v>275668</v>
      </c>
      <c r="C75" s="28">
        <v>224504</v>
      </c>
      <c r="D75" s="28">
        <v>54929</v>
      </c>
      <c r="E75" s="28">
        <v>836</v>
      </c>
      <c r="F75" s="28">
        <v>989</v>
      </c>
      <c r="G75" s="28">
        <v>30.446494732079401</v>
      </c>
      <c r="H75" s="28">
        <v>16.041661387986402</v>
      </c>
      <c r="I75" s="80"/>
      <c r="J75" s="80">
        <v>0</v>
      </c>
      <c r="K75" s="80">
        <v>44.45</v>
      </c>
      <c r="L75" s="63">
        <f t="shared" si="1"/>
        <v>44.45</v>
      </c>
      <c r="M75" s="63" t="e">
        <f t="shared" si="3"/>
        <v>#DIV/0!</v>
      </c>
      <c r="N75" s="28">
        <v>0</v>
      </c>
      <c r="O75" s="28">
        <f t="shared" si="4"/>
        <v>0</v>
      </c>
      <c r="P75" s="28">
        <v>0</v>
      </c>
      <c r="Q75" s="28">
        <v>0</v>
      </c>
      <c r="R75" s="80">
        <v>44.29</v>
      </c>
      <c r="S75" s="63"/>
      <c r="T75" s="63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3"/>
      <c r="AG75" s="62"/>
    </row>
    <row r="76" spans="1:33" ht="14.25" customHeight="1">
      <c r="A76" s="64">
        <v>44635</v>
      </c>
      <c r="B76" s="28">
        <v>274898</v>
      </c>
      <c r="C76" s="28">
        <v>224298</v>
      </c>
      <c r="D76" s="28">
        <v>54830</v>
      </c>
      <c r="E76" s="28">
        <v>867</v>
      </c>
      <c r="F76" s="28">
        <v>865</v>
      </c>
      <c r="G76" s="28">
        <v>32.772511172030498</v>
      </c>
      <c r="H76" s="28">
        <v>17.1821621940895</v>
      </c>
      <c r="I76" s="80"/>
      <c r="J76" s="80">
        <v>0</v>
      </c>
      <c r="K76" s="80">
        <v>46.410000000000004</v>
      </c>
      <c r="L76" s="63">
        <f t="shared" si="1"/>
        <v>46.410000000000004</v>
      </c>
      <c r="M76" s="63" t="e">
        <f t="shared" si="3"/>
        <v>#DIV/0!</v>
      </c>
      <c r="N76" s="28">
        <v>0.08</v>
      </c>
      <c r="O76" s="28">
        <f t="shared" si="4"/>
        <v>1.0399999999999999E-3</v>
      </c>
      <c r="P76" s="28">
        <v>0</v>
      </c>
      <c r="Q76" s="28">
        <v>0</v>
      </c>
      <c r="R76" s="80">
        <v>46.25</v>
      </c>
      <c r="S76" s="63"/>
      <c r="T76" s="63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3"/>
      <c r="AG76" s="62"/>
    </row>
    <row r="77" spans="1:33" ht="14.25" customHeight="1">
      <c r="A77" s="64">
        <v>44636</v>
      </c>
      <c r="B77" s="28">
        <v>274038</v>
      </c>
      <c r="C77" s="28">
        <v>223765</v>
      </c>
      <c r="D77" s="28">
        <v>53529</v>
      </c>
      <c r="E77" s="28">
        <v>803</v>
      </c>
      <c r="F77" s="28">
        <v>987</v>
      </c>
      <c r="G77" s="28">
        <v>30.989343879700801</v>
      </c>
      <c r="H77" s="28">
        <v>16.036651651651699</v>
      </c>
      <c r="I77" s="80"/>
      <c r="J77" s="80">
        <v>0</v>
      </c>
      <c r="K77" s="80">
        <v>43.6</v>
      </c>
      <c r="L77" s="63">
        <f t="shared" si="1"/>
        <v>43.6</v>
      </c>
      <c r="M77" s="63" t="e">
        <f t="shared" si="3"/>
        <v>#DIV/0!</v>
      </c>
      <c r="N77" s="28">
        <v>0.18</v>
      </c>
      <c r="O77" s="28">
        <f t="shared" si="4"/>
        <v>2.3399999999999996E-3</v>
      </c>
      <c r="P77" s="28">
        <v>0</v>
      </c>
      <c r="Q77" s="28">
        <v>0</v>
      </c>
      <c r="R77" s="80">
        <v>43.43</v>
      </c>
      <c r="S77" s="63"/>
      <c r="T77" s="80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3"/>
      <c r="AG77" s="62"/>
    </row>
    <row r="78" spans="1:33" ht="14.25" customHeight="1">
      <c r="A78" s="64">
        <v>44637</v>
      </c>
      <c r="B78" s="28">
        <v>273583</v>
      </c>
      <c r="C78" s="28">
        <v>223017</v>
      </c>
      <c r="D78" s="28">
        <v>45612</v>
      </c>
      <c r="E78" s="28">
        <v>738</v>
      </c>
      <c r="F78" s="28">
        <v>915</v>
      </c>
      <c r="G78" s="28">
        <v>32.093532852434201</v>
      </c>
      <c r="H78" s="28">
        <v>17.182096649382</v>
      </c>
      <c r="I78" s="80"/>
      <c r="J78" s="80">
        <v>0</v>
      </c>
      <c r="K78" s="80">
        <v>38.92</v>
      </c>
      <c r="L78" s="63">
        <f t="shared" si="1"/>
        <v>38.92</v>
      </c>
      <c r="M78" s="63" t="e">
        <f t="shared" si="3"/>
        <v>#DIV/0!</v>
      </c>
      <c r="N78" s="28">
        <v>0</v>
      </c>
      <c r="O78" s="28">
        <f t="shared" si="4"/>
        <v>0</v>
      </c>
      <c r="P78" s="28">
        <v>0</v>
      </c>
      <c r="Q78" s="28">
        <v>0</v>
      </c>
      <c r="R78" s="80">
        <v>38.53</v>
      </c>
      <c r="S78" s="63"/>
      <c r="T78" s="80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3"/>
      <c r="AG78" s="62"/>
    </row>
    <row r="79" spans="1:33" ht="14.25" customHeight="1">
      <c r="A79" s="64">
        <v>44638</v>
      </c>
      <c r="B79" s="28">
        <v>272780</v>
      </c>
      <c r="C79" s="28">
        <v>222224</v>
      </c>
      <c r="D79" s="28">
        <v>35003</v>
      </c>
      <c r="E79" s="28">
        <v>550</v>
      </c>
      <c r="F79" s="28">
        <v>938</v>
      </c>
      <c r="G79" s="28">
        <v>32.3466599001353</v>
      </c>
      <c r="H79" s="28">
        <v>18.413467617681398</v>
      </c>
      <c r="I79" s="80"/>
      <c r="J79" s="80">
        <v>0</v>
      </c>
      <c r="K79" s="80">
        <v>22.57</v>
      </c>
      <c r="L79" s="63">
        <f t="shared" si="1"/>
        <v>22.57</v>
      </c>
      <c r="M79" s="63" t="e">
        <f t="shared" si="3"/>
        <v>#DIV/0!</v>
      </c>
      <c r="N79" s="28">
        <v>0</v>
      </c>
      <c r="O79" s="28">
        <f t="shared" si="4"/>
        <v>0</v>
      </c>
      <c r="P79" s="28">
        <v>0</v>
      </c>
      <c r="Q79" s="28">
        <v>0</v>
      </c>
      <c r="R79" s="80">
        <v>22.41</v>
      </c>
      <c r="S79" s="63"/>
      <c r="T79" s="57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3"/>
      <c r="AG79" s="62"/>
    </row>
    <row r="80" spans="1:33" ht="14.25" customHeight="1">
      <c r="A80" s="64">
        <v>44639</v>
      </c>
      <c r="B80" s="28">
        <v>272487</v>
      </c>
      <c r="C80" s="28">
        <v>220951</v>
      </c>
      <c r="D80" s="28">
        <v>41719</v>
      </c>
      <c r="E80" s="28">
        <v>675</v>
      </c>
      <c r="F80" s="28">
        <v>826</v>
      </c>
      <c r="G80" s="28">
        <v>30.4427489628156</v>
      </c>
      <c r="H80" s="28">
        <v>16.341532755466101</v>
      </c>
      <c r="I80" s="80"/>
      <c r="J80" s="80">
        <v>0</v>
      </c>
      <c r="K80" s="80">
        <v>36.160000000000004</v>
      </c>
      <c r="L80" s="63">
        <f t="shared" si="1"/>
        <v>36.160000000000004</v>
      </c>
      <c r="M80" s="63" t="e">
        <f t="shared" si="3"/>
        <v>#DIV/0!</v>
      </c>
      <c r="N80" s="28">
        <v>0</v>
      </c>
      <c r="O80" s="28">
        <f t="shared" si="4"/>
        <v>0</v>
      </c>
      <c r="P80" s="28">
        <v>0</v>
      </c>
      <c r="Q80" s="28">
        <v>0</v>
      </c>
      <c r="R80" s="80">
        <v>35.97</v>
      </c>
      <c r="S80" s="63"/>
      <c r="T80" s="80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3"/>
      <c r="AG80" s="62"/>
    </row>
    <row r="81" spans="1:33" ht="14.25" customHeight="1">
      <c r="A81" s="64">
        <v>44640</v>
      </c>
      <c r="B81" s="28">
        <v>272146</v>
      </c>
      <c r="C81" s="28">
        <v>219958</v>
      </c>
      <c r="D81" s="28">
        <v>40998</v>
      </c>
      <c r="E81" s="28">
        <v>701</v>
      </c>
      <c r="F81" s="28">
        <v>912</v>
      </c>
      <c r="G81" s="28">
        <v>31.490166068741999</v>
      </c>
      <c r="H81" s="28">
        <v>17.124387979861499</v>
      </c>
      <c r="I81" s="80"/>
      <c r="J81" s="80">
        <v>1.4666666669999999</v>
      </c>
      <c r="K81" s="80">
        <v>27.86</v>
      </c>
      <c r="L81" s="63">
        <f t="shared" si="1"/>
        <v>29.326666666999998</v>
      </c>
      <c r="M81" s="63" t="e">
        <f t="shared" si="3"/>
        <v>#DIV/0!</v>
      </c>
      <c r="N81" s="28">
        <v>0</v>
      </c>
      <c r="O81" s="28">
        <f t="shared" si="4"/>
        <v>0</v>
      </c>
      <c r="P81" s="28">
        <v>0</v>
      </c>
      <c r="Q81" s="28">
        <v>0</v>
      </c>
      <c r="R81" s="80">
        <v>27.46</v>
      </c>
      <c r="S81" s="63"/>
      <c r="T81" s="80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3"/>
      <c r="AG81" s="62"/>
    </row>
    <row r="82" spans="1:33" ht="14.25" customHeight="1">
      <c r="A82" s="64">
        <v>44641</v>
      </c>
      <c r="B82" s="28">
        <v>272199</v>
      </c>
      <c r="C82" s="28">
        <v>219357</v>
      </c>
      <c r="D82" s="28">
        <v>52578</v>
      </c>
      <c r="E82" s="28">
        <v>922</v>
      </c>
      <c r="F82" s="28">
        <v>935</v>
      </c>
      <c r="G82" s="28">
        <v>31.402633182830201</v>
      </c>
      <c r="H82" s="28">
        <v>16.142542471499201</v>
      </c>
      <c r="I82" s="80"/>
      <c r="J82" s="80">
        <v>0</v>
      </c>
      <c r="K82" s="80">
        <v>48.87</v>
      </c>
      <c r="L82" s="63">
        <f t="shared" si="1"/>
        <v>48.87</v>
      </c>
      <c r="M82" s="63" t="e">
        <f t="shared" si="3"/>
        <v>#DIV/0!</v>
      </c>
      <c r="N82" s="28">
        <v>0</v>
      </c>
      <c r="O82" s="28">
        <f t="shared" si="4"/>
        <v>0</v>
      </c>
      <c r="P82" s="28">
        <v>0</v>
      </c>
      <c r="Q82" s="28">
        <v>0</v>
      </c>
      <c r="R82" s="80">
        <v>48.589999999999996</v>
      </c>
      <c r="S82" s="63"/>
      <c r="T82" s="80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3"/>
      <c r="AG82" s="62"/>
    </row>
    <row r="83" spans="1:33" ht="14.25" customHeight="1">
      <c r="A83" s="64">
        <v>44642</v>
      </c>
      <c r="B83" s="28">
        <v>272038</v>
      </c>
      <c r="C83" s="28">
        <v>218695</v>
      </c>
      <c r="D83" s="28">
        <v>52087</v>
      </c>
      <c r="E83" s="28">
        <v>943</v>
      </c>
      <c r="F83" s="28">
        <v>1003</v>
      </c>
      <c r="G83" s="28">
        <v>31.207787572673499</v>
      </c>
      <c r="H83" s="28">
        <v>16.348291216595602</v>
      </c>
      <c r="I83" s="80"/>
      <c r="J83" s="80">
        <v>0</v>
      </c>
      <c r="K83" s="80">
        <v>46.74</v>
      </c>
      <c r="L83" s="63">
        <f t="shared" si="1"/>
        <v>46.74</v>
      </c>
      <c r="M83" s="63">
        <f t="shared" si="3"/>
        <v>1.2554285714285714E-2</v>
      </c>
      <c r="N83" s="28">
        <v>6.76</v>
      </c>
      <c r="O83" s="28">
        <f t="shared" si="4"/>
        <v>8.788E-2</v>
      </c>
      <c r="P83" s="28">
        <v>7</v>
      </c>
      <c r="Q83" s="28">
        <v>0.97</v>
      </c>
      <c r="R83" s="63">
        <f t="shared" ref="R83:R146" si="7">L83-O83</f>
        <v>46.652120000000004</v>
      </c>
      <c r="S83" s="63"/>
      <c r="T83" s="80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3"/>
      <c r="AG83" s="62"/>
    </row>
    <row r="84" spans="1:33" ht="14.25" customHeight="1">
      <c r="A84" s="64">
        <v>44643</v>
      </c>
      <c r="B84" s="28">
        <v>271895</v>
      </c>
      <c r="C84" s="28">
        <v>218122</v>
      </c>
      <c r="D84" s="28">
        <v>52615</v>
      </c>
      <c r="E84" s="28">
        <v>1029</v>
      </c>
      <c r="F84" s="28">
        <v>1033</v>
      </c>
      <c r="G84" s="28">
        <v>32.223350105603203</v>
      </c>
      <c r="H84" s="28">
        <v>16.6818292620178</v>
      </c>
      <c r="I84" s="80"/>
      <c r="J84" s="80">
        <v>0</v>
      </c>
      <c r="K84" s="80">
        <v>51.38</v>
      </c>
      <c r="L84" s="63">
        <f t="shared" si="1"/>
        <v>51.38</v>
      </c>
      <c r="M84" s="63">
        <f t="shared" si="3"/>
        <v>1.7162999999999998E-2</v>
      </c>
      <c r="N84" s="28">
        <v>343.26</v>
      </c>
      <c r="O84" s="28">
        <f t="shared" si="4"/>
        <v>4.4623799999999996</v>
      </c>
      <c r="P84" s="28">
        <v>260</v>
      </c>
      <c r="Q84" s="28">
        <v>1.32</v>
      </c>
      <c r="R84" s="63">
        <f t="shared" si="7"/>
        <v>46.917619999999999</v>
      </c>
      <c r="S84" s="63"/>
      <c r="T84" s="80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3"/>
      <c r="AG84" s="62"/>
    </row>
    <row r="85" spans="1:33" ht="14.25" customHeight="1">
      <c r="A85" s="64">
        <v>44644</v>
      </c>
      <c r="B85" s="28">
        <v>271739</v>
      </c>
      <c r="C85" s="28">
        <v>218082</v>
      </c>
      <c r="D85" s="28">
        <v>52823</v>
      </c>
      <c r="E85" s="28">
        <v>1009</v>
      </c>
      <c r="F85" s="28">
        <v>1109</v>
      </c>
      <c r="G85" s="28">
        <v>33.0237050123853</v>
      </c>
      <c r="H85" s="28">
        <v>17.8016484703295</v>
      </c>
      <c r="I85" s="80"/>
      <c r="J85" s="80">
        <v>0</v>
      </c>
      <c r="K85" s="80">
        <v>57.730000000000004</v>
      </c>
      <c r="L85" s="63">
        <f t="shared" si="1"/>
        <v>57.730000000000004</v>
      </c>
      <c r="M85" s="63">
        <f t="shared" si="3"/>
        <v>1.8307456647398843E-2</v>
      </c>
      <c r="N85" s="28">
        <v>487.26</v>
      </c>
      <c r="O85" s="28">
        <f t="shared" si="4"/>
        <v>6.3343799999999995</v>
      </c>
      <c r="P85" s="28">
        <v>346</v>
      </c>
      <c r="Q85" s="28">
        <v>1.41</v>
      </c>
      <c r="R85" s="63">
        <f t="shared" si="7"/>
        <v>51.395620000000008</v>
      </c>
      <c r="S85" s="63"/>
      <c r="T85" s="80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3"/>
      <c r="AG85" s="62"/>
    </row>
    <row r="86" spans="1:33" ht="14.25" customHeight="1">
      <c r="A86" s="64">
        <v>44645</v>
      </c>
      <c r="B86" s="28">
        <v>271608</v>
      </c>
      <c r="C86" s="28">
        <v>217799</v>
      </c>
      <c r="D86" s="28">
        <v>51335</v>
      </c>
      <c r="E86" s="28">
        <v>1071</v>
      </c>
      <c r="F86" s="28">
        <v>1027</v>
      </c>
      <c r="G86" s="28">
        <v>31.698206831119499</v>
      </c>
      <c r="H86" s="28">
        <v>16.1201171498051</v>
      </c>
      <c r="I86" s="80"/>
      <c r="J86" s="80">
        <v>0</v>
      </c>
      <c r="K86" s="80">
        <v>62.23</v>
      </c>
      <c r="L86" s="63">
        <f t="shared" si="1"/>
        <v>62.23</v>
      </c>
      <c r="M86" s="63">
        <f t="shared" si="3"/>
        <v>1.6584209445585214E-2</v>
      </c>
      <c r="N86" s="28">
        <v>621.27</v>
      </c>
      <c r="O86" s="28">
        <f t="shared" si="4"/>
        <v>8.076509999999999</v>
      </c>
      <c r="P86" s="28">
        <v>487</v>
      </c>
      <c r="Q86" s="28">
        <v>1.28</v>
      </c>
      <c r="R86" s="63">
        <f t="shared" si="7"/>
        <v>54.153489999999998</v>
      </c>
      <c r="S86" s="63"/>
      <c r="T86" s="80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3"/>
      <c r="AG86" s="62"/>
    </row>
    <row r="87" spans="1:33" ht="14.25" customHeight="1">
      <c r="A87" s="64">
        <v>44646</v>
      </c>
      <c r="B87" s="28">
        <v>271329</v>
      </c>
      <c r="C87" s="28">
        <v>217515</v>
      </c>
      <c r="D87" s="28">
        <v>46050</v>
      </c>
      <c r="E87" s="28">
        <v>897</v>
      </c>
      <c r="F87" s="28">
        <v>1065</v>
      </c>
      <c r="G87" s="28">
        <v>28.745913293501602</v>
      </c>
      <c r="H87" s="28">
        <v>15.562979941875</v>
      </c>
      <c r="I87" s="63"/>
      <c r="J87" s="63">
        <v>0</v>
      </c>
      <c r="K87" s="63">
        <v>86.22</v>
      </c>
      <c r="L87" s="63">
        <f t="shared" si="1"/>
        <v>86.22</v>
      </c>
      <c r="M87" s="63">
        <f t="shared" si="3"/>
        <v>1.811920716112532E-2</v>
      </c>
      <c r="N87" s="63">
        <v>544.97</v>
      </c>
      <c r="O87" s="28">
        <f t="shared" si="4"/>
        <v>7.0846099999999996</v>
      </c>
      <c r="P87" s="63">
        <v>391</v>
      </c>
      <c r="Q87" s="63">
        <v>1.31</v>
      </c>
      <c r="R87" s="63">
        <f t="shared" si="7"/>
        <v>79.135390000000001</v>
      </c>
      <c r="S87" s="63"/>
      <c r="T87" s="80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3"/>
      <c r="AG87" s="62"/>
    </row>
    <row r="88" spans="1:33" ht="14.25" customHeight="1">
      <c r="A88" s="64">
        <v>44647</v>
      </c>
      <c r="B88" s="28">
        <v>271119</v>
      </c>
      <c r="C88" s="28">
        <v>217297</v>
      </c>
      <c r="D88" s="28">
        <v>40827</v>
      </c>
      <c r="E88" s="28">
        <v>778</v>
      </c>
      <c r="F88" s="28">
        <v>874</v>
      </c>
      <c r="G88" s="28">
        <v>29.386338132152101</v>
      </c>
      <c r="H88" s="28">
        <v>16.180404471544701</v>
      </c>
      <c r="I88" s="63"/>
      <c r="J88" s="63">
        <v>0</v>
      </c>
      <c r="K88" s="63">
        <v>65.52</v>
      </c>
      <c r="L88" s="63">
        <f t="shared" si="1"/>
        <v>65.52</v>
      </c>
      <c r="M88" s="63">
        <f t="shared" si="3"/>
        <v>1.8147795275590552E-2</v>
      </c>
      <c r="N88" s="63">
        <v>354.58</v>
      </c>
      <c r="O88" s="28">
        <f t="shared" si="4"/>
        <v>4.60954</v>
      </c>
      <c r="P88" s="63">
        <v>254</v>
      </c>
      <c r="Q88" s="63">
        <v>1.4</v>
      </c>
      <c r="R88" s="63">
        <f t="shared" si="7"/>
        <v>60.910459999999993</v>
      </c>
      <c r="S88" s="63"/>
      <c r="T88" s="80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3"/>
      <c r="AG88" s="62"/>
    </row>
    <row r="89" spans="1:33" ht="14.25" customHeight="1">
      <c r="A89" s="64">
        <v>44648</v>
      </c>
      <c r="B89" s="28">
        <v>271205</v>
      </c>
      <c r="C89" s="28">
        <v>217297</v>
      </c>
      <c r="D89" s="28">
        <v>51721</v>
      </c>
      <c r="E89" s="28">
        <v>1089</v>
      </c>
      <c r="F89" s="28">
        <v>994</v>
      </c>
      <c r="G89" s="28">
        <v>31.2945879735523</v>
      </c>
      <c r="H89" s="28">
        <v>16.5116006541896</v>
      </c>
      <c r="I89" s="63"/>
      <c r="J89" s="63">
        <v>0</v>
      </c>
      <c r="K89" s="63">
        <v>99.820000000000007</v>
      </c>
      <c r="L89" s="63">
        <f t="shared" si="1"/>
        <v>99.820000000000007</v>
      </c>
      <c r="M89" s="63">
        <f t="shared" si="3"/>
        <v>1.6839999999999997E-2</v>
      </c>
      <c r="N89" s="63">
        <v>522.04</v>
      </c>
      <c r="O89" s="28">
        <f t="shared" si="4"/>
        <v>6.7865199999999994</v>
      </c>
      <c r="P89" s="63">
        <v>403</v>
      </c>
      <c r="Q89" s="63">
        <v>1.3</v>
      </c>
      <c r="R89" s="63">
        <f t="shared" si="7"/>
        <v>93.033480000000012</v>
      </c>
      <c r="S89" s="63"/>
      <c r="T89" s="80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3"/>
      <c r="AG89" s="62"/>
    </row>
    <row r="90" spans="1:33" ht="14.25" customHeight="1">
      <c r="A90" s="64">
        <v>44649</v>
      </c>
      <c r="B90" s="28">
        <v>271902</v>
      </c>
      <c r="C90" s="28">
        <v>216730</v>
      </c>
      <c r="D90" s="28">
        <v>46664</v>
      </c>
      <c r="E90" s="28">
        <v>1037</v>
      </c>
      <c r="F90" s="28">
        <v>984</v>
      </c>
      <c r="G90" s="28">
        <v>30.622598150076001</v>
      </c>
      <c r="H90" s="28">
        <v>16.7980173811446</v>
      </c>
      <c r="I90" s="63"/>
      <c r="J90" s="63">
        <v>1.4666666669999999</v>
      </c>
      <c r="K90" s="63">
        <v>99.56</v>
      </c>
      <c r="L90" s="63">
        <f t="shared" si="1"/>
        <v>101.026666667</v>
      </c>
      <c r="M90" s="63">
        <f t="shared" si="3"/>
        <v>1.7535015576323986E-2</v>
      </c>
      <c r="N90" s="63">
        <v>865.96</v>
      </c>
      <c r="O90" s="28">
        <f t="shared" si="4"/>
        <v>11.257479999999999</v>
      </c>
      <c r="P90" s="63">
        <v>642</v>
      </c>
      <c r="Q90" s="63">
        <v>1.35</v>
      </c>
      <c r="R90" s="63">
        <f t="shared" si="7"/>
        <v>89.769186667</v>
      </c>
      <c r="S90" s="63"/>
      <c r="T90" s="80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3"/>
      <c r="AG90" s="62"/>
    </row>
    <row r="91" spans="1:33" ht="14.25" customHeight="1">
      <c r="A91" s="64">
        <v>44650</v>
      </c>
      <c r="B91" s="28">
        <v>272545</v>
      </c>
      <c r="C91" s="28">
        <v>217233</v>
      </c>
      <c r="D91" s="28">
        <v>54739</v>
      </c>
      <c r="E91" s="28">
        <v>1183</v>
      </c>
      <c r="F91" s="28">
        <v>1119</v>
      </c>
      <c r="G91" s="28">
        <v>30.792554302051101</v>
      </c>
      <c r="H91" s="28">
        <v>16.379365515065501</v>
      </c>
      <c r="I91" s="63"/>
      <c r="J91" s="63">
        <v>2.9333333330000002</v>
      </c>
      <c r="K91" s="63">
        <v>94.46</v>
      </c>
      <c r="L91" s="63">
        <f t="shared" si="1"/>
        <v>97.393333332999987</v>
      </c>
      <c r="M91" s="63">
        <f t="shared" si="3"/>
        <v>1.7324971830985914E-2</v>
      </c>
      <c r="N91" s="63">
        <v>946.21</v>
      </c>
      <c r="O91" s="28">
        <f t="shared" si="4"/>
        <v>12.30073</v>
      </c>
      <c r="P91" s="63">
        <v>710</v>
      </c>
      <c r="Q91" s="63">
        <v>1.33</v>
      </c>
      <c r="R91" s="63">
        <f t="shared" si="7"/>
        <v>85.092603332999985</v>
      </c>
      <c r="S91" s="63"/>
      <c r="T91" s="80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3"/>
      <c r="AG91" s="62"/>
    </row>
    <row r="92" spans="1:33" ht="14.25" customHeight="1">
      <c r="A92" s="64">
        <v>44651</v>
      </c>
      <c r="B92" s="28">
        <v>274503</v>
      </c>
      <c r="C92" s="28">
        <v>217406</v>
      </c>
      <c r="D92" s="28">
        <v>54334</v>
      </c>
      <c r="E92" s="28">
        <v>1148</v>
      </c>
      <c r="F92" s="28">
        <v>1095</v>
      </c>
      <c r="G92" s="28">
        <v>30.304123753189501</v>
      </c>
      <c r="H92" s="28">
        <v>15.995822007542399</v>
      </c>
      <c r="I92" s="63"/>
      <c r="J92" s="63">
        <v>1.4666666669999999</v>
      </c>
      <c r="K92" s="63">
        <v>94.29</v>
      </c>
      <c r="L92" s="63">
        <f t="shared" si="1"/>
        <v>95.756666667000005</v>
      </c>
      <c r="M92" s="63">
        <f t="shared" si="3"/>
        <v>1.6808497023809522E-2</v>
      </c>
      <c r="N92" s="63">
        <v>868.87</v>
      </c>
      <c r="O92" s="28">
        <f t="shared" si="4"/>
        <v>11.295309999999999</v>
      </c>
      <c r="P92" s="63">
        <v>672</v>
      </c>
      <c r="Q92" s="63">
        <v>1.29</v>
      </c>
      <c r="R92" s="63">
        <f t="shared" si="7"/>
        <v>84.461356667000004</v>
      </c>
      <c r="S92" s="63"/>
      <c r="T92" s="80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3"/>
      <c r="AG92" s="62"/>
    </row>
    <row r="93" spans="1:33" ht="14.25" customHeight="1">
      <c r="A93" s="64">
        <v>44652</v>
      </c>
      <c r="B93" s="28">
        <v>275502</v>
      </c>
      <c r="C93" s="28">
        <v>217370</v>
      </c>
      <c r="D93" s="28">
        <v>49830</v>
      </c>
      <c r="E93" s="28">
        <v>1131</v>
      </c>
      <c r="F93" s="28">
        <v>1119</v>
      </c>
      <c r="G93" s="28">
        <v>28.681375251434101</v>
      </c>
      <c r="H93" s="28">
        <v>15.326954236917</v>
      </c>
      <c r="I93" s="86">
        <v>0.01</v>
      </c>
      <c r="J93" s="63">
        <v>2.9333333330000002</v>
      </c>
      <c r="K93" s="63">
        <v>77.34</v>
      </c>
      <c r="L93" s="63">
        <f t="shared" si="1"/>
        <v>80.283333333000002</v>
      </c>
      <c r="M93" s="63">
        <f t="shared" si="3"/>
        <v>1.7409397163120566E-2</v>
      </c>
      <c r="N93" s="63">
        <v>755.3</v>
      </c>
      <c r="O93" s="28">
        <f t="shared" si="4"/>
        <v>9.8188999999999993</v>
      </c>
      <c r="P93" s="63">
        <v>564</v>
      </c>
      <c r="Q93" s="63">
        <v>1.34</v>
      </c>
      <c r="R93" s="63">
        <f t="shared" si="7"/>
        <v>70.464433333000002</v>
      </c>
      <c r="S93" s="63"/>
      <c r="T93" s="63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3"/>
      <c r="AG93" s="62"/>
    </row>
    <row r="94" spans="1:33" ht="14.25" customHeight="1">
      <c r="A94" s="64">
        <v>44653</v>
      </c>
      <c r="B94" s="28">
        <v>277071</v>
      </c>
      <c r="C94" s="28">
        <v>217370</v>
      </c>
      <c r="D94" s="28">
        <v>45200</v>
      </c>
      <c r="E94" s="28">
        <v>899</v>
      </c>
      <c r="F94" s="28">
        <v>914</v>
      </c>
      <c r="G94" s="28">
        <v>28.097834110728002</v>
      </c>
      <c r="H94" s="28">
        <v>14.9473978336858</v>
      </c>
      <c r="I94" s="86">
        <v>0.01</v>
      </c>
      <c r="J94" s="63">
        <v>0</v>
      </c>
      <c r="K94" s="63">
        <v>74.400000000000006</v>
      </c>
      <c r="L94" s="63">
        <f t="shared" si="1"/>
        <v>74.410000000000011</v>
      </c>
      <c r="M94" s="63">
        <f t="shared" si="3"/>
        <v>1.8689915074309976E-2</v>
      </c>
      <c r="N94" s="63">
        <v>677.15</v>
      </c>
      <c r="O94" s="28">
        <f t="shared" si="4"/>
        <v>8.8029499999999992</v>
      </c>
      <c r="P94" s="63">
        <v>471</v>
      </c>
      <c r="Q94" s="63">
        <v>1.44</v>
      </c>
      <c r="R94" s="63">
        <f t="shared" si="7"/>
        <v>65.607050000000015</v>
      </c>
      <c r="S94" s="63"/>
      <c r="T94" s="63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3"/>
      <c r="AG94" s="62"/>
    </row>
    <row r="95" spans="1:33" ht="14.25" customHeight="1">
      <c r="A95" s="64">
        <v>44654</v>
      </c>
      <c r="B95" s="28">
        <v>278130</v>
      </c>
      <c r="C95" s="28">
        <v>217312</v>
      </c>
      <c r="D95" s="28">
        <v>42508</v>
      </c>
      <c r="E95" s="28">
        <v>822</v>
      </c>
      <c r="F95" s="28">
        <v>949</v>
      </c>
      <c r="G95" s="28">
        <v>26.197929429273501</v>
      </c>
      <c r="H95" s="28">
        <v>14.2767078783078</v>
      </c>
      <c r="I95" s="86">
        <v>0</v>
      </c>
      <c r="J95" s="63">
        <v>0</v>
      </c>
      <c r="K95" s="63">
        <v>53.16</v>
      </c>
      <c r="L95" s="63">
        <f t="shared" si="1"/>
        <v>53.16</v>
      </c>
      <c r="M95" s="63">
        <f t="shared" si="3"/>
        <v>1.7389210526315788E-2</v>
      </c>
      <c r="N95" s="63">
        <v>559.13</v>
      </c>
      <c r="O95" s="28">
        <f t="shared" si="4"/>
        <v>7.2686899999999994</v>
      </c>
      <c r="P95" s="63">
        <v>418</v>
      </c>
      <c r="Q95" s="63">
        <v>1.34</v>
      </c>
      <c r="R95" s="63">
        <f t="shared" si="7"/>
        <v>45.891309999999997</v>
      </c>
      <c r="S95" s="63"/>
      <c r="T95" s="63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3"/>
      <c r="AG95" s="62"/>
    </row>
    <row r="96" spans="1:33" ht="14.25" customHeight="1">
      <c r="A96" s="64">
        <v>44655</v>
      </c>
      <c r="B96" s="28">
        <v>278771</v>
      </c>
      <c r="C96" s="28">
        <v>217503</v>
      </c>
      <c r="D96" s="28">
        <v>53585</v>
      </c>
      <c r="E96" s="28">
        <v>1145</v>
      </c>
      <c r="F96" s="28">
        <v>1052</v>
      </c>
      <c r="G96" s="28">
        <v>27.711586000520398</v>
      </c>
      <c r="H96" s="28">
        <v>14.1875507151594</v>
      </c>
      <c r="I96" s="86">
        <v>0</v>
      </c>
      <c r="J96" s="63">
        <v>1.4666666669999999</v>
      </c>
      <c r="K96" s="63">
        <v>85.07</v>
      </c>
      <c r="L96" s="63">
        <f t="shared" si="1"/>
        <v>86.536666666999992</v>
      </c>
      <c r="M96" s="63">
        <f t="shared" si="3"/>
        <v>1.6586894639556374E-2</v>
      </c>
      <c r="N96" s="63">
        <v>690.27</v>
      </c>
      <c r="O96" s="28">
        <f t="shared" si="4"/>
        <v>8.9735099999999992</v>
      </c>
      <c r="P96" s="63">
        <v>541</v>
      </c>
      <c r="Q96" s="63">
        <v>1.28</v>
      </c>
      <c r="R96" s="63">
        <f t="shared" si="7"/>
        <v>77.563156666999987</v>
      </c>
      <c r="S96" s="63"/>
      <c r="T96" s="63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3"/>
      <c r="AG96" s="62"/>
    </row>
    <row r="97" spans="1:33" ht="14.25" customHeight="1">
      <c r="A97" s="64">
        <v>44656</v>
      </c>
      <c r="B97" s="28">
        <v>279236</v>
      </c>
      <c r="C97" s="28">
        <v>217821</v>
      </c>
      <c r="D97" s="28">
        <v>53131</v>
      </c>
      <c r="E97" s="28">
        <v>919</v>
      </c>
      <c r="F97" s="28">
        <v>948</v>
      </c>
      <c r="G97" s="28">
        <v>27.1600315022642</v>
      </c>
      <c r="H97" s="28">
        <v>14.1971098195907</v>
      </c>
      <c r="I97" s="86">
        <v>0</v>
      </c>
      <c r="J97" s="63">
        <v>0</v>
      </c>
      <c r="K97" s="63">
        <v>81.61</v>
      </c>
      <c r="L97" s="63">
        <f t="shared" si="1"/>
        <v>81.61</v>
      </c>
      <c r="M97" s="63">
        <f t="shared" si="3"/>
        <v>1.8092046783625731E-2</v>
      </c>
      <c r="N97" s="63">
        <v>237.98</v>
      </c>
      <c r="O97" s="28">
        <f t="shared" si="4"/>
        <v>3.0937399999999999</v>
      </c>
      <c r="P97" s="63">
        <v>171</v>
      </c>
      <c r="Q97" s="63">
        <v>1.39</v>
      </c>
      <c r="R97" s="63">
        <f t="shared" si="7"/>
        <v>78.516260000000003</v>
      </c>
      <c r="S97" s="63"/>
      <c r="T97" s="63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3"/>
      <c r="AG97" s="62"/>
    </row>
    <row r="98" spans="1:33" ht="14.25" customHeight="1">
      <c r="A98" s="64">
        <v>44657</v>
      </c>
      <c r="B98" s="28">
        <v>279605</v>
      </c>
      <c r="C98" s="28">
        <v>220538</v>
      </c>
      <c r="D98" s="28">
        <v>61917</v>
      </c>
      <c r="E98" s="28">
        <v>1000</v>
      </c>
      <c r="F98" s="28">
        <v>1200</v>
      </c>
      <c r="G98" s="28">
        <v>14.916819655539699</v>
      </c>
      <c r="H98" s="28">
        <v>12.073998266344701</v>
      </c>
      <c r="I98" s="86">
        <v>0.01</v>
      </c>
      <c r="J98" s="63">
        <v>4.4000000000000004</v>
      </c>
      <c r="K98" s="63">
        <v>142.27000000000001</v>
      </c>
      <c r="L98" s="63">
        <f t="shared" si="1"/>
        <v>146.68</v>
      </c>
      <c r="M98" s="63">
        <f t="shared" si="3"/>
        <v>9.9839999999999998E-3</v>
      </c>
      <c r="N98" s="63">
        <v>7.68</v>
      </c>
      <c r="O98" s="28">
        <f t="shared" si="4"/>
        <v>9.9839999999999998E-2</v>
      </c>
      <c r="P98" s="63">
        <v>10</v>
      </c>
      <c r="Q98" s="63">
        <v>0.77</v>
      </c>
      <c r="R98" s="63">
        <f t="shared" si="7"/>
        <v>146.58016000000001</v>
      </c>
      <c r="S98" s="63"/>
      <c r="T98" s="63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3"/>
      <c r="AG98" s="62"/>
    </row>
    <row r="99" spans="1:33" ht="14.25" customHeight="1">
      <c r="A99" s="64">
        <v>44658</v>
      </c>
      <c r="B99" s="28">
        <v>279319</v>
      </c>
      <c r="C99" s="28">
        <v>223065</v>
      </c>
      <c r="D99" s="28">
        <v>57809</v>
      </c>
      <c r="E99" s="28">
        <v>1072</v>
      </c>
      <c r="F99" s="28">
        <v>1349</v>
      </c>
      <c r="G99" s="28">
        <v>29.582206903953502</v>
      </c>
      <c r="H99" s="28">
        <v>13.803440685450999</v>
      </c>
      <c r="I99" s="86">
        <v>0.25</v>
      </c>
      <c r="J99" s="63">
        <v>5.8666666669999996</v>
      </c>
      <c r="K99" s="63">
        <v>190.25</v>
      </c>
      <c r="L99" s="63">
        <f t="shared" si="1"/>
        <v>196.366666667</v>
      </c>
      <c r="M99" s="63">
        <f t="shared" si="3"/>
        <v>8.0925000000000007E-3</v>
      </c>
      <c r="N99" s="63">
        <v>2.4900000000000002</v>
      </c>
      <c r="O99" s="28">
        <f t="shared" si="4"/>
        <v>3.2370000000000003E-2</v>
      </c>
      <c r="P99" s="63">
        <v>4</v>
      </c>
      <c r="Q99" s="63">
        <v>0.62</v>
      </c>
      <c r="R99" s="63">
        <f t="shared" si="7"/>
        <v>196.33429666700002</v>
      </c>
      <c r="S99" s="63"/>
      <c r="T99" s="63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3"/>
      <c r="AG99" s="62"/>
    </row>
    <row r="100" spans="1:33" ht="14.25" customHeight="1">
      <c r="A100" s="64">
        <v>44659</v>
      </c>
      <c r="B100" s="28">
        <v>279168</v>
      </c>
      <c r="C100" s="28">
        <v>223598</v>
      </c>
      <c r="D100" s="28">
        <v>52044</v>
      </c>
      <c r="E100" s="28">
        <v>965</v>
      </c>
      <c r="F100" s="28">
        <v>1086</v>
      </c>
      <c r="G100" s="28">
        <v>28.4447214750443</v>
      </c>
      <c r="H100" s="28">
        <v>15.1022581491721</v>
      </c>
      <c r="I100" s="86">
        <v>0.05</v>
      </c>
      <c r="J100" s="63">
        <v>1.4666666669999999</v>
      </c>
      <c r="K100" s="63">
        <v>125.22</v>
      </c>
      <c r="L100" s="63">
        <f t="shared" si="1"/>
        <v>126.73666666699999</v>
      </c>
      <c r="M100" s="63" t="e">
        <f t="shared" si="3"/>
        <v>#DIV/0!</v>
      </c>
      <c r="N100" s="63">
        <v>0</v>
      </c>
      <c r="O100" s="28">
        <f t="shared" si="4"/>
        <v>0</v>
      </c>
      <c r="P100" s="63">
        <v>0</v>
      </c>
      <c r="Q100" s="63">
        <v>0</v>
      </c>
      <c r="R100" s="63">
        <f t="shared" si="7"/>
        <v>126.73666666699999</v>
      </c>
      <c r="S100" s="63"/>
      <c r="T100" s="63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3"/>
      <c r="AG100" s="62"/>
    </row>
    <row r="101" spans="1:33" ht="14.25" customHeight="1">
      <c r="A101" s="64">
        <v>44660</v>
      </c>
      <c r="B101" s="28">
        <v>279240</v>
      </c>
      <c r="C101" s="28">
        <v>225351</v>
      </c>
      <c r="D101" s="28">
        <v>46372</v>
      </c>
      <c r="E101" s="28">
        <v>903</v>
      </c>
      <c r="F101" s="28">
        <v>956</v>
      </c>
      <c r="G101" s="28">
        <v>29.551934148635901</v>
      </c>
      <c r="H101" s="28">
        <v>15.870958713093399</v>
      </c>
      <c r="I101" s="86">
        <v>0.08</v>
      </c>
      <c r="J101" s="63">
        <v>0</v>
      </c>
      <c r="K101" s="63">
        <v>81.58</v>
      </c>
      <c r="L101" s="63">
        <f t="shared" si="1"/>
        <v>81.66</v>
      </c>
      <c r="M101" s="63">
        <f t="shared" si="3"/>
        <v>1.7647326203208556E-2</v>
      </c>
      <c r="N101" s="63">
        <v>253.85</v>
      </c>
      <c r="O101" s="28">
        <f t="shared" si="4"/>
        <v>3.3000499999999997</v>
      </c>
      <c r="P101" s="63">
        <v>187</v>
      </c>
      <c r="Q101" s="63">
        <v>1.36</v>
      </c>
      <c r="R101" s="63">
        <f t="shared" si="7"/>
        <v>78.359949999999998</v>
      </c>
      <c r="S101" s="63"/>
      <c r="T101" s="63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3"/>
      <c r="AG101" s="62"/>
    </row>
    <row r="102" spans="1:33" ht="14.25" customHeight="1">
      <c r="A102" s="64">
        <v>44661</v>
      </c>
      <c r="B102" s="28">
        <v>279152</v>
      </c>
      <c r="C102" s="28">
        <v>226572</v>
      </c>
      <c r="D102" s="28">
        <v>42187</v>
      </c>
      <c r="E102" s="28">
        <v>869</v>
      </c>
      <c r="F102" s="28">
        <v>969</v>
      </c>
      <c r="G102" s="28">
        <v>28.847463825727498</v>
      </c>
      <c r="H102" s="28">
        <v>15.787240029006499</v>
      </c>
      <c r="I102" s="86">
        <v>0</v>
      </c>
      <c r="J102" s="63">
        <v>0</v>
      </c>
      <c r="K102" s="63">
        <v>74.88</v>
      </c>
      <c r="L102" s="63">
        <f t="shared" si="1"/>
        <v>74.88</v>
      </c>
      <c r="M102" s="63">
        <f t="shared" si="3"/>
        <v>1.8719727463312366E-2</v>
      </c>
      <c r="N102" s="63">
        <v>686.87</v>
      </c>
      <c r="O102" s="28">
        <f t="shared" si="4"/>
        <v>8.9293099999999992</v>
      </c>
      <c r="P102" s="63">
        <v>477</v>
      </c>
      <c r="Q102" s="63">
        <v>1.44</v>
      </c>
      <c r="R102" s="63">
        <f t="shared" si="7"/>
        <v>65.950689999999994</v>
      </c>
      <c r="S102" s="63"/>
      <c r="T102" s="63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3"/>
      <c r="AG102" s="62"/>
    </row>
    <row r="103" spans="1:33" ht="14.25" customHeight="1">
      <c r="A103" s="64">
        <v>44662</v>
      </c>
      <c r="B103" s="28">
        <v>279460</v>
      </c>
      <c r="C103" s="28">
        <v>228003</v>
      </c>
      <c r="D103" s="28">
        <v>56576</v>
      </c>
      <c r="E103" s="28">
        <v>1264</v>
      </c>
      <c r="F103" s="28">
        <v>898</v>
      </c>
      <c r="G103" s="28">
        <v>26.277470731939498</v>
      </c>
      <c r="H103" s="28">
        <v>11.5674306224773</v>
      </c>
      <c r="I103" s="86">
        <v>0.03</v>
      </c>
      <c r="J103" s="63">
        <v>2.9333333330000002</v>
      </c>
      <c r="K103" s="63">
        <v>120.98</v>
      </c>
      <c r="L103" s="63">
        <f t="shared" si="1"/>
        <v>123.943333333</v>
      </c>
      <c r="M103" s="63">
        <f t="shared" si="3"/>
        <v>1.8017148703956341E-2</v>
      </c>
      <c r="N103" s="63">
        <v>1015.89</v>
      </c>
      <c r="O103" s="28">
        <f t="shared" si="4"/>
        <v>13.206569999999999</v>
      </c>
      <c r="P103" s="63">
        <v>733</v>
      </c>
      <c r="Q103" s="63">
        <v>1.39</v>
      </c>
      <c r="R103" s="63">
        <f t="shared" si="7"/>
        <v>110.736763333</v>
      </c>
      <c r="S103" s="63"/>
      <c r="T103" s="63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3"/>
      <c r="AG103" s="62"/>
    </row>
    <row r="104" spans="1:33" ht="14.25" customHeight="1">
      <c r="A104" s="64">
        <v>44663</v>
      </c>
      <c r="B104" s="33">
        <v>279736</v>
      </c>
      <c r="C104" s="33">
        <v>228770</v>
      </c>
      <c r="D104" s="33">
        <v>53043</v>
      </c>
      <c r="E104" s="33">
        <v>1177</v>
      </c>
      <c r="F104" s="33">
        <v>971</v>
      </c>
      <c r="G104" s="28">
        <v>28.528245657804099</v>
      </c>
      <c r="H104" s="28">
        <v>15.699011839619301</v>
      </c>
      <c r="I104" s="86">
        <v>0.33</v>
      </c>
      <c r="J104" s="63">
        <v>0</v>
      </c>
      <c r="K104" s="63">
        <v>95.76</v>
      </c>
      <c r="L104" s="63">
        <f t="shared" si="1"/>
        <v>96.09</v>
      </c>
      <c r="M104" s="63">
        <f t="shared" si="3"/>
        <v>1.9644487951807229E-2</v>
      </c>
      <c r="N104" s="63">
        <v>1003.38</v>
      </c>
      <c r="O104" s="28">
        <f t="shared" si="4"/>
        <v>13.043939999999999</v>
      </c>
      <c r="P104" s="63">
        <v>664</v>
      </c>
      <c r="Q104" s="63">
        <v>1.51</v>
      </c>
      <c r="R104" s="63">
        <f t="shared" si="7"/>
        <v>83.046060000000011</v>
      </c>
      <c r="S104" s="63"/>
      <c r="T104" s="63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3"/>
      <c r="AG104" s="62"/>
    </row>
    <row r="105" spans="1:33" ht="14.25" customHeight="1">
      <c r="A105" s="64">
        <v>44664</v>
      </c>
      <c r="B105" s="33">
        <v>279813</v>
      </c>
      <c r="C105" s="33">
        <v>229591</v>
      </c>
      <c r="D105" s="33">
        <v>52648</v>
      </c>
      <c r="E105" s="33">
        <v>1107</v>
      </c>
      <c r="F105" s="33">
        <v>959</v>
      </c>
      <c r="G105" s="28">
        <v>27.072633259221298</v>
      </c>
      <c r="H105" s="28">
        <v>12.0681950098857</v>
      </c>
      <c r="I105" s="86">
        <v>0.01</v>
      </c>
      <c r="J105" s="63">
        <v>0</v>
      </c>
      <c r="K105" s="63">
        <v>95</v>
      </c>
      <c r="L105" s="63">
        <f t="shared" si="1"/>
        <v>95.01</v>
      </c>
      <c r="M105" s="63">
        <f t="shared" si="3"/>
        <v>1.9274477379095163E-2</v>
      </c>
      <c r="N105" s="63">
        <v>950.38</v>
      </c>
      <c r="O105" s="28">
        <f t="shared" si="4"/>
        <v>12.354939999999999</v>
      </c>
      <c r="P105" s="63">
        <v>641</v>
      </c>
      <c r="Q105" s="63">
        <v>1.48</v>
      </c>
      <c r="R105" s="63">
        <f t="shared" si="7"/>
        <v>82.655060000000006</v>
      </c>
      <c r="S105" s="63"/>
      <c r="T105" s="63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3"/>
      <c r="AG105" s="62"/>
    </row>
    <row r="106" spans="1:33" ht="14.25" customHeight="1">
      <c r="A106" s="64">
        <v>44665</v>
      </c>
      <c r="B106" s="33">
        <v>279839</v>
      </c>
      <c r="C106" s="33">
        <v>230268</v>
      </c>
      <c r="D106" s="33">
        <v>47020</v>
      </c>
      <c r="E106" s="33">
        <v>1040</v>
      </c>
      <c r="F106" s="33">
        <v>961</v>
      </c>
      <c r="G106" s="28">
        <v>28.127925541906201</v>
      </c>
      <c r="H106" s="28">
        <v>12.3005955314605</v>
      </c>
      <c r="I106" s="86">
        <v>0.18</v>
      </c>
      <c r="J106" s="63">
        <v>2.9333333330000002</v>
      </c>
      <c r="K106" s="63">
        <v>79.62</v>
      </c>
      <c r="L106" s="63">
        <f t="shared" si="1"/>
        <v>82.733333333000004</v>
      </c>
      <c r="M106" s="63">
        <f t="shared" si="3"/>
        <v>1.7461132075471699E-2</v>
      </c>
      <c r="N106" s="63">
        <v>925.44</v>
      </c>
      <c r="O106" s="28">
        <f t="shared" si="4"/>
        <v>12.030720000000001</v>
      </c>
      <c r="P106" s="63">
        <v>689</v>
      </c>
      <c r="Q106" s="63">
        <v>1.34</v>
      </c>
      <c r="R106" s="63">
        <f t="shared" si="7"/>
        <v>70.702613333000002</v>
      </c>
      <c r="S106" s="63"/>
      <c r="T106" s="63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3"/>
      <c r="AG106" s="62"/>
    </row>
    <row r="107" spans="1:33" ht="14.25" customHeight="1">
      <c r="A107" s="64">
        <v>44666</v>
      </c>
      <c r="B107" s="33">
        <v>280085</v>
      </c>
      <c r="C107" s="33">
        <v>230986</v>
      </c>
      <c r="D107" s="33">
        <v>45907</v>
      </c>
      <c r="E107" s="33">
        <v>1085</v>
      </c>
      <c r="F107" s="33">
        <v>930</v>
      </c>
      <c r="G107" s="28">
        <v>27.475699378781101</v>
      </c>
      <c r="H107" s="28">
        <v>15.0984850175149</v>
      </c>
      <c r="I107" s="86">
        <v>0</v>
      </c>
      <c r="J107" s="63">
        <v>2.9333333330000002</v>
      </c>
      <c r="K107" s="63">
        <v>64.92</v>
      </c>
      <c r="L107" s="63">
        <f t="shared" si="1"/>
        <v>67.853333332999995</v>
      </c>
      <c r="M107" s="63">
        <f t="shared" si="3"/>
        <v>1.6772708333333334E-2</v>
      </c>
      <c r="N107" s="63">
        <v>928.95</v>
      </c>
      <c r="O107" s="28">
        <f t="shared" si="4"/>
        <v>12.07635</v>
      </c>
      <c r="P107" s="63">
        <v>720</v>
      </c>
      <c r="Q107" s="63">
        <v>1.29</v>
      </c>
      <c r="R107" s="63">
        <f t="shared" si="7"/>
        <v>55.776983332999997</v>
      </c>
      <c r="S107" s="63"/>
      <c r="T107" s="63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3"/>
      <c r="AG107" s="62"/>
    </row>
    <row r="108" spans="1:33" ht="14.25" customHeight="1">
      <c r="A108" s="64">
        <v>44667</v>
      </c>
      <c r="B108" s="33">
        <v>280102</v>
      </c>
      <c r="C108" s="33">
        <v>231463</v>
      </c>
      <c r="D108" s="33">
        <v>45770</v>
      </c>
      <c r="E108" s="33">
        <v>1001</v>
      </c>
      <c r="F108" s="33">
        <v>941</v>
      </c>
      <c r="G108" s="28">
        <v>24.095221099297401</v>
      </c>
      <c r="H108" s="28">
        <v>11.068124946069499</v>
      </c>
      <c r="I108" s="86">
        <v>0.01</v>
      </c>
      <c r="J108" s="63">
        <v>0</v>
      </c>
      <c r="K108" s="63">
        <v>67.94</v>
      </c>
      <c r="L108" s="63">
        <f t="shared" si="1"/>
        <v>67.95</v>
      </c>
      <c r="M108" s="63">
        <f t="shared" si="3"/>
        <v>1.4474338335607092E-2</v>
      </c>
      <c r="N108" s="63">
        <v>816.13</v>
      </c>
      <c r="O108" s="28">
        <f t="shared" si="4"/>
        <v>10.609689999999999</v>
      </c>
      <c r="P108" s="63">
        <v>733</v>
      </c>
      <c r="Q108" s="63">
        <v>1.1100000000000001</v>
      </c>
      <c r="R108" s="63">
        <f t="shared" si="7"/>
        <v>57.340310000000002</v>
      </c>
      <c r="S108" s="63"/>
      <c r="T108" s="63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3"/>
      <c r="AG108" s="62"/>
    </row>
    <row r="109" spans="1:33" ht="14.25" customHeight="1">
      <c r="A109" s="64">
        <v>44668</v>
      </c>
      <c r="B109" s="33">
        <v>278698</v>
      </c>
      <c r="C109" s="33">
        <v>232031</v>
      </c>
      <c r="D109" s="33">
        <v>41590</v>
      </c>
      <c r="E109" s="33">
        <v>963</v>
      </c>
      <c r="F109" s="33">
        <v>862</v>
      </c>
      <c r="G109" s="28">
        <v>24.521642229816599</v>
      </c>
      <c r="H109" s="28">
        <v>13.8671373502488</v>
      </c>
      <c r="I109" s="86">
        <v>0.04</v>
      </c>
      <c r="J109" s="63">
        <v>0</v>
      </c>
      <c r="K109" s="63">
        <v>50.72</v>
      </c>
      <c r="L109" s="63">
        <f t="shared" si="1"/>
        <v>50.76</v>
      </c>
      <c r="M109" s="63">
        <f t="shared" si="3"/>
        <v>1.5099300341296926E-2</v>
      </c>
      <c r="N109" s="63">
        <v>680.63</v>
      </c>
      <c r="O109" s="28">
        <f t="shared" si="4"/>
        <v>8.8481899999999989</v>
      </c>
      <c r="P109" s="63">
        <v>586</v>
      </c>
      <c r="Q109" s="63">
        <v>1.1599999999999999</v>
      </c>
      <c r="R109" s="63">
        <f t="shared" si="7"/>
        <v>41.911810000000003</v>
      </c>
      <c r="S109" s="63"/>
      <c r="T109" s="63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3"/>
      <c r="AG109" s="62"/>
    </row>
    <row r="110" spans="1:33" ht="14.25" customHeight="1">
      <c r="A110" s="64">
        <v>44669</v>
      </c>
      <c r="B110" s="33">
        <v>278894</v>
      </c>
      <c r="C110" s="33">
        <v>232478</v>
      </c>
      <c r="D110" s="33">
        <v>53366</v>
      </c>
      <c r="E110" s="33">
        <v>1148</v>
      </c>
      <c r="F110" s="33">
        <v>863</v>
      </c>
      <c r="G110" s="28">
        <v>22.9027279236828</v>
      </c>
      <c r="H110" s="28">
        <v>10.2917502231633</v>
      </c>
      <c r="I110" s="86">
        <v>0</v>
      </c>
      <c r="J110" s="63">
        <v>0</v>
      </c>
      <c r="K110" s="63">
        <v>64.239999999999995</v>
      </c>
      <c r="L110" s="63">
        <f t="shared" si="1"/>
        <v>64.239999999999995</v>
      </c>
      <c r="M110" s="63">
        <f t="shared" si="3"/>
        <v>1.7091857142857141E-2</v>
      </c>
      <c r="N110" s="63">
        <v>1196.43</v>
      </c>
      <c r="O110" s="28">
        <f t="shared" si="4"/>
        <v>15.55359</v>
      </c>
      <c r="P110" s="63">
        <v>910</v>
      </c>
      <c r="Q110" s="63">
        <f t="shared" ref="Q110:Q146" si="8">N110/P110</f>
        <v>1.3147582417582417</v>
      </c>
      <c r="R110" s="63">
        <f t="shared" si="7"/>
        <v>48.686409999999995</v>
      </c>
      <c r="S110" s="63"/>
      <c r="T110" s="63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3">
        <f>IFERROR(AB110/AD110,0)</f>
        <v>0</v>
      </c>
      <c r="AG110" s="62"/>
    </row>
    <row r="111" spans="1:33" ht="14.25" customHeight="1">
      <c r="A111" s="64">
        <v>44670</v>
      </c>
      <c r="B111" s="33">
        <v>279148</v>
      </c>
      <c r="C111" s="33">
        <v>232724</v>
      </c>
      <c r="D111" s="33">
        <v>52522</v>
      </c>
      <c r="E111" s="33">
        <v>979</v>
      </c>
      <c r="F111" s="33">
        <v>726</v>
      </c>
      <c r="G111" s="28">
        <v>25.9481698842601</v>
      </c>
      <c r="H111" s="28">
        <v>11.6745494146331</v>
      </c>
      <c r="I111" s="86">
        <v>0.05</v>
      </c>
      <c r="J111" s="63">
        <v>0</v>
      </c>
      <c r="K111" s="63">
        <v>62.6</v>
      </c>
      <c r="L111" s="63">
        <f t="shared" si="1"/>
        <v>62.65</v>
      </c>
      <c r="M111" s="63">
        <f t="shared" si="3"/>
        <v>9.455333333333333E-3</v>
      </c>
      <c r="N111" s="63">
        <v>43.64</v>
      </c>
      <c r="O111" s="28">
        <f t="shared" si="4"/>
        <v>0.56731999999999994</v>
      </c>
      <c r="P111" s="63">
        <v>60</v>
      </c>
      <c r="Q111" s="63">
        <f t="shared" si="8"/>
        <v>0.72733333333333339</v>
      </c>
      <c r="R111" s="63">
        <f t="shared" si="7"/>
        <v>62.082679999999996</v>
      </c>
      <c r="S111" s="63"/>
      <c r="T111" s="63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3"/>
      <c r="AG111" s="62"/>
    </row>
    <row r="112" spans="1:33" ht="14.25" customHeight="1">
      <c r="A112" s="64">
        <v>44671</v>
      </c>
      <c r="B112" s="33">
        <v>279086</v>
      </c>
      <c r="C112" s="33">
        <v>232941</v>
      </c>
      <c r="D112" s="33">
        <v>50757</v>
      </c>
      <c r="E112" s="33">
        <v>1206</v>
      </c>
      <c r="F112" s="33">
        <v>874</v>
      </c>
      <c r="G112" s="28">
        <v>26.1325756252111</v>
      </c>
      <c r="H112" s="28">
        <v>12.2291325985522</v>
      </c>
      <c r="I112" s="86">
        <v>0</v>
      </c>
      <c r="J112" s="63">
        <v>0</v>
      </c>
      <c r="K112" s="63">
        <v>74.03</v>
      </c>
      <c r="L112" s="63">
        <f t="shared" si="1"/>
        <v>74.03</v>
      </c>
      <c r="M112" s="63">
        <f t="shared" si="3"/>
        <v>1.4037584204413471E-2</v>
      </c>
      <c r="N112" s="63">
        <v>929.72</v>
      </c>
      <c r="O112" s="28">
        <f t="shared" si="4"/>
        <v>12.086359999999999</v>
      </c>
      <c r="P112" s="63">
        <v>861</v>
      </c>
      <c r="Q112" s="63">
        <f t="shared" si="8"/>
        <v>1.0798141695702672</v>
      </c>
      <c r="R112" s="63">
        <f t="shared" si="7"/>
        <v>61.943640000000002</v>
      </c>
      <c r="S112" s="63"/>
      <c r="T112" s="63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3"/>
      <c r="AG112" s="62"/>
    </row>
    <row r="113" spans="1:33" ht="14.25" customHeight="1">
      <c r="A113" s="64">
        <v>44672</v>
      </c>
      <c r="B113" s="33">
        <v>279323</v>
      </c>
      <c r="C113" s="33">
        <v>233048</v>
      </c>
      <c r="D113" s="33">
        <v>50444</v>
      </c>
      <c r="E113" s="33">
        <v>1068</v>
      </c>
      <c r="F113" s="33">
        <v>911</v>
      </c>
      <c r="G113" s="28">
        <v>24.910386835184099</v>
      </c>
      <c r="H113" s="28">
        <v>10.873048836875601</v>
      </c>
      <c r="I113" s="86">
        <v>0.03</v>
      </c>
      <c r="J113" s="63">
        <v>4.4000000000000004</v>
      </c>
      <c r="K113" s="63">
        <v>60</v>
      </c>
      <c r="L113" s="63">
        <f t="shared" si="1"/>
        <v>64.430000000000007</v>
      </c>
      <c r="M113" s="63">
        <f t="shared" si="3"/>
        <v>1.4070682128240109E-2</v>
      </c>
      <c r="N113" s="63">
        <v>793.37</v>
      </c>
      <c r="O113" s="28">
        <f t="shared" si="4"/>
        <v>10.31381</v>
      </c>
      <c r="P113" s="63">
        <v>733</v>
      </c>
      <c r="Q113" s="63">
        <f t="shared" si="8"/>
        <v>1.0823601637107776</v>
      </c>
      <c r="R113" s="63">
        <f t="shared" si="7"/>
        <v>54.116190000000003</v>
      </c>
      <c r="S113" s="63"/>
      <c r="T113" s="63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3"/>
      <c r="AG113" s="62"/>
    </row>
    <row r="114" spans="1:33" ht="14.25" customHeight="1">
      <c r="A114" s="64">
        <v>44673</v>
      </c>
      <c r="B114" s="33">
        <v>279228</v>
      </c>
      <c r="C114" s="33">
        <v>233133</v>
      </c>
      <c r="D114" s="33">
        <v>48492</v>
      </c>
      <c r="E114" s="33">
        <v>1088</v>
      </c>
      <c r="F114" s="33">
        <v>1048</v>
      </c>
      <c r="G114" s="28">
        <v>25.155931520269899</v>
      </c>
      <c r="H114" s="28">
        <v>11.1962889676337</v>
      </c>
      <c r="I114" s="86">
        <v>0.01</v>
      </c>
      <c r="J114" s="63">
        <v>0</v>
      </c>
      <c r="K114" s="63">
        <v>60.71</v>
      </c>
      <c r="L114" s="63">
        <f t="shared" si="1"/>
        <v>60.72</v>
      </c>
      <c r="M114" s="63">
        <f t="shared" si="3"/>
        <v>1.3055986666666667E-2</v>
      </c>
      <c r="N114" s="63">
        <v>753.23</v>
      </c>
      <c r="O114" s="28">
        <f t="shared" si="4"/>
        <v>9.7919900000000002</v>
      </c>
      <c r="P114" s="63">
        <v>750</v>
      </c>
      <c r="Q114" s="63">
        <f t="shared" si="8"/>
        <v>1.0043066666666667</v>
      </c>
      <c r="R114" s="63">
        <f t="shared" si="7"/>
        <v>50.92801</v>
      </c>
      <c r="S114" s="63"/>
      <c r="T114" s="63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3"/>
      <c r="AG114" s="62"/>
    </row>
    <row r="115" spans="1:33" ht="14.25" customHeight="1">
      <c r="A115" s="64">
        <v>44674</v>
      </c>
      <c r="B115" s="33">
        <v>279274</v>
      </c>
      <c r="C115" s="33">
        <v>233232</v>
      </c>
      <c r="D115" s="33">
        <v>44023</v>
      </c>
      <c r="E115" s="33">
        <v>852</v>
      </c>
      <c r="F115" s="33">
        <v>950</v>
      </c>
      <c r="G115" s="28">
        <v>25.674492450821901</v>
      </c>
      <c r="H115" s="28">
        <v>11.143551201984801</v>
      </c>
      <c r="I115" s="86">
        <v>0.28000000000000003</v>
      </c>
      <c r="J115" s="63">
        <v>1.4666666669999999</v>
      </c>
      <c r="K115" s="63">
        <v>64.52</v>
      </c>
      <c r="L115" s="63">
        <f t="shared" si="1"/>
        <v>66.266666666999996</v>
      </c>
      <c r="M115" s="63">
        <f t="shared" si="3"/>
        <v>1.4877655367231638E-2</v>
      </c>
      <c r="N115" s="63">
        <v>810.26</v>
      </c>
      <c r="O115" s="28">
        <f t="shared" si="4"/>
        <v>10.533379999999999</v>
      </c>
      <c r="P115" s="63">
        <v>708</v>
      </c>
      <c r="Q115" s="63">
        <f t="shared" si="8"/>
        <v>1.1444350282485876</v>
      </c>
      <c r="R115" s="63">
        <f t="shared" si="7"/>
        <v>55.733286666999994</v>
      </c>
      <c r="S115" s="63"/>
      <c r="T115" s="63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3"/>
      <c r="AG115" s="62"/>
    </row>
    <row r="116" spans="1:33" ht="14.25" customHeight="1">
      <c r="A116" s="64">
        <v>44675</v>
      </c>
      <c r="B116" s="33">
        <v>278741</v>
      </c>
      <c r="C116" s="33">
        <v>233309</v>
      </c>
      <c r="D116" s="33">
        <v>39920</v>
      </c>
      <c r="E116" s="33">
        <v>866</v>
      </c>
      <c r="F116" s="33">
        <v>1219</v>
      </c>
      <c r="G116" s="28">
        <v>26.515808336021198</v>
      </c>
      <c r="H116" s="28">
        <v>11.238256246677301</v>
      </c>
      <c r="I116" s="86">
        <v>0.2</v>
      </c>
      <c r="J116" s="63">
        <v>1.4666666669999999</v>
      </c>
      <c r="K116" s="63">
        <v>46.31</v>
      </c>
      <c r="L116" s="63">
        <f t="shared" si="1"/>
        <v>47.976666667000003</v>
      </c>
      <c r="M116" s="63">
        <f t="shared" si="3"/>
        <v>1.6407788104089219E-2</v>
      </c>
      <c r="N116" s="63">
        <v>679.03</v>
      </c>
      <c r="O116" s="28">
        <f t="shared" si="4"/>
        <v>8.8273899999999994</v>
      </c>
      <c r="P116" s="63">
        <v>538</v>
      </c>
      <c r="Q116" s="63">
        <f t="shared" si="8"/>
        <v>1.2621375464684015</v>
      </c>
      <c r="R116" s="63">
        <f t="shared" si="7"/>
        <v>39.149276667000002</v>
      </c>
      <c r="S116" s="63"/>
      <c r="T116" s="63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3"/>
      <c r="AG116" s="62"/>
    </row>
    <row r="117" spans="1:33" ht="14.25" customHeight="1">
      <c r="A117" s="64">
        <v>44676</v>
      </c>
      <c r="B117" s="33">
        <v>278992</v>
      </c>
      <c r="C117" s="33">
        <v>233475</v>
      </c>
      <c r="D117" s="33">
        <v>51018</v>
      </c>
      <c r="E117" s="33">
        <v>1102</v>
      </c>
      <c r="F117" s="33">
        <v>934</v>
      </c>
      <c r="G117" s="28">
        <v>24.9023797369892</v>
      </c>
      <c r="H117" s="28">
        <v>10.904010005055699</v>
      </c>
      <c r="I117" s="86">
        <v>0.64</v>
      </c>
      <c r="J117" s="63">
        <v>1.4666666669999999</v>
      </c>
      <c r="K117" s="63">
        <v>69.989999999999995</v>
      </c>
      <c r="L117" s="63">
        <f t="shared" si="1"/>
        <v>72.096666666999994</v>
      </c>
      <c r="M117" s="63">
        <f t="shared" si="3"/>
        <v>1.673402985074627E-2</v>
      </c>
      <c r="N117" s="63">
        <v>1121.18</v>
      </c>
      <c r="O117" s="28">
        <f t="shared" si="4"/>
        <v>14.575340000000001</v>
      </c>
      <c r="P117" s="63">
        <v>871</v>
      </c>
      <c r="Q117" s="63">
        <f t="shared" si="8"/>
        <v>1.2872330654420208</v>
      </c>
      <c r="R117" s="63">
        <f t="shared" si="7"/>
        <v>57.521326666999997</v>
      </c>
      <c r="S117" s="63"/>
      <c r="T117" s="63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3"/>
      <c r="AG117" s="62"/>
    </row>
    <row r="118" spans="1:33" ht="14.25" customHeight="1">
      <c r="A118" s="64">
        <v>44677</v>
      </c>
      <c r="B118" s="33">
        <v>279060</v>
      </c>
      <c r="C118" s="33">
        <v>234081</v>
      </c>
      <c r="D118" s="33">
        <v>51507</v>
      </c>
      <c r="E118" s="33">
        <v>1070</v>
      </c>
      <c r="F118" s="33">
        <v>914</v>
      </c>
      <c r="G118" s="28">
        <v>25.486003374643602</v>
      </c>
      <c r="H118" s="28">
        <v>11.4210754942299</v>
      </c>
      <c r="I118" s="86">
        <v>0.96</v>
      </c>
      <c r="J118" s="63">
        <v>4.4000000000000004</v>
      </c>
      <c r="K118" s="63">
        <v>89.72</v>
      </c>
      <c r="L118" s="63">
        <f t="shared" si="1"/>
        <v>95.08</v>
      </c>
      <c r="M118" s="63">
        <f t="shared" si="3"/>
        <v>1.652409638554217E-2</v>
      </c>
      <c r="N118" s="63">
        <v>1055</v>
      </c>
      <c r="O118" s="28">
        <f t="shared" si="4"/>
        <v>13.715</v>
      </c>
      <c r="P118" s="63">
        <v>830</v>
      </c>
      <c r="Q118" s="63">
        <f t="shared" si="8"/>
        <v>1.2710843373493976</v>
      </c>
      <c r="R118" s="63">
        <f t="shared" si="7"/>
        <v>81.364999999999995</v>
      </c>
      <c r="S118" s="63"/>
      <c r="T118" s="63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3"/>
      <c r="AG118" s="62"/>
    </row>
    <row r="119" spans="1:33" ht="14.25" customHeight="1">
      <c r="A119" s="64">
        <v>44678</v>
      </c>
      <c r="B119" s="33">
        <v>279113</v>
      </c>
      <c r="C119" s="33">
        <v>233919</v>
      </c>
      <c r="D119" s="33">
        <v>50936</v>
      </c>
      <c r="E119" s="33">
        <v>1017</v>
      </c>
      <c r="F119" s="33">
        <v>999</v>
      </c>
      <c r="G119" s="33">
        <v>27.3225513840395</v>
      </c>
      <c r="H119" s="33">
        <v>12.317205679513201</v>
      </c>
      <c r="I119" s="63">
        <v>0.05</v>
      </c>
      <c r="J119" s="63">
        <v>0</v>
      </c>
      <c r="K119" s="63">
        <v>91.24</v>
      </c>
      <c r="L119" s="63">
        <f t="shared" si="1"/>
        <v>91.289999999999992</v>
      </c>
      <c r="M119" s="63">
        <f t="shared" si="3"/>
        <v>1.5868757259001161E-2</v>
      </c>
      <c r="N119" s="63">
        <v>1051</v>
      </c>
      <c r="O119" s="28">
        <f t="shared" si="4"/>
        <v>13.663</v>
      </c>
      <c r="P119" s="63">
        <v>861</v>
      </c>
      <c r="Q119" s="63">
        <f t="shared" si="8"/>
        <v>1.2206736353077816</v>
      </c>
      <c r="R119" s="63">
        <f t="shared" si="7"/>
        <v>77.626999999999995</v>
      </c>
      <c r="S119" s="63"/>
      <c r="T119" s="63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3"/>
      <c r="AG119" s="62"/>
    </row>
    <row r="120" spans="1:33" ht="14.25" customHeight="1">
      <c r="A120" s="64">
        <v>44679</v>
      </c>
      <c r="B120" s="33">
        <v>278917</v>
      </c>
      <c r="C120" s="33">
        <v>232756</v>
      </c>
      <c r="D120" s="33">
        <v>51247</v>
      </c>
      <c r="E120" s="33">
        <v>1140</v>
      </c>
      <c r="F120" s="33">
        <v>1023</v>
      </c>
      <c r="G120" s="33">
        <v>27.4434970528172</v>
      </c>
      <c r="H120" s="33">
        <v>11.5138122985854</v>
      </c>
      <c r="I120" s="63">
        <v>7.0000000000000007E-2</v>
      </c>
      <c r="J120" s="63">
        <v>0</v>
      </c>
      <c r="K120" s="63">
        <v>90.44</v>
      </c>
      <c r="L120" s="63">
        <f t="shared" si="1"/>
        <v>90.509999999999991</v>
      </c>
      <c r="M120" s="63">
        <f t="shared" si="3"/>
        <v>1.5848056537102473E-2</v>
      </c>
      <c r="N120" s="63">
        <v>1035</v>
      </c>
      <c r="O120" s="28">
        <f t="shared" si="4"/>
        <v>13.455</v>
      </c>
      <c r="P120" s="63">
        <v>849</v>
      </c>
      <c r="Q120" s="63">
        <f t="shared" si="8"/>
        <v>1.2190812720848057</v>
      </c>
      <c r="R120" s="63">
        <f t="shared" si="7"/>
        <v>77.054999999999993</v>
      </c>
      <c r="S120" s="63"/>
      <c r="T120" s="63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3"/>
      <c r="AG120" s="62"/>
    </row>
    <row r="121" spans="1:33" ht="14.25" customHeight="1">
      <c r="A121" s="64">
        <v>44680</v>
      </c>
      <c r="B121" s="33">
        <v>278883</v>
      </c>
      <c r="C121" s="33">
        <v>232759</v>
      </c>
      <c r="D121" s="33">
        <v>49506</v>
      </c>
      <c r="E121" s="33">
        <v>1043</v>
      </c>
      <c r="F121" s="33">
        <v>940</v>
      </c>
      <c r="G121" s="33">
        <v>27.0163968414221</v>
      </c>
      <c r="H121" s="33">
        <v>12.320930557611</v>
      </c>
      <c r="I121" s="63">
        <v>0.13</v>
      </c>
      <c r="J121" s="63">
        <v>0</v>
      </c>
      <c r="K121" s="63">
        <v>68.3</v>
      </c>
      <c r="L121" s="63">
        <f t="shared" si="1"/>
        <v>68.429999999999993</v>
      </c>
      <c r="M121" s="63">
        <f t="shared" si="3"/>
        <v>1.6331249999999999E-2</v>
      </c>
      <c r="N121" s="63">
        <v>1005</v>
      </c>
      <c r="O121" s="28">
        <f t="shared" si="4"/>
        <v>13.065</v>
      </c>
      <c r="P121" s="63">
        <v>800</v>
      </c>
      <c r="Q121" s="63">
        <f t="shared" si="8"/>
        <v>1.2562500000000001</v>
      </c>
      <c r="R121" s="63">
        <f t="shared" si="7"/>
        <v>55.364999999999995</v>
      </c>
      <c r="S121" s="63"/>
      <c r="T121" s="63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3"/>
      <c r="AG121" s="62"/>
    </row>
    <row r="122" spans="1:33" ht="14.25" customHeight="1">
      <c r="A122" s="64">
        <v>44681</v>
      </c>
      <c r="B122" s="33">
        <v>278539</v>
      </c>
      <c r="C122" s="33">
        <v>232831</v>
      </c>
      <c r="D122" s="33">
        <v>46303</v>
      </c>
      <c r="E122" s="33">
        <v>972</v>
      </c>
      <c r="F122" s="33">
        <v>884</v>
      </c>
      <c r="G122" s="33">
        <v>27.6758112202962</v>
      </c>
      <c r="H122" s="33">
        <v>12.101764888903199</v>
      </c>
      <c r="I122" s="63">
        <v>0.02</v>
      </c>
      <c r="J122" s="63">
        <v>1.4666666669999999</v>
      </c>
      <c r="K122" s="63">
        <v>66.900000000000006</v>
      </c>
      <c r="L122" s="63">
        <f t="shared" si="1"/>
        <v>68.386666667</v>
      </c>
      <c r="M122" s="63">
        <f t="shared" si="3"/>
        <v>1.7684684684684683E-2</v>
      </c>
      <c r="N122" s="63">
        <v>1057</v>
      </c>
      <c r="O122" s="28">
        <f t="shared" si="4"/>
        <v>13.741</v>
      </c>
      <c r="P122" s="63">
        <v>777</v>
      </c>
      <c r="Q122" s="63">
        <f t="shared" si="8"/>
        <v>1.3603603603603605</v>
      </c>
      <c r="R122" s="63">
        <f t="shared" si="7"/>
        <v>54.645666667</v>
      </c>
      <c r="S122" s="63"/>
      <c r="T122" s="63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3"/>
      <c r="AG122" s="62"/>
    </row>
    <row r="123" spans="1:33" ht="14.25" customHeight="1">
      <c r="A123" s="64">
        <v>44682</v>
      </c>
      <c r="B123" s="33">
        <v>278357</v>
      </c>
      <c r="C123" s="33">
        <v>232915</v>
      </c>
      <c r="D123" s="33">
        <v>41772</v>
      </c>
      <c r="E123" s="33">
        <v>814</v>
      </c>
      <c r="F123" s="33">
        <v>823</v>
      </c>
      <c r="G123" s="33">
        <v>28.0903227905766</v>
      </c>
      <c r="H123" s="33">
        <v>11.993134251637599</v>
      </c>
      <c r="I123" s="63"/>
      <c r="J123" s="63">
        <v>0</v>
      </c>
      <c r="K123" s="63">
        <v>58.75</v>
      </c>
      <c r="L123" s="63">
        <f t="shared" si="1"/>
        <v>58.75</v>
      </c>
      <c r="M123" s="63">
        <f t="shared" si="3"/>
        <v>1.7632978723404257E-2</v>
      </c>
      <c r="N123" s="63">
        <v>765</v>
      </c>
      <c r="O123" s="28">
        <f t="shared" si="4"/>
        <v>9.9450000000000003</v>
      </c>
      <c r="P123" s="63">
        <v>564</v>
      </c>
      <c r="Q123" s="63">
        <f t="shared" si="8"/>
        <v>1.3563829787234043</v>
      </c>
      <c r="R123" s="63">
        <f t="shared" si="7"/>
        <v>48.805</v>
      </c>
      <c r="S123" s="63"/>
      <c r="T123" s="63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3"/>
      <c r="AG123" s="62"/>
    </row>
    <row r="124" spans="1:33" ht="14.25" customHeight="1">
      <c r="A124" s="64">
        <v>44683</v>
      </c>
      <c r="B124" s="33">
        <v>277514</v>
      </c>
      <c r="C124" s="33">
        <v>232911</v>
      </c>
      <c r="D124" s="33">
        <v>49026</v>
      </c>
      <c r="E124" s="33">
        <v>1126</v>
      </c>
      <c r="F124" s="33">
        <v>831</v>
      </c>
      <c r="G124" s="33">
        <v>28.099879189354802</v>
      </c>
      <c r="H124" s="33">
        <v>12.7100763458572</v>
      </c>
      <c r="I124" s="63"/>
      <c r="J124" s="63">
        <v>1.4666666669999999</v>
      </c>
      <c r="K124" s="63">
        <v>76.19</v>
      </c>
      <c r="L124" s="63">
        <f t="shared" si="1"/>
        <v>77.656666666999996</v>
      </c>
      <c r="M124" s="63">
        <f t="shared" si="3"/>
        <v>1.6114285714285713E-2</v>
      </c>
      <c r="N124" s="63">
        <v>1128</v>
      </c>
      <c r="O124" s="28">
        <f t="shared" si="4"/>
        <v>14.664</v>
      </c>
      <c r="P124" s="63">
        <v>910</v>
      </c>
      <c r="Q124" s="63">
        <f t="shared" si="8"/>
        <v>1.2395604395604396</v>
      </c>
      <c r="R124" s="63">
        <f t="shared" si="7"/>
        <v>62.992666666999995</v>
      </c>
      <c r="S124" s="63"/>
      <c r="T124" s="63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3"/>
      <c r="AG124" s="62"/>
    </row>
    <row r="125" spans="1:33" ht="14.25" customHeight="1">
      <c r="A125" s="64">
        <v>44684</v>
      </c>
      <c r="B125" s="33">
        <v>276878</v>
      </c>
      <c r="C125" s="33">
        <v>232688</v>
      </c>
      <c r="D125" s="33">
        <v>44936</v>
      </c>
      <c r="E125" s="33">
        <v>989</v>
      </c>
      <c r="F125" s="33">
        <v>1092</v>
      </c>
      <c r="G125" s="33">
        <v>29.468732634590499</v>
      </c>
      <c r="H125" s="33">
        <v>12.7612534696163</v>
      </c>
      <c r="I125" s="63"/>
      <c r="J125" s="63">
        <v>1.4666666669999999</v>
      </c>
      <c r="K125" s="63">
        <v>63.15</v>
      </c>
      <c r="L125" s="63">
        <f t="shared" si="1"/>
        <v>64.616666667000004</v>
      </c>
      <c r="M125" s="63">
        <f t="shared" si="3"/>
        <v>1.525686248331108E-2</v>
      </c>
      <c r="N125" s="63">
        <v>879.03</v>
      </c>
      <c r="O125" s="28">
        <f t="shared" si="4"/>
        <v>11.427389999999999</v>
      </c>
      <c r="P125" s="63">
        <v>749</v>
      </c>
      <c r="Q125" s="63">
        <f t="shared" si="8"/>
        <v>1.1736048064085447</v>
      </c>
      <c r="R125" s="63">
        <f t="shared" si="7"/>
        <v>53.189276667000001</v>
      </c>
      <c r="S125" s="63"/>
      <c r="T125" s="63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3"/>
      <c r="AG125" s="62"/>
    </row>
    <row r="126" spans="1:33" ht="14.25" customHeight="1">
      <c r="A126" s="64">
        <v>44685</v>
      </c>
      <c r="B126" s="33">
        <v>276427</v>
      </c>
      <c r="C126" s="33">
        <v>231265</v>
      </c>
      <c r="D126" s="33">
        <v>49305</v>
      </c>
      <c r="E126" s="33">
        <v>1136</v>
      </c>
      <c r="F126" s="33">
        <v>945</v>
      </c>
      <c r="G126" s="33">
        <v>28.2166123681321</v>
      </c>
      <c r="H126" s="33">
        <v>13.1552872872539</v>
      </c>
      <c r="I126" s="63"/>
      <c r="J126" s="63">
        <v>0</v>
      </c>
      <c r="K126" s="63">
        <v>74.92</v>
      </c>
      <c r="L126" s="63">
        <f t="shared" si="1"/>
        <v>74.92</v>
      </c>
      <c r="M126" s="63">
        <f t="shared" si="3"/>
        <v>1.4882743561030237E-2</v>
      </c>
      <c r="N126" s="63">
        <v>1022.33</v>
      </c>
      <c r="O126" s="28">
        <f t="shared" si="4"/>
        <v>13.290290000000001</v>
      </c>
      <c r="P126" s="63">
        <v>893</v>
      </c>
      <c r="Q126" s="63">
        <f t="shared" si="8"/>
        <v>1.1448264277715565</v>
      </c>
      <c r="R126" s="63">
        <f t="shared" si="7"/>
        <v>61.629710000000003</v>
      </c>
      <c r="S126" s="63"/>
      <c r="T126" s="63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3"/>
      <c r="AG126" s="62"/>
    </row>
    <row r="127" spans="1:33" ht="14.25" customHeight="1">
      <c r="A127" s="64">
        <v>44686</v>
      </c>
      <c r="B127" s="33">
        <v>275768</v>
      </c>
      <c r="C127" s="33">
        <v>230616</v>
      </c>
      <c r="D127" s="33">
        <v>51074</v>
      </c>
      <c r="E127" s="33">
        <v>1171</v>
      </c>
      <c r="F127" s="33">
        <v>887</v>
      </c>
      <c r="G127" s="33">
        <v>29.749518555899702</v>
      </c>
      <c r="H127" s="33">
        <v>13.3274021121124</v>
      </c>
      <c r="I127" s="63"/>
      <c r="J127" s="63">
        <v>1.4666666669999999</v>
      </c>
      <c r="K127" s="63">
        <v>68.06</v>
      </c>
      <c r="L127" s="63">
        <f t="shared" si="1"/>
        <v>69.526666667000001</v>
      </c>
      <c r="M127" s="63">
        <f t="shared" si="3"/>
        <v>1.6508167028199565E-2</v>
      </c>
      <c r="N127" s="63">
        <v>1170.81</v>
      </c>
      <c r="O127" s="28">
        <f t="shared" si="4"/>
        <v>15.220529999999998</v>
      </c>
      <c r="P127" s="63">
        <v>922</v>
      </c>
      <c r="Q127" s="63">
        <f t="shared" si="8"/>
        <v>1.2698590021691973</v>
      </c>
      <c r="R127" s="63">
        <f t="shared" si="7"/>
        <v>54.306136667000004</v>
      </c>
      <c r="S127" s="63"/>
      <c r="T127" s="63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3"/>
      <c r="AG127" s="62"/>
    </row>
    <row r="128" spans="1:33" ht="14.25" customHeight="1">
      <c r="A128" s="64">
        <v>44687</v>
      </c>
      <c r="B128" s="33">
        <v>275219</v>
      </c>
      <c r="C128" s="33">
        <v>230871</v>
      </c>
      <c r="D128" s="33">
        <v>50774</v>
      </c>
      <c r="E128" s="33">
        <v>1246</v>
      </c>
      <c r="F128" s="33">
        <v>916</v>
      </c>
      <c r="G128" s="33">
        <v>29.386675172120501</v>
      </c>
      <c r="H128" s="33">
        <v>13.343191223977501</v>
      </c>
      <c r="I128" s="63"/>
      <c r="J128" s="63">
        <v>1.4666666669999999</v>
      </c>
      <c r="K128" s="63">
        <v>68.42</v>
      </c>
      <c r="L128" s="63">
        <f t="shared" si="1"/>
        <v>69.886666667</v>
      </c>
      <c r="M128" s="63">
        <f t="shared" si="3"/>
        <v>1.575171106557377E-2</v>
      </c>
      <c r="N128" s="63">
        <v>1182.5899999999999</v>
      </c>
      <c r="O128" s="28">
        <f t="shared" si="4"/>
        <v>15.373669999999999</v>
      </c>
      <c r="P128" s="63">
        <v>976</v>
      </c>
      <c r="Q128" s="63">
        <f t="shared" si="8"/>
        <v>1.211670081967213</v>
      </c>
      <c r="R128" s="63">
        <f t="shared" si="7"/>
        <v>54.512996667000003</v>
      </c>
      <c r="S128" s="63"/>
      <c r="T128" s="63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3"/>
      <c r="AG128" s="62"/>
    </row>
    <row r="129" spans="1:33" ht="14.25" customHeight="1">
      <c r="A129" s="64">
        <v>44688</v>
      </c>
      <c r="B129" s="33">
        <v>274800</v>
      </c>
      <c r="C129" s="33">
        <v>230840</v>
      </c>
      <c r="D129" s="33">
        <v>46385</v>
      </c>
      <c r="E129" s="33">
        <v>1099</v>
      </c>
      <c r="F129" s="33">
        <v>1137</v>
      </c>
      <c r="G129" s="33">
        <v>30.497122925830201</v>
      </c>
      <c r="H129" s="33">
        <v>14.304296154391899</v>
      </c>
      <c r="I129" s="63"/>
      <c r="J129" s="63">
        <v>1.4666666669999999</v>
      </c>
      <c r="K129" s="63">
        <v>53.79</v>
      </c>
      <c r="L129" s="63">
        <f t="shared" si="1"/>
        <v>55.256666666999998</v>
      </c>
      <c r="M129" s="63">
        <f t="shared" si="3"/>
        <v>1.4728916309012874E-2</v>
      </c>
      <c r="N129" s="63">
        <v>1055.95</v>
      </c>
      <c r="O129" s="28">
        <f t="shared" si="4"/>
        <v>13.727349999999999</v>
      </c>
      <c r="P129" s="63">
        <v>932</v>
      </c>
      <c r="Q129" s="63">
        <f t="shared" si="8"/>
        <v>1.1329935622317597</v>
      </c>
      <c r="R129" s="63">
        <f t="shared" si="7"/>
        <v>41.529316666999996</v>
      </c>
      <c r="S129" s="63"/>
      <c r="T129" s="63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3"/>
      <c r="AG129" s="62"/>
    </row>
    <row r="130" spans="1:33" ht="14.25" customHeight="1">
      <c r="A130" s="64">
        <v>44689</v>
      </c>
      <c r="B130" s="33">
        <v>274322</v>
      </c>
      <c r="C130" s="33">
        <v>230730</v>
      </c>
      <c r="D130" s="33">
        <v>41014</v>
      </c>
      <c r="E130" s="33">
        <v>947</v>
      </c>
      <c r="F130" s="33">
        <v>1087</v>
      </c>
      <c r="G130" s="33">
        <v>31.353136329773999</v>
      </c>
      <c r="H130" s="33">
        <v>13.1602126328956</v>
      </c>
      <c r="I130" s="63"/>
      <c r="J130" s="63">
        <v>1.4666666669999999</v>
      </c>
      <c r="K130" s="63">
        <v>64.66</v>
      </c>
      <c r="L130" s="63">
        <f t="shared" si="1"/>
        <v>66.126666666999995</v>
      </c>
      <c r="M130" s="63">
        <f t="shared" si="3"/>
        <v>1.6595960912052118E-2</v>
      </c>
      <c r="N130" s="63">
        <v>783.84</v>
      </c>
      <c r="O130" s="28">
        <f t="shared" si="4"/>
        <v>10.189920000000001</v>
      </c>
      <c r="P130" s="63">
        <v>614</v>
      </c>
      <c r="Q130" s="63">
        <f t="shared" si="8"/>
        <v>1.276612377850163</v>
      </c>
      <c r="R130" s="63">
        <f t="shared" si="7"/>
        <v>55.936746666999994</v>
      </c>
      <c r="S130" s="63"/>
      <c r="T130" s="63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3"/>
      <c r="AG130" s="62"/>
    </row>
    <row r="131" spans="1:33" ht="14.25" customHeight="1">
      <c r="A131" s="64">
        <v>44690</v>
      </c>
      <c r="B131" s="33">
        <v>274288</v>
      </c>
      <c r="C131" s="33">
        <v>229852</v>
      </c>
      <c r="D131" s="33">
        <v>50784</v>
      </c>
      <c r="E131" s="33">
        <v>1328</v>
      </c>
      <c r="F131" s="33">
        <v>898</v>
      </c>
      <c r="G131" s="33">
        <v>29.555282178660899</v>
      </c>
      <c r="H131" s="33">
        <v>13.6401246520947</v>
      </c>
      <c r="I131" s="63"/>
      <c r="J131" s="63">
        <v>1.4666666669999999</v>
      </c>
      <c r="K131" s="63">
        <v>68.77</v>
      </c>
      <c r="L131" s="63">
        <f t="shared" si="1"/>
        <v>70.236666666999994</v>
      </c>
      <c r="M131" s="63">
        <f t="shared" si="3"/>
        <v>1.890179282868526E-2</v>
      </c>
      <c r="N131" s="63">
        <v>1459.8</v>
      </c>
      <c r="O131" s="28">
        <f t="shared" si="4"/>
        <v>18.977399999999999</v>
      </c>
      <c r="P131" s="63">
        <v>1004</v>
      </c>
      <c r="Q131" s="63">
        <f t="shared" si="8"/>
        <v>1.4539840637450199</v>
      </c>
      <c r="R131" s="63">
        <f t="shared" si="7"/>
        <v>51.259266666999991</v>
      </c>
      <c r="S131" s="63"/>
      <c r="T131" s="63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3"/>
      <c r="AG131" s="62"/>
    </row>
    <row r="132" spans="1:33" ht="14.25" customHeight="1">
      <c r="A132" s="64">
        <v>44691</v>
      </c>
      <c r="B132" s="33">
        <v>274751</v>
      </c>
      <c r="C132" s="33">
        <v>229266</v>
      </c>
      <c r="D132" s="33">
        <v>50207</v>
      </c>
      <c r="E132" s="33">
        <v>1359</v>
      </c>
      <c r="F132" s="33">
        <v>992</v>
      </c>
      <c r="G132" s="33">
        <v>28.535160186276201</v>
      </c>
      <c r="H132" s="33">
        <v>13.290011497857201</v>
      </c>
      <c r="I132" s="63"/>
      <c r="J132" s="63">
        <v>0</v>
      </c>
      <c r="K132" s="63">
        <v>73.319999999999993</v>
      </c>
      <c r="L132" s="63">
        <f t="shared" si="1"/>
        <v>73.319999999999993</v>
      </c>
      <c r="M132" s="63">
        <f t="shared" si="3"/>
        <v>1.7547885167464111E-2</v>
      </c>
      <c r="N132" s="63">
        <v>1410.58</v>
      </c>
      <c r="O132" s="28">
        <f t="shared" si="4"/>
        <v>18.337539999999997</v>
      </c>
      <c r="P132" s="63">
        <v>1045</v>
      </c>
      <c r="Q132" s="63">
        <f t="shared" si="8"/>
        <v>1.3498373205741625</v>
      </c>
      <c r="R132" s="63">
        <f t="shared" si="7"/>
        <v>54.982459999999996</v>
      </c>
      <c r="S132" s="63"/>
      <c r="T132" s="63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3"/>
      <c r="AG132" s="62"/>
    </row>
    <row r="133" spans="1:33" ht="14.25" customHeight="1">
      <c r="A133" s="64">
        <v>44692</v>
      </c>
      <c r="B133" s="33">
        <v>278257</v>
      </c>
      <c r="C133" s="33">
        <v>229020</v>
      </c>
      <c r="D133" s="33">
        <v>49651</v>
      </c>
      <c r="E133" s="33">
        <v>1276</v>
      </c>
      <c r="F133" s="33">
        <v>876</v>
      </c>
      <c r="G133" s="33">
        <v>29.629948907862701</v>
      </c>
      <c r="H133" s="33">
        <v>13.620715636822201</v>
      </c>
      <c r="I133" s="63"/>
      <c r="J133" s="63">
        <v>1.4666666669999999</v>
      </c>
      <c r="K133" s="63">
        <v>70.09</v>
      </c>
      <c r="L133" s="63">
        <f t="shared" si="1"/>
        <v>71.556666667000002</v>
      </c>
      <c r="M133" s="63">
        <f t="shared" si="3"/>
        <v>1.585160516605166E-2</v>
      </c>
      <c r="N133" s="63">
        <v>1321.78</v>
      </c>
      <c r="O133" s="28">
        <f t="shared" si="4"/>
        <v>17.183139999999998</v>
      </c>
      <c r="P133" s="63">
        <v>1084</v>
      </c>
      <c r="Q133" s="63">
        <f t="shared" si="8"/>
        <v>1.2193542435424354</v>
      </c>
      <c r="R133" s="63">
        <f t="shared" si="7"/>
        <v>54.373526667000007</v>
      </c>
      <c r="S133" s="63"/>
      <c r="T133" s="63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3"/>
      <c r="AG133" s="62"/>
    </row>
    <row r="134" spans="1:33" ht="14.25" customHeight="1">
      <c r="A134" s="64">
        <v>44693</v>
      </c>
      <c r="B134" s="33">
        <v>280369</v>
      </c>
      <c r="C134" s="33">
        <v>228778</v>
      </c>
      <c r="D134" s="33">
        <v>48176</v>
      </c>
      <c r="E134" s="33">
        <v>1305</v>
      </c>
      <c r="F134" s="33">
        <v>1108</v>
      </c>
      <c r="G134" s="33">
        <v>23.977221392948501</v>
      </c>
      <c r="H134" s="33">
        <v>10.773350438548601</v>
      </c>
      <c r="I134" s="63"/>
      <c r="J134" s="63">
        <v>1.4666666669999999</v>
      </c>
      <c r="K134" s="63">
        <v>87</v>
      </c>
      <c r="L134" s="63">
        <f t="shared" si="1"/>
        <v>88.466666666999998</v>
      </c>
      <c r="M134" s="63">
        <f t="shared" si="3"/>
        <v>1.8540787476280834E-2</v>
      </c>
      <c r="N134" s="63">
        <v>1503.23</v>
      </c>
      <c r="O134" s="28">
        <f t="shared" si="4"/>
        <v>19.541989999999998</v>
      </c>
      <c r="P134" s="63">
        <v>1054</v>
      </c>
      <c r="Q134" s="63">
        <f t="shared" si="8"/>
        <v>1.426214421252372</v>
      </c>
      <c r="R134" s="63">
        <f t="shared" si="7"/>
        <v>68.924676667</v>
      </c>
      <c r="S134" s="63"/>
      <c r="T134" s="63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3"/>
      <c r="AG134" s="62"/>
    </row>
    <row r="135" spans="1:33" ht="14.25" customHeight="1">
      <c r="A135" s="64">
        <v>44694</v>
      </c>
      <c r="B135" s="33">
        <v>281342</v>
      </c>
      <c r="C135" s="33">
        <v>228293</v>
      </c>
      <c r="D135" s="33">
        <v>46593</v>
      </c>
      <c r="E135" s="33">
        <v>1120</v>
      </c>
      <c r="F135" s="33">
        <v>926</v>
      </c>
      <c r="G135" s="33">
        <v>22.447677188446399</v>
      </c>
      <c r="H135" s="33">
        <v>10.0329101463232</v>
      </c>
      <c r="I135" s="63"/>
      <c r="J135" s="63">
        <v>1.4666666669999999</v>
      </c>
      <c r="K135" s="63">
        <v>54.44</v>
      </c>
      <c r="L135" s="63">
        <f t="shared" si="1"/>
        <v>55.906666666999996</v>
      </c>
      <c r="M135" s="63">
        <f t="shared" si="3"/>
        <v>2.188845327604726E-2</v>
      </c>
      <c r="N135" s="63">
        <v>1567.55</v>
      </c>
      <c r="O135" s="28">
        <f t="shared" si="4"/>
        <v>20.378149999999998</v>
      </c>
      <c r="P135" s="63">
        <v>931</v>
      </c>
      <c r="Q135" s="63">
        <f t="shared" si="8"/>
        <v>1.6837271750805585</v>
      </c>
      <c r="R135" s="63">
        <f t="shared" si="7"/>
        <v>35.528516666999998</v>
      </c>
      <c r="S135" s="63"/>
      <c r="T135" s="63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3"/>
      <c r="AG135" s="62"/>
    </row>
    <row r="136" spans="1:33" ht="14.25" customHeight="1">
      <c r="A136" s="64">
        <v>44695</v>
      </c>
      <c r="B136" s="33">
        <v>282076</v>
      </c>
      <c r="C136" s="33">
        <v>227612</v>
      </c>
      <c r="D136" s="33">
        <v>42141</v>
      </c>
      <c r="E136" s="33">
        <v>978</v>
      </c>
      <c r="F136" s="33">
        <v>976</v>
      </c>
      <c r="G136" s="33">
        <v>21.834607452135099</v>
      </c>
      <c r="H136" s="33">
        <v>9.7399687971091602</v>
      </c>
      <c r="I136" s="63"/>
      <c r="J136" s="63">
        <v>1.4666666669999999</v>
      </c>
      <c r="K136" s="63">
        <v>49.68</v>
      </c>
      <c r="L136" s="63">
        <f t="shared" si="1"/>
        <v>51.146666666999998</v>
      </c>
      <c r="M136" s="63">
        <f t="shared" si="3"/>
        <v>2.0200794701986755E-2</v>
      </c>
      <c r="N136" s="63">
        <v>1407.84</v>
      </c>
      <c r="O136" s="28">
        <f t="shared" si="4"/>
        <v>18.301919999999999</v>
      </c>
      <c r="P136" s="63">
        <v>906</v>
      </c>
      <c r="Q136" s="63">
        <f t="shared" si="8"/>
        <v>1.5539072847682118</v>
      </c>
      <c r="R136" s="63">
        <f t="shared" si="7"/>
        <v>32.844746666999995</v>
      </c>
      <c r="S136" s="63"/>
      <c r="T136" s="63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3"/>
      <c r="AG136" s="62"/>
    </row>
    <row r="137" spans="1:33" ht="14.25" customHeight="1">
      <c r="A137" s="64">
        <v>44696</v>
      </c>
      <c r="B137" s="33">
        <v>282492</v>
      </c>
      <c r="C137" s="33">
        <v>227492</v>
      </c>
      <c r="D137" s="33">
        <v>37582</v>
      </c>
      <c r="E137" s="33">
        <v>884</v>
      </c>
      <c r="F137" s="33">
        <v>957</v>
      </c>
      <c r="G137" s="33">
        <v>21.244113217346101</v>
      </c>
      <c r="H137" s="33">
        <v>8.6975696880780795</v>
      </c>
      <c r="I137" s="63"/>
      <c r="J137" s="63">
        <v>2.9333333330000002</v>
      </c>
      <c r="K137" s="63">
        <v>30.18</v>
      </c>
      <c r="L137" s="63">
        <f t="shared" si="1"/>
        <v>33.113333333</v>
      </c>
      <c r="M137" s="63">
        <f t="shared" si="3"/>
        <v>2.0423068783068783E-2</v>
      </c>
      <c r="N137" s="63">
        <v>890.76</v>
      </c>
      <c r="O137" s="28">
        <f t="shared" si="4"/>
        <v>11.579879999999999</v>
      </c>
      <c r="P137" s="63">
        <v>567</v>
      </c>
      <c r="Q137" s="63">
        <f t="shared" si="8"/>
        <v>1.571005291005291</v>
      </c>
      <c r="R137" s="63">
        <f t="shared" si="7"/>
        <v>21.533453333000001</v>
      </c>
      <c r="S137" s="63"/>
      <c r="T137" s="63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3"/>
      <c r="AG137" s="62"/>
    </row>
    <row r="138" spans="1:33" ht="14.25" customHeight="1">
      <c r="A138" s="64">
        <v>44697</v>
      </c>
      <c r="B138" s="33">
        <v>282897</v>
      </c>
      <c r="C138" s="33">
        <v>226678</v>
      </c>
      <c r="D138" s="33">
        <v>47172</v>
      </c>
      <c r="E138" s="33">
        <v>1175</v>
      </c>
      <c r="F138" s="33">
        <v>962</v>
      </c>
      <c r="G138" s="33">
        <v>20.342315419088699</v>
      </c>
      <c r="H138" s="33">
        <v>9.1223231515539194</v>
      </c>
      <c r="I138" s="63"/>
      <c r="J138" s="63">
        <v>0</v>
      </c>
      <c r="K138" s="63">
        <v>42.96</v>
      </c>
      <c r="L138" s="63">
        <f t="shared" si="1"/>
        <v>42.96</v>
      </c>
      <c r="M138" s="63">
        <f t="shared" si="3"/>
        <v>1.925129779837775E-2</v>
      </c>
      <c r="N138" s="63">
        <v>1277.99</v>
      </c>
      <c r="O138" s="28">
        <f t="shared" si="4"/>
        <v>16.613869999999999</v>
      </c>
      <c r="P138" s="63">
        <v>863</v>
      </c>
      <c r="Q138" s="63">
        <f t="shared" si="8"/>
        <v>1.4808690614136732</v>
      </c>
      <c r="R138" s="63">
        <f t="shared" si="7"/>
        <v>26.346130000000002</v>
      </c>
      <c r="S138" s="63"/>
      <c r="T138" s="63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3"/>
      <c r="AG138" s="62"/>
    </row>
    <row r="139" spans="1:33" ht="14.25" customHeight="1">
      <c r="A139" s="64">
        <v>44698</v>
      </c>
      <c r="B139" s="33">
        <v>283349</v>
      </c>
      <c r="C139" s="33">
        <v>226753</v>
      </c>
      <c r="D139" s="33">
        <v>48196</v>
      </c>
      <c r="E139" s="33">
        <v>1156</v>
      </c>
      <c r="F139" s="33">
        <v>903</v>
      </c>
      <c r="G139" s="33">
        <v>20.3300296418847</v>
      </c>
      <c r="H139" s="33">
        <v>9.1888946876460498</v>
      </c>
      <c r="I139" s="63"/>
      <c r="J139" s="63">
        <v>1.4666666669999999</v>
      </c>
      <c r="K139" s="63">
        <v>41.25</v>
      </c>
      <c r="L139" s="63">
        <f t="shared" si="1"/>
        <v>42.716666666999998</v>
      </c>
      <c r="M139" s="63">
        <f t="shared" si="3"/>
        <v>1.6827215967246675E-2</v>
      </c>
      <c r="N139" s="63">
        <v>1264.6300000000001</v>
      </c>
      <c r="O139" s="28">
        <f t="shared" si="4"/>
        <v>16.440190000000001</v>
      </c>
      <c r="P139" s="63">
        <v>977</v>
      </c>
      <c r="Q139" s="63">
        <f t="shared" si="8"/>
        <v>1.2944012282497441</v>
      </c>
      <c r="R139" s="63">
        <f t="shared" si="7"/>
        <v>26.276476666999997</v>
      </c>
      <c r="S139" s="63"/>
      <c r="T139" s="63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3"/>
      <c r="AG139" s="62"/>
    </row>
    <row r="140" spans="1:33" ht="14.25" customHeight="1">
      <c r="A140" s="64">
        <v>44699</v>
      </c>
      <c r="B140" s="33">
        <v>283618</v>
      </c>
      <c r="C140" s="33">
        <v>229224</v>
      </c>
      <c r="D140" s="33">
        <v>48329</v>
      </c>
      <c r="E140" s="33">
        <v>1330</v>
      </c>
      <c r="F140" s="33">
        <v>1024</v>
      </c>
      <c r="G140" s="33">
        <v>20.377347470624201</v>
      </c>
      <c r="H140" s="33">
        <v>9.1856469713745099</v>
      </c>
      <c r="I140" s="63"/>
      <c r="J140" s="63">
        <v>0</v>
      </c>
      <c r="K140" s="63">
        <v>42.26</v>
      </c>
      <c r="L140" s="63">
        <f t="shared" si="1"/>
        <v>42.26</v>
      </c>
      <c r="M140" s="63">
        <f t="shared" si="3"/>
        <v>1.8954383561643834E-2</v>
      </c>
      <c r="N140" s="63">
        <v>1383.67</v>
      </c>
      <c r="O140" s="28">
        <f t="shared" si="4"/>
        <v>17.98771</v>
      </c>
      <c r="P140" s="63">
        <v>949</v>
      </c>
      <c r="Q140" s="63">
        <f t="shared" si="8"/>
        <v>1.4580295047418337</v>
      </c>
      <c r="R140" s="63">
        <f t="shared" si="7"/>
        <v>24.272289999999998</v>
      </c>
      <c r="S140" s="63"/>
      <c r="T140" s="63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3"/>
      <c r="AG140" s="62"/>
    </row>
    <row r="141" spans="1:33" ht="14.25" customHeight="1">
      <c r="A141" s="64">
        <v>44700</v>
      </c>
      <c r="B141" s="33">
        <v>283914</v>
      </c>
      <c r="C141" s="63"/>
      <c r="D141" s="63"/>
      <c r="E141" s="33">
        <v>1253</v>
      </c>
      <c r="F141" s="33">
        <v>1000</v>
      </c>
      <c r="G141" s="33">
        <v>21.193893488046001</v>
      </c>
      <c r="H141" s="33">
        <v>9.5305263131128193</v>
      </c>
      <c r="I141" s="63"/>
      <c r="J141" s="63">
        <v>0</v>
      </c>
      <c r="K141" s="63">
        <v>44.6</v>
      </c>
      <c r="L141" s="63">
        <f t="shared" si="1"/>
        <v>44.6</v>
      </c>
      <c r="M141" s="63">
        <f t="shared" si="3"/>
        <v>1.8086940509915016E-2</v>
      </c>
      <c r="N141" s="63">
        <v>1473.39</v>
      </c>
      <c r="O141" s="28">
        <f t="shared" si="4"/>
        <v>19.154070000000001</v>
      </c>
      <c r="P141" s="63">
        <v>1059</v>
      </c>
      <c r="Q141" s="63">
        <f t="shared" si="8"/>
        <v>1.3913031161473088</v>
      </c>
      <c r="R141" s="63">
        <f t="shared" si="7"/>
        <v>25.445930000000001</v>
      </c>
      <c r="S141" s="63"/>
      <c r="T141" s="63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3"/>
      <c r="AG141" s="62"/>
    </row>
    <row r="142" spans="1:33" ht="14.25" customHeight="1">
      <c r="A142" s="64">
        <v>44701</v>
      </c>
      <c r="B142" s="33">
        <v>284230</v>
      </c>
      <c r="C142" s="63"/>
      <c r="D142" s="63"/>
      <c r="E142" s="33">
        <v>1137</v>
      </c>
      <c r="F142" s="33">
        <v>865</v>
      </c>
      <c r="G142" s="33">
        <v>22.7942467103701</v>
      </c>
      <c r="H142" s="33">
        <v>9.9195155922147507</v>
      </c>
      <c r="I142" s="63"/>
      <c r="J142" s="63">
        <v>0</v>
      </c>
      <c r="K142" s="63">
        <v>42.11</v>
      </c>
      <c r="L142" s="63">
        <f t="shared" si="1"/>
        <v>42.11</v>
      </c>
      <c r="M142" s="63">
        <f t="shared" si="3"/>
        <v>1.8370374449339207E-2</v>
      </c>
      <c r="N142" s="63">
        <v>1283.0999999999999</v>
      </c>
      <c r="O142" s="28">
        <f t="shared" si="4"/>
        <v>16.680299999999999</v>
      </c>
      <c r="P142" s="63">
        <v>908</v>
      </c>
      <c r="Q142" s="63">
        <f t="shared" si="8"/>
        <v>1.4131057268722467</v>
      </c>
      <c r="R142" s="63">
        <f t="shared" si="7"/>
        <v>25.4297</v>
      </c>
      <c r="S142" s="63"/>
      <c r="T142" s="63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3"/>
      <c r="AG142" s="62"/>
    </row>
    <row r="143" spans="1:33" ht="14.25" customHeight="1">
      <c r="A143" s="64">
        <v>44702</v>
      </c>
      <c r="B143" s="33">
        <v>284666</v>
      </c>
      <c r="C143" s="63"/>
      <c r="D143" s="63"/>
      <c r="E143" s="33">
        <v>999</v>
      </c>
      <c r="F143" s="33">
        <v>788</v>
      </c>
      <c r="G143" s="33">
        <v>23.151500482843801</v>
      </c>
      <c r="H143" s="33">
        <v>10.5760854148169</v>
      </c>
      <c r="I143" s="63"/>
      <c r="J143" s="63"/>
      <c r="K143" s="63">
        <v>45.59</v>
      </c>
      <c r="L143" s="63">
        <f t="shared" si="1"/>
        <v>45.59</v>
      </c>
      <c r="M143" s="63">
        <f t="shared" si="3"/>
        <v>1.8353959571938167E-2</v>
      </c>
      <c r="N143" s="63">
        <v>1187.3599999999999</v>
      </c>
      <c r="O143" s="28">
        <f t="shared" si="4"/>
        <v>15.435679999999998</v>
      </c>
      <c r="P143" s="63">
        <v>841</v>
      </c>
      <c r="Q143" s="63">
        <f t="shared" si="8"/>
        <v>1.4118430439952436</v>
      </c>
      <c r="R143" s="63">
        <f t="shared" si="7"/>
        <v>30.154320000000006</v>
      </c>
      <c r="S143" s="63"/>
      <c r="T143" s="63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3"/>
      <c r="AG143" s="62"/>
    </row>
    <row r="144" spans="1:33" ht="14.25" customHeight="1">
      <c r="A144" s="64">
        <v>44703</v>
      </c>
      <c r="B144" s="33">
        <v>284564</v>
      </c>
      <c r="C144" s="63"/>
      <c r="D144" s="63"/>
      <c r="E144" s="33">
        <v>934</v>
      </c>
      <c r="F144" s="33">
        <v>808</v>
      </c>
      <c r="G144" s="33">
        <v>21.758265407896499</v>
      </c>
      <c r="H144" s="33">
        <v>8.8640889570767101</v>
      </c>
      <c r="I144" s="63"/>
      <c r="J144" s="63"/>
      <c r="K144" s="63">
        <v>34.04</v>
      </c>
      <c r="L144" s="63">
        <f t="shared" si="1"/>
        <v>34.04</v>
      </c>
      <c r="M144" s="63">
        <f t="shared" si="3"/>
        <v>2.0858648208469055E-2</v>
      </c>
      <c r="N144" s="63">
        <v>985.17</v>
      </c>
      <c r="O144" s="28">
        <f t="shared" si="4"/>
        <v>12.80721</v>
      </c>
      <c r="P144" s="63">
        <v>614</v>
      </c>
      <c r="Q144" s="63">
        <f t="shared" si="8"/>
        <v>1.6045114006514658</v>
      </c>
      <c r="R144" s="63">
        <f t="shared" si="7"/>
        <v>21.232790000000001</v>
      </c>
      <c r="S144" s="63"/>
      <c r="T144" s="63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3"/>
      <c r="AG144" s="62"/>
    </row>
    <row r="145" spans="1:33" ht="14.25" customHeight="1">
      <c r="A145" s="64">
        <v>44704</v>
      </c>
      <c r="B145" s="33">
        <v>285024</v>
      </c>
      <c r="C145" s="63"/>
      <c r="D145" s="63"/>
      <c r="E145" s="33">
        <v>1204</v>
      </c>
      <c r="F145" s="33">
        <v>811</v>
      </c>
      <c r="G145" s="33">
        <v>22.085888566670199</v>
      </c>
      <c r="H145" s="33">
        <v>9.7998576293609094</v>
      </c>
      <c r="I145" s="63"/>
      <c r="J145" s="63"/>
      <c r="K145" s="63"/>
      <c r="L145" s="63"/>
      <c r="M145" s="63">
        <f t="shared" si="3"/>
        <v>2.0099934354485777E-2</v>
      </c>
      <c r="N145" s="63">
        <v>1413.18</v>
      </c>
      <c r="O145" s="28">
        <f t="shared" si="4"/>
        <v>18.37134</v>
      </c>
      <c r="P145" s="63">
        <v>914</v>
      </c>
      <c r="Q145" s="63">
        <f t="shared" si="8"/>
        <v>1.546148796498906</v>
      </c>
      <c r="R145" s="63">
        <f t="shared" si="7"/>
        <v>-18.37134</v>
      </c>
      <c r="S145" s="63"/>
      <c r="T145" s="63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3"/>
      <c r="AG145" s="62"/>
    </row>
    <row r="146" spans="1:33" ht="14.25" customHeight="1">
      <c r="A146" s="64">
        <v>44705</v>
      </c>
      <c r="B146" s="63"/>
      <c r="C146" s="63"/>
      <c r="D146" s="63"/>
      <c r="E146" s="33">
        <v>871</v>
      </c>
      <c r="F146" s="33">
        <v>623</v>
      </c>
      <c r="G146" s="33">
        <v>19.636513614893001</v>
      </c>
      <c r="H146" s="33">
        <v>9.1974182948056793</v>
      </c>
      <c r="I146" s="63"/>
      <c r="J146" s="63"/>
      <c r="K146" s="63"/>
      <c r="L146" s="63"/>
      <c r="M146" s="63">
        <f t="shared" si="3"/>
        <v>1.773552361396304E-2</v>
      </c>
      <c r="N146" s="63">
        <v>1328.8</v>
      </c>
      <c r="O146" s="28">
        <f t="shared" si="4"/>
        <v>17.2744</v>
      </c>
      <c r="P146" s="63">
        <v>974</v>
      </c>
      <c r="Q146" s="63">
        <f t="shared" si="8"/>
        <v>1.364271047227926</v>
      </c>
      <c r="R146" s="63">
        <f t="shared" si="7"/>
        <v>-17.2744</v>
      </c>
      <c r="S146" s="63"/>
      <c r="T146" s="63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3"/>
      <c r="AG146" s="62"/>
    </row>
    <row r="147" spans="1:33" ht="14.25" customHeight="1">
      <c r="A147" s="64">
        <v>44706</v>
      </c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 t="e">
        <f t="shared" si="3"/>
        <v>#DIV/0!</v>
      </c>
      <c r="N147" s="63"/>
      <c r="O147" s="63"/>
      <c r="P147" s="63"/>
      <c r="Q147" s="63"/>
      <c r="R147" s="63"/>
      <c r="S147" s="63"/>
      <c r="T147" s="63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3"/>
      <c r="AG147" s="62"/>
    </row>
    <row r="148" spans="1:33" ht="14.25" customHeight="1">
      <c r="A148" s="64">
        <v>44707</v>
      </c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 t="e">
        <f t="shared" si="3"/>
        <v>#DIV/0!</v>
      </c>
      <c r="N148" s="63"/>
      <c r="O148" s="63"/>
      <c r="P148" s="63"/>
      <c r="Q148" s="63"/>
      <c r="R148" s="63"/>
      <c r="S148" s="63"/>
      <c r="T148" s="63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3"/>
      <c r="AG148" s="62"/>
    </row>
    <row r="149" spans="1:33" ht="14.25" customHeight="1">
      <c r="A149" s="64">
        <v>44708</v>
      </c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3"/>
      <c r="AG149" s="62"/>
    </row>
    <row r="150" spans="1:33" ht="14.25" customHeight="1">
      <c r="A150" s="64">
        <v>44709</v>
      </c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3"/>
      <c r="AG150" s="62"/>
    </row>
    <row r="151" spans="1:33" ht="14.25" customHeight="1">
      <c r="A151" s="64">
        <v>44710</v>
      </c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3"/>
      <c r="AG151" s="62"/>
    </row>
    <row r="152" spans="1:33" ht="14.25" customHeight="1">
      <c r="A152" s="64">
        <v>44711</v>
      </c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3"/>
      <c r="AG152" s="62"/>
    </row>
    <row r="153" spans="1:33" ht="14.25" customHeight="1">
      <c r="A153" s="64">
        <v>44712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3"/>
      <c r="AG153" s="62"/>
    </row>
    <row r="154" spans="1:33" ht="14.25" customHeight="1">
      <c r="A154" s="64">
        <v>44713</v>
      </c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3"/>
      <c r="AG154" s="62"/>
    </row>
    <row r="155" spans="1:33" ht="14.25" customHeight="1">
      <c r="A155" s="64">
        <v>44714</v>
      </c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3"/>
      <c r="AG155" s="62"/>
    </row>
    <row r="156" spans="1:33" ht="14.25" customHeight="1">
      <c r="A156" s="64">
        <v>44715</v>
      </c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3"/>
      <c r="AG156" s="62"/>
    </row>
    <row r="157" spans="1:33" ht="14.25" customHeight="1">
      <c r="A157" s="64">
        <v>44716</v>
      </c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3"/>
      <c r="AG157" s="62"/>
    </row>
    <row r="158" spans="1:33" ht="14.25" customHeight="1">
      <c r="A158" s="64">
        <v>44717</v>
      </c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3"/>
      <c r="AG158" s="62"/>
    </row>
    <row r="159" spans="1:33" ht="14.25" customHeight="1">
      <c r="A159" s="64">
        <v>44718</v>
      </c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3"/>
      <c r="AG159" s="62"/>
    </row>
    <row r="160" spans="1:33" ht="14.25" customHeight="1">
      <c r="A160" s="62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3"/>
      <c r="AG160" s="62"/>
    </row>
    <row r="161" spans="1:33" ht="14.25" customHeight="1">
      <c r="A161" s="62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3"/>
      <c r="AG161" s="62"/>
    </row>
    <row r="162" spans="1:33" ht="14.25" customHeight="1">
      <c r="A162" s="62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3"/>
      <c r="AG162" s="62"/>
    </row>
    <row r="163" spans="1:33" ht="14.25" customHeight="1">
      <c r="A163" s="62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3"/>
      <c r="AG163" s="62"/>
    </row>
    <row r="164" spans="1:33" ht="14.25" customHeight="1">
      <c r="A164" s="62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3"/>
      <c r="AG164" s="62"/>
    </row>
    <row r="165" spans="1:33" ht="14.25" customHeight="1">
      <c r="A165" s="62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3"/>
      <c r="AG165" s="62"/>
    </row>
    <row r="166" spans="1:33" ht="14.25" customHeight="1">
      <c r="A166" s="62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3"/>
      <c r="AG166" s="62"/>
    </row>
    <row r="167" spans="1:33" ht="14.25" customHeight="1">
      <c r="A167" s="62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3"/>
      <c r="AG167" s="62"/>
    </row>
    <row r="168" spans="1:33" ht="14.25" customHeight="1">
      <c r="A168" s="62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3"/>
      <c r="AG168" s="62"/>
    </row>
    <row r="169" spans="1:33" ht="14.25" customHeight="1">
      <c r="A169" s="62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3"/>
      <c r="AG169" s="62"/>
    </row>
    <row r="170" spans="1:33" ht="14.25" customHeight="1">
      <c r="A170" s="62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3"/>
      <c r="AG170" s="62"/>
    </row>
    <row r="171" spans="1:33" ht="14.25" customHeight="1">
      <c r="A171" s="62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3"/>
      <c r="AG171" s="62"/>
    </row>
    <row r="172" spans="1:33" ht="14.25" customHeight="1">
      <c r="A172" s="62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3"/>
      <c r="AG172" s="62"/>
    </row>
    <row r="173" spans="1:33" ht="14.25" customHeight="1">
      <c r="A173" s="62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3"/>
      <c r="AG173" s="62"/>
    </row>
    <row r="174" spans="1:33" ht="14.25" customHeight="1">
      <c r="A174" s="62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3"/>
      <c r="AG174" s="62"/>
    </row>
    <row r="175" spans="1:33" ht="14.25" customHeight="1">
      <c r="A175" s="62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3"/>
      <c r="AG175" s="62"/>
    </row>
    <row r="176" spans="1:33" ht="14.25" customHeight="1">
      <c r="A176" s="62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3"/>
      <c r="AG176" s="62"/>
    </row>
    <row r="177" spans="1:33" ht="14.25" customHeight="1">
      <c r="A177" s="62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3"/>
      <c r="AG177" s="62"/>
    </row>
    <row r="178" spans="1:33" ht="14.25" customHeight="1">
      <c r="A178" s="62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3"/>
      <c r="AG178" s="62"/>
    </row>
    <row r="179" spans="1:33" ht="14.25" customHeight="1">
      <c r="A179" s="62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3"/>
      <c r="AG179" s="62"/>
    </row>
    <row r="180" spans="1:33" ht="14.25" customHeight="1">
      <c r="A180" s="62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3"/>
      <c r="AG180" s="62"/>
    </row>
    <row r="181" spans="1:33" ht="14.25" customHeight="1">
      <c r="A181" s="62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3"/>
      <c r="AG181" s="62"/>
    </row>
    <row r="182" spans="1:33" ht="14.25" customHeight="1">
      <c r="A182" s="62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3"/>
      <c r="AG182" s="62"/>
    </row>
    <row r="183" spans="1:33" ht="14.25" customHeight="1">
      <c r="A183" s="62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3"/>
      <c r="AG183" s="62"/>
    </row>
    <row r="184" spans="1:33" ht="14.25" customHeight="1">
      <c r="A184" s="62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3"/>
      <c r="AG184" s="62"/>
    </row>
    <row r="185" spans="1:33" ht="14.25" customHeight="1">
      <c r="A185" s="62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3"/>
      <c r="AG185" s="62"/>
    </row>
    <row r="186" spans="1:33" ht="14.25" customHeight="1">
      <c r="A186" s="62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3"/>
      <c r="AG186" s="62"/>
    </row>
    <row r="187" spans="1:33" ht="14.25" customHeight="1">
      <c r="A187" s="62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3"/>
      <c r="AG187" s="62"/>
    </row>
    <row r="188" spans="1:33" ht="14.25" customHeight="1">
      <c r="A188" s="62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3"/>
      <c r="AG188" s="62"/>
    </row>
    <row r="189" spans="1:33" ht="14.25" customHeight="1">
      <c r="A189" s="62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3"/>
      <c r="AG189" s="62"/>
    </row>
    <row r="190" spans="1:33" ht="14.25" customHeight="1">
      <c r="A190" s="62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3"/>
      <c r="AG190" s="62"/>
    </row>
    <row r="191" spans="1:33" ht="14.25" customHeight="1">
      <c r="A191" s="62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3"/>
      <c r="AG191" s="62"/>
    </row>
    <row r="192" spans="1:33" ht="14.25" customHeight="1">
      <c r="A192" s="62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3"/>
      <c r="AG192" s="62"/>
    </row>
    <row r="193" spans="1:33" ht="14.25" customHeight="1">
      <c r="A193" s="62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3"/>
      <c r="AG193" s="62"/>
    </row>
    <row r="194" spans="1:33" ht="14.25" customHeight="1">
      <c r="A194" s="62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3"/>
      <c r="AG194" s="62"/>
    </row>
    <row r="195" spans="1:33" ht="14.25" customHeight="1">
      <c r="A195" s="62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3"/>
      <c r="AG195" s="62"/>
    </row>
    <row r="196" spans="1:33" ht="14.25" customHeight="1">
      <c r="A196" s="62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3"/>
      <c r="AG196" s="62"/>
    </row>
    <row r="197" spans="1:33" ht="14.25" customHeight="1">
      <c r="A197" s="62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3"/>
      <c r="AG197" s="62"/>
    </row>
    <row r="198" spans="1:33" ht="14.25" customHeight="1">
      <c r="A198" s="62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3"/>
      <c r="AG198" s="62"/>
    </row>
    <row r="199" spans="1:33" ht="14.25" customHeight="1">
      <c r="A199" s="62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3"/>
      <c r="AG199" s="62"/>
    </row>
    <row r="200" spans="1:33" ht="14.25" customHeight="1">
      <c r="A200" s="62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3"/>
      <c r="AG200" s="62"/>
    </row>
    <row r="201" spans="1:33" ht="14.25" customHeight="1">
      <c r="A201" s="62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3"/>
      <c r="AG201" s="62"/>
    </row>
    <row r="202" spans="1:33" ht="14.25" customHeight="1">
      <c r="A202" s="62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3"/>
      <c r="AG202" s="62"/>
    </row>
    <row r="203" spans="1:33" ht="14.25" customHeight="1">
      <c r="A203" s="62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3"/>
      <c r="AG203" s="62"/>
    </row>
    <row r="204" spans="1:33" ht="14.25" customHeight="1">
      <c r="A204" s="62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3"/>
      <c r="AG204" s="62"/>
    </row>
    <row r="205" spans="1:33" ht="14.25" customHeight="1">
      <c r="A205" s="62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3"/>
      <c r="AG205" s="62"/>
    </row>
    <row r="206" spans="1:33" ht="14.25" customHeight="1">
      <c r="A206" s="62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3"/>
      <c r="AG206" s="62"/>
    </row>
    <row r="207" spans="1:33" ht="14.25" customHeight="1">
      <c r="A207" s="62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3"/>
      <c r="AG207" s="62"/>
    </row>
    <row r="208" spans="1:33" ht="14.25" customHeight="1">
      <c r="A208" s="62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3"/>
      <c r="AG208" s="62"/>
    </row>
    <row r="209" spans="1:33" ht="14.25" customHeight="1">
      <c r="A209" s="62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3"/>
      <c r="AG209" s="62"/>
    </row>
    <row r="210" spans="1:33" ht="14.25" customHeight="1">
      <c r="A210" s="62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3"/>
      <c r="AG210" s="62"/>
    </row>
    <row r="211" spans="1:33" ht="14.25" customHeight="1">
      <c r="A211" s="62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3"/>
      <c r="AG211" s="62"/>
    </row>
    <row r="212" spans="1:33" ht="14.25" customHeight="1">
      <c r="A212" s="62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3"/>
      <c r="AG212" s="62"/>
    </row>
    <row r="213" spans="1:33" ht="14.25" customHeight="1">
      <c r="A213" s="62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3"/>
      <c r="AG213" s="62"/>
    </row>
    <row r="214" spans="1:33" ht="14.25" customHeight="1">
      <c r="A214" s="62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3"/>
      <c r="AG214" s="62"/>
    </row>
    <row r="215" spans="1:33" ht="14.25" customHeight="1">
      <c r="A215" s="62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3"/>
      <c r="AG215" s="62"/>
    </row>
    <row r="216" spans="1:33" ht="14.25" customHeight="1">
      <c r="A216" s="62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3"/>
      <c r="AG216" s="62"/>
    </row>
    <row r="217" spans="1:33" ht="14.25" customHeight="1">
      <c r="A217" s="62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3"/>
      <c r="AG217" s="62"/>
    </row>
    <row r="218" spans="1:33" ht="14.25" customHeight="1">
      <c r="A218" s="62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3"/>
      <c r="AG218" s="62"/>
    </row>
    <row r="219" spans="1:33" ht="14.25" customHeight="1">
      <c r="A219" s="62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3"/>
      <c r="AG219" s="62"/>
    </row>
    <row r="220" spans="1:33" ht="14.25" customHeight="1">
      <c r="A220" s="62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3"/>
      <c r="AG220" s="62"/>
    </row>
    <row r="221" spans="1:33" ht="14.25" customHeight="1">
      <c r="A221" s="62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3"/>
      <c r="AG221" s="62"/>
    </row>
    <row r="222" spans="1:33" ht="14.25" customHeight="1">
      <c r="A222" s="62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3"/>
      <c r="AG222" s="62"/>
    </row>
    <row r="223" spans="1:33" ht="14.25" customHeight="1">
      <c r="A223" s="62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3"/>
      <c r="AG223" s="62"/>
    </row>
    <row r="224" spans="1:33" ht="14.25" customHeight="1">
      <c r="A224" s="62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3"/>
      <c r="AG224" s="62"/>
    </row>
    <row r="225" spans="1:33" ht="14.25" customHeight="1">
      <c r="A225" s="62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3"/>
      <c r="AG225" s="62"/>
    </row>
    <row r="226" spans="1:33" ht="14.25" customHeight="1">
      <c r="A226" s="62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3"/>
      <c r="AG226" s="62"/>
    </row>
    <row r="227" spans="1:33" ht="14.25" customHeight="1">
      <c r="A227" s="62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3"/>
      <c r="AG227" s="62"/>
    </row>
    <row r="228" spans="1:33" ht="14.25" customHeight="1">
      <c r="A228" s="62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3"/>
      <c r="AG228" s="62"/>
    </row>
    <row r="229" spans="1:33" ht="14.25" customHeight="1">
      <c r="A229" s="62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3"/>
      <c r="AG229" s="62"/>
    </row>
    <row r="230" spans="1:33" ht="14.25" customHeight="1">
      <c r="A230" s="62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3"/>
      <c r="AG230" s="62"/>
    </row>
    <row r="231" spans="1:33" ht="14.25" customHeight="1">
      <c r="A231" s="62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3"/>
      <c r="AG231" s="62"/>
    </row>
    <row r="232" spans="1:33" ht="14.25" customHeight="1">
      <c r="A232" s="62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3"/>
      <c r="AG232" s="62"/>
    </row>
    <row r="233" spans="1:33" ht="14.25" customHeight="1">
      <c r="A233" s="62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3"/>
      <c r="AG233" s="62"/>
    </row>
    <row r="234" spans="1:33" ht="14.25" customHeight="1">
      <c r="A234" s="62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3"/>
      <c r="AG234" s="62"/>
    </row>
    <row r="235" spans="1:33" ht="14.25" customHeight="1">
      <c r="A235" s="62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3"/>
      <c r="AG235" s="62"/>
    </row>
    <row r="236" spans="1:33" ht="14.25" customHeight="1">
      <c r="A236" s="62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3"/>
      <c r="AG236" s="62"/>
    </row>
    <row r="237" spans="1:33" ht="14.25" customHeight="1">
      <c r="A237" s="62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3"/>
      <c r="AG237" s="62"/>
    </row>
    <row r="238" spans="1:33" ht="14.25" customHeight="1">
      <c r="A238" s="62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3"/>
      <c r="AG238" s="62"/>
    </row>
    <row r="239" spans="1:33" ht="14.25" customHeight="1">
      <c r="A239" s="62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3"/>
      <c r="AG239" s="62"/>
    </row>
    <row r="240" spans="1:33" ht="14.25" customHeight="1">
      <c r="A240" s="62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3"/>
      <c r="AG240" s="62"/>
    </row>
    <row r="241" spans="1:33" ht="14.25" customHeight="1">
      <c r="A241" s="62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3"/>
      <c r="AG241" s="62"/>
    </row>
    <row r="242" spans="1:33" ht="14.25" customHeight="1">
      <c r="A242" s="62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3"/>
      <c r="AG242" s="62"/>
    </row>
    <row r="243" spans="1:33" ht="14.25" customHeight="1">
      <c r="A243" s="62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3"/>
      <c r="AG243" s="62"/>
    </row>
    <row r="244" spans="1:33" ht="14.25" customHeight="1">
      <c r="A244" s="62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3"/>
      <c r="AG244" s="62"/>
    </row>
    <row r="245" spans="1:33" ht="14.25" customHeight="1">
      <c r="A245" s="62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3"/>
      <c r="AG245" s="62"/>
    </row>
    <row r="246" spans="1:33" ht="14.25" customHeight="1">
      <c r="A246" s="62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3"/>
      <c r="AG246" s="62"/>
    </row>
    <row r="247" spans="1:33" ht="14.25" customHeight="1">
      <c r="A247" s="62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3"/>
      <c r="AG247" s="62"/>
    </row>
    <row r="248" spans="1:33" ht="14.25" customHeight="1">
      <c r="A248" s="62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3"/>
      <c r="AG248" s="62"/>
    </row>
    <row r="249" spans="1:33" ht="14.25" customHeight="1">
      <c r="A249" s="62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3"/>
      <c r="AG249" s="62"/>
    </row>
    <row r="250" spans="1:33" ht="14.25" customHeight="1">
      <c r="A250" s="62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3"/>
      <c r="AG250" s="62"/>
    </row>
    <row r="251" spans="1:33" ht="14.25" customHeight="1">
      <c r="A251" s="62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3"/>
      <c r="AG251" s="62"/>
    </row>
    <row r="252" spans="1:33" ht="14.25" customHeight="1">
      <c r="A252" s="62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3"/>
      <c r="AG252" s="62"/>
    </row>
    <row r="253" spans="1:33" ht="14.25" customHeight="1">
      <c r="A253" s="62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3"/>
      <c r="AG253" s="62"/>
    </row>
    <row r="254" spans="1:33" ht="14.25" customHeight="1">
      <c r="A254" s="62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3"/>
      <c r="AG254" s="62"/>
    </row>
    <row r="255" spans="1:33" ht="14.25" customHeight="1">
      <c r="A255" s="62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3"/>
      <c r="AG255" s="62"/>
    </row>
    <row r="256" spans="1:33" ht="14.25" customHeight="1">
      <c r="A256" s="62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3"/>
      <c r="AG256" s="62"/>
    </row>
    <row r="257" spans="1:33" ht="14.25" customHeight="1">
      <c r="A257" s="62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3"/>
      <c r="AG257" s="62"/>
    </row>
    <row r="258" spans="1:33" ht="14.25" customHeight="1">
      <c r="A258" s="62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3"/>
      <c r="AG258" s="62"/>
    </row>
    <row r="259" spans="1:33" ht="14.25" customHeight="1">
      <c r="A259" s="62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3"/>
      <c r="AG259" s="62"/>
    </row>
    <row r="260" spans="1:33" ht="14.25" customHeight="1">
      <c r="A260" s="62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3"/>
      <c r="AG260" s="62"/>
    </row>
    <row r="261" spans="1:33" ht="14.25" customHeight="1">
      <c r="A261" s="62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3"/>
      <c r="AG261" s="62"/>
    </row>
    <row r="262" spans="1:33" ht="14.25" customHeight="1">
      <c r="A262" s="62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3"/>
      <c r="AG262" s="62"/>
    </row>
    <row r="263" spans="1:33" ht="14.25" customHeight="1">
      <c r="A263" s="62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3"/>
      <c r="AG263" s="62"/>
    </row>
    <row r="264" spans="1:33" ht="14.25" customHeight="1">
      <c r="A264" s="62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3"/>
      <c r="AG264" s="62"/>
    </row>
    <row r="265" spans="1:33" ht="14.25" customHeight="1">
      <c r="A265" s="62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3"/>
      <c r="AG265" s="62"/>
    </row>
    <row r="266" spans="1:33" ht="14.25" customHeight="1">
      <c r="A266" s="62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3"/>
      <c r="AG266" s="62"/>
    </row>
    <row r="267" spans="1:33" ht="14.25" customHeight="1">
      <c r="A267" s="62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3"/>
      <c r="AG267" s="62"/>
    </row>
    <row r="268" spans="1:33" ht="14.25" customHeight="1">
      <c r="A268" s="62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3"/>
      <c r="AG268" s="62"/>
    </row>
    <row r="269" spans="1:33" ht="14.25" customHeight="1">
      <c r="A269" s="62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3"/>
      <c r="AG269" s="62"/>
    </row>
    <row r="270" spans="1:33" ht="14.25" customHeight="1">
      <c r="A270" s="62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3"/>
      <c r="AG270" s="62"/>
    </row>
    <row r="271" spans="1:33" ht="14.25" customHeight="1">
      <c r="A271" s="62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3"/>
      <c r="AG271" s="62"/>
    </row>
    <row r="272" spans="1:33" ht="14.25" customHeight="1">
      <c r="A272" s="62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3"/>
      <c r="AG272" s="62"/>
    </row>
    <row r="273" spans="1:33" ht="14.25" customHeight="1">
      <c r="A273" s="62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3"/>
      <c r="AG273" s="62"/>
    </row>
    <row r="274" spans="1:33" ht="14.25" customHeight="1">
      <c r="A274" s="62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3"/>
      <c r="AG274" s="62"/>
    </row>
    <row r="275" spans="1:33" ht="14.25" customHeight="1">
      <c r="A275" s="62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3"/>
      <c r="AG275" s="62"/>
    </row>
    <row r="276" spans="1:33" ht="14.25" customHeight="1">
      <c r="A276" s="62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3"/>
      <c r="AG276" s="62"/>
    </row>
    <row r="277" spans="1:33" ht="14.25" customHeight="1">
      <c r="A277" s="62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3"/>
      <c r="AG277" s="62"/>
    </row>
    <row r="278" spans="1:33" ht="14.25" customHeight="1">
      <c r="A278" s="62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3"/>
      <c r="AG278" s="62"/>
    </row>
    <row r="279" spans="1:33" ht="14.25" customHeight="1">
      <c r="A279" s="62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3"/>
      <c r="AG279" s="62"/>
    </row>
    <row r="280" spans="1:33" ht="14.25" customHeight="1">
      <c r="A280" s="62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3"/>
      <c r="AG280" s="62"/>
    </row>
    <row r="281" spans="1:33" ht="14.25" customHeight="1">
      <c r="A281" s="62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3"/>
      <c r="AG281" s="62"/>
    </row>
    <row r="282" spans="1:33" ht="14.25" customHeight="1">
      <c r="A282" s="62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3"/>
      <c r="AG282" s="62"/>
    </row>
    <row r="283" spans="1:33" ht="14.25" customHeight="1">
      <c r="A283" s="62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3"/>
      <c r="AG283" s="62"/>
    </row>
    <row r="284" spans="1:33" ht="14.25" customHeight="1">
      <c r="A284" s="62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3"/>
      <c r="AG284" s="62"/>
    </row>
    <row r="285" spans="1:33" ht="14.25" customHeight="1">
      <c r="A285" s="62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3"/>
      <c r="AG285" s="62"/>
    </row>
    <row r="286" spans="1:33" ht="14.25" customHeight="1">
      <c r="A286" s="62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3"/>
      <c r="AG286" s="62"/>
    </row>
    <row r="287" spans="1:33" ht="14.25" customHeight="1">
      <c r="A287" s="62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3"/>
      <c r="AG287" s="62"/>
    </row>
    <row r="288" spans="1:33" ht="14.25" customHeight="1">
      <c r="A288" s="62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3"/>
      <c r="AG288" s="62"/>
    </row>
    <row r="289" spans="1:33" ht="14.25" customHeight="1">
      <c r="A289" s="62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3"/>
      <c r="AG289" s="62"/>
    </row>
    <row r="290" spans="1:33" ht="14.25" customHeight="1">
      <c r="A290" s="62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3"/>
      <c r="AG290" s="62"/>
    </row>
    <row r="291" spans="1:33" ht="14.25" customHeight="1">
      <c r="A291" s="62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3"/>
      <c r="AG291" s="62"/>
    </row>
    <row r="292" spans="1:33" ht="14.25" customHeight="1">
      <c r="A292" s="62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3"/>
      <c r="AG292" s="62"/>
    </row>
    <row r="293" spans="1:33" ht="14.25" customHeight="1">
      <c r="A293" s="62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3"/>
      <c r="AG293" s="62"/>
    </row>
    <row r="294" spans="1:33" ht="14.25" customHeight="1">
      <c r="A294" s="62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3"/>
      <c r="AG294" s="62"/>
    </row>
    <row r="295" spans="1:33" ht="14.25" customHeight="1">
      <c r="A295" s="62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3"/>
      <c r="AG295" s="62"/>
    </row>
    <row r="296" spans="1:33" ht="14.25" customHeight="1">
      <c r="A296" s="62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3"/>
      <c r="AG296" s="62"/>
    </row>
    <row r="297" spans="1:33" ht="14.25" customHeight="1">
      <c r="A297" s="62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3"/>
      <c r="AG297" s="62"/>
    </row>
    <row r="298" spans="1:33" ht="14.25" customHeight="1">
      <c r="A298" s="62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3"/>
      <c r="AG298" s="62"/>
    </row>
    <row r="299" spans="1:33" ht="14.25" customHeight="1">
      <c r="A299" s="62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3"/>
      <c r="AG299" s="62"/>
    </row>
    <row r="300" spans="1:33" ht="14.25" customHeight="1">
      <c r="A300" s="62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3"/>
      <c r="AG300" s="62"/>
    </row>
    <row r="301" spans="1:33" ht="14.25" customHeight="1">
      <c r="A301" s="62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3"/>
      <c r="AG301" s="62"/>
    </row>
    <row r="302" spans="1:33" ht="14.25" customHeight="1">
      <c r="A302" s="62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3"/>
      <c r="AG302" s="62"/>
    </row>
    <row r="303" spans="1:33" ht="14.25" customHeight="1">
      <c r="A303" s="62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3"/>
      <c r="AG303" s="62"/>
    </row>
    <row r="304" spans="1:33" ht="14.25" customHeight="1">
      <c r="A304" s="62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3"/>
      <c r="AG304" s="62"/>
    </row>
    <row r="305" spans="1:33" ht="14.25" customHeight="1">
      <c r="A305" s="62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3"/>
      <c r="AG305" s="62"/>
    </row>
    <row r="306" spans="1:33" ht="14.25" customHeight="1">
      <c r="A306" s="62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3"/>
      <c r="AG306" s="62"/>
    </row>
    <row r="307" spans="1:33" ht="14.25" customHeight="1">
      <c r="A307" s="62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3"/>
      <c r="AG307" s="62"/>
    </row>
    <row r="308" spans="1:33" ht="14.25" customHeight="1">
      <c r="A308" s="62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3"/>
      <c r="AG308" s="62"/>
    </row>
    <row r="309" spans="1:33" ht="14.25" customHeight="1">
      <c r="A309" s="62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3"/>
      <c r="AG309" s="62"/>
    </row>
    <row r="310" spans="1:33" ht="14.25" customHeight="1">
      <c r="A310" s="62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3"/>
      <c r="AG310" s="62"/>
    </row>
    <row r="311" spans="1:33" ht="14.25" customHeight="1">
      <c r="A311" s="62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3"/>
      <c r="AG311" s="62"/>
    </row>
    <row r="312" spans="1:33" ht="14.25" customHeight="1">
      <c r="A312" s="62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3"/>
      <c r="AG312" s="62"/>
    </row>
    <row r="313" spans="1:33" ht="14.25" customHeight="1">
      <c r="A313" s="62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3"/>
      <c r="AG313" s="62"/>
    </row>
    <row r="314" spans="1:33" ht="14.25" customHeight="1">
      <c r="A314" s="62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3"/>
      <c r="AG314" s="62"/>
    </row>
    <row r="315" spans="1:33" ht="14.25" customHeight="1">
      <c r="A315" s="62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3"/>
      <c r="AG315" s="62"/>
    </row>
    <row r="316" spans="1:33" ht="14.25" customHeight="1">
      <c r="A316" s="62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3"/>
      <c r="AG316" s="62"/>
    </row>
    <row r="317" spans="1:33" ht="14.25" customHeight="1">
      <c r="A317" s="62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3"/>
      <c r="AG317" s="62"/>
    </row>
    <row r="318" spans="1:33" ht="14.25" customHeight="1">
      <c r="A318" s="62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3"/>
      <c r="AG318" s="62"/>
    </row>
    <row r="319" spans="1:33" ht="14.25" customHeight="1">
      <c r="A319" s="62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3"/>
      <c r="AG319" s="62"/>
    </row>
    <row r="320" spans="1:33" ht="14.25" customHeight="1">
      <c r="A320" s="62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3"/>
      <c r="AG320" s="62"/>
    </row>
    <row r="321" spans="1:33" ht="14.25" customHeight="1">
      <c r="A321" s="62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3"/>
      <c r="AG321" s="62"/>
    </row>
    <row r="322" spans="1:33" ht="14.25" customHeight="1">
      <c r="A322" s="62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3"/>
      <c r="AG322" s="62"/>
    </row>
    <row r="323" spans="1:33" ht="14.25" customHeight="1">
      <c r="A323" s="62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3"/>
      <c r="AG323" s="62"/>
    </row>
    <row r="324" spans="1:33" ht="14.25" customHeight="1">
      <c r="A324" s="62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3"/>
      <c r="AG324" s="62"/>
    </row>
    <row r="325" spans="1:33" ht="14.25" customHeight="1">
      <c r="A325" s="62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3"/>
      <c r="AG325" s="62"/>
    </row>
    <row r="326" spans="1:33" ht="14.25" customHeight="1">
      <c r="A326" s="62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3"/>
      <c r="AG326" s="62"/>
    </row>
    <row r="327" spans="1:33" ht="14.25" customHeight="1">
      <c r="A327" s="62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3"/>
      <c r="AG327" s="62"/>
    </row>
    <row r="328" spans="1:33" ht="14.25" customHeight="1">
      <c r="A328" s="62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3"/>
      <c r="AG328" s="62"/>
    </row>
    <row r="329" spans="1:33" ht="14.25" customHeight="1">
      <c r="A329" s="62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3"/>
      <c r="AG329" s="62"/>
    </row>
    <row r="330" spans="1:33" ht="14.25" customHeight="1">
      <c r="A330" s="62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3"/>
      <c r="AG330" s="62"/>
    </row>
    <row r="331" spans="1:33" ht="14.25" customHeight="1">
      <c r="A331" s="62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3"/>
      <c r="AG331" s="62"/>
    </row>
    <row r="332" spans="1:33" ht="14.25" customHeight="1">
      <c r="A332" s="62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3"/>
      <c r="AG332" s="62"/>
    </row>
    <row r="333" spans="1:33" ht="14.25" customHeight="1">
      <c r="A333" s="62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3"/>
      <c r="AG333" s="62"/>
    </row>
    <row r="334" spans="1:33" ht="14.25" customHeight="1">
      <c r="A334" s="62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3"/>
      <c r="AG334" s="62"/>
    </row>
    <row r="335" spans="1:33" ht="14.25" customHeight="1">
      <c r="A335" s="62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3"/>
      <c r="AG335" s="62"/>
    </row>
    <row r="336" spans="1:33" ht="14.25" customHeight="1">
      <c r="A336" s="62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3"/>
      <c r="AG336" s="62"/>
    </row>
    <row r="337" spans="1:33" ht="14.25" customHeight="1">
      <c r="A337" s="62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3"/>
      <c r="AG337" s="62"/>
    </row>
    <row r="338" spans="1:33" ht="14.25" customHeight="1">
      <c r="A338" s="62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3"/>
      <c r="AG338" s="62"/>
    </row>
    <row r="339" spans="1:33" ht="14.25" customHeight="1">
      <c r="A339" s="62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3"/>
      <c r="AG339" s="62"/>
    </row>
    <row r="340" spans="1:33" ht="14.25" customHeight="1">
      <c r="A340" s="62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3"/>
      <c r="AG340" s="62"/>
    </row>
    <row r="341" spans="1:33" ht="14.25" customHeight="1">
      <c r="A341" s="62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3"/>
      <c r="AG341" s="62"/>
    </row>
    <row r="342" spans="1:33" ht="14.25" customHeight="1">
      <c r="A342" s="62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3"/>
      <c r="AG342" s="62"/>
    </row>
    <row r="343" spans="1:33" ht="14.25" customHeight="1">
      <c r="A343" s="62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3"/>
      <c r="AG343" s="62"/>
    </row>
    <row r="344" spans="1:33" ht="14.25" customHeight="1">
      <c r="A344" s="62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3"/>
      <c r="AG344" s="62"/>
    </row>
    <row r="345" spans="1:33" ht="14.25" customHeight="1">
      <c r="A345" s="62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3"/>
      <c r="AG345" s="62"/>
    </row>
    <row r="346" spans="1:33" ht="14.25" customHeight="1">
      <c r="A346" s="62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3"/>
      <c r="AG346" s="62"/>
    </row>
    <row r="347" spans="1:33" ht="14.25" customHeight="1">
      <c r="A347" s="62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3"/>
      <c r="AG347" s="62"/>
    </row>
    <row r="348" spans="1:33" ht="14.25" customHeight="1">
      <c r="A348" s="62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3"/>
      <c r="AG348" s="62"/>
    </row>
    <row r="349" spans="1:33" ht="14.25" customHeight="1">
      <c r="A349" s="62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3"/>
      <c r="AG349" s="62"/>
    </row>
    <row r="350" spans="1:33" ht="14.25" customHeight="1">
      <c r="A350" s="62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3"/>
      <c r="AG350" s="62"/>
    </row>
    <row r="351" spans="1:33" ht="14.25" customHeight="1">
      <c r="A351" s="62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3"/>
      <c r="AG351" s="62"/>
    </row>
    <row r="352" spans="1:33" ht="14.25" customHeight="1">
      <c r="A352" s="62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3"/>
      <c r="AG352" s="62"/>
    </row>
    <row r="353" spans="1:33" ht="14.25" customHeight="1">
      <c r="A353" s="62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3"/>
      <c r="AG353" s="62"/>
    </row>
    <row r="354" spans="1:33" ht="14.25" customHeight="1">
      <c r="A354" s="62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3"/>
      <c r="AG354" s="62"/>
    </row>
    <row r="355" spans="1:33" ht="14.25" customHeight="1">
      <c r="A355" s="62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3"/>
      <c r="AG355" s="62"/>
    </row>
    <row r="356" spans="1:33" ht="14.25" customHeight="1">
      <c r="A356" s="62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3"/>
      <c r="AG356" s="62"/>
    </row>
    <row r="357" spans="1:33" ht="14.25" customHeight="1">
      <c r="A357" s="62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3"/>
      <c r="AG357" s="62"/>
    </row>
    <row r="358" spans="1:33" ht="14.25" customHeight="1">
      <c r="A358" s="62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3"/>
      <c r="AG358" s="62"/>
    </row>
    <row r="359" spans="1:33" ht="14.25" customHeight="1">
      <c r="A359" s="62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3"/>
      <c r="AG359" s="62"/>
    </row>
    <row r="360" spans="1:33" ht="14.25" customHeight="1">
      <c r="A360" s="62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3"/>
      <c r="AG360" s="62"/>
    </row>
    <row r="361" spans="1:33" ht="14.25" customHeight="1">
      <c r="A361" s="62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3"/>
      <c r="AG361" s="62"/>
    </row>
    <row r="362" spans="1:33" ht="14.25" customHeight="1">
      <c r="A362" s="62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3"/>
      <c r="AG362" s="62"/>
    </row>
    <row r="363" spans="1:33" ht="14.25" customHeight="1">
      <c r="A363" s="62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3"/>
      <c r="AG363" s="62"/>
    </row>
    <row r="364" spans="1:33" ht="14.25" customHeight="1">
      <c r="A364" s="62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3"/>
      <c r="AG364" s="62"/>
    </row>
    <row r="365" spans="1:33" ht="14.25" customHeight="1">
      <c r="A365" s="62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3"/>
      <c r="AG365" s="62"/>
    </row>
    <row r="366" spans="1:33" ht="14.25" customHeight="1">
      <c r="A366" s="62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3"/>
      <c r="AG366" s="62"/>
    </row>
    <row r="367" spans="1:33" ht="14.25" customHeight="1">
      <c r="A367" s="62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3"/>
      <c r="AG367" s="62"/>
    </row>
    <row r="368" spans="1:33" ht="14.25" customHeight="1">
      <c r="A368" s="62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3"/>
      <c r="AG368" s="62"/>
    </row>
    <row r="369" spans="1:33" ht="14.25" customHeight="1">
      <c r="A369" s="62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3"/>
      <c r="AG369" s="62"/>
    </row>
    <row r="370" spans="1:33" ht="14.25" customHeight="1">
      <c r="A370" s="62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3"/>
      <c r="AG370" s="62"/>
    </row>
    <row r="371" spans="1:33" ht="14.25" customHeight="1">
      <c r="A371" s="62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3"/>
      <c r="AG371" s="62"/>
    </row>
    <row r="372" spans="1:33" ht="14.25" customHeight="1">
      <c r="A372" s="62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3"/>
      <c r="AG372" s="62"/>
    </row>
    <row r="373" spans="1:33" ht="14.25" customHeight="1">
      <c r="A373" s="62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3"/>
      <c r="AG373" s="62"/>
    </row>
    <row r="374" spans="1:33" ht="14.25" customHeight="1">
      <c r="A374" s="62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3"/>
      <c r="AG374" s="62"/>
    </row>
    <row r="375" spans="1:33" ht="14.25" customHeight="1">
      <c r="A375" s="62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3"/>
      <c r="AG375" s="62"/>
    </row>
    <row r="376" spans="1:33" ht="14.25" customHeight="1">
      <c r="A376" s="62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3"/>
      <c r="AG376" s="62"/>
    </row>
    <row r="377" spans="1:33" ht="14.25" customHeight="1">
      <c r="A377" s="62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3"/>
      <c r="AG377" s="62"/>
    </row>
    <row r="378" spans="1:33" ht="14.25" customHeight="1">
      <c r="A378" s="62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3"/>
      <c r="AG378" s="62"/>
    </row>
    <row r="379" spans="1:33" ht="14.25" customHeight="1">
      <c r="A379" s="62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3"/>
      <c r="AG379" s="62"/>
    </row>
    <row r="380" spans="1:33" ht="14.25" customHeight="1">
      <c r="A380" s="62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3"/>
      <c r="AG380" s="62"/>
    </row>
    <row r="381" spans="1:33" ht="14.25" customHeight="1">
      <c r="A381" s="62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3"/>
      <c r="AG381" s="62"/>
    </row>
    <row r="382" spans="1:33" ht="14.25" customHeight="1">
      <c r="A382" s="62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3"/>
      <c r="AG382" s="62"/>
    </row>
    <row r="383" spans="1:33" ht="14.25" customHeight="1">
      <c r="A383" s="62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3"/>
      <c r="AG383" s="62"/>
    </row>
    <row r="384" spans="1:33" ht="14.25" customHeight="1">
      <c r="A384" s="62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3"/>
      <c r="AG384" s="62"/>
    </row>
    <row r="385" spans="1:33" ht="14.25" customHeight="1">
      <c r="A385" s="62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3"/>
      <c r="AG385" s="62"/>
    </row>
    <row r="386" spans="1:33" ht="14.25" customHeight="1">
      <c r="A386" s="62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3"/>
      <c r="AG386" s="62"/>
    </row>
    <row r="387" spans="1:33" ht="14.25" customHeight="1">
      <c r="A387" s="62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3"/>
      <c r="AG387" s="62"/>
    </row>
    <row r="388" spans="1:33" ht="14.25" customHeight="1">
      <c r="A388" s="62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3"/>
      <c r="AG388" s="62"/>
    </row>
    <row r="389" spans="1:33" ht="14.25" customHeight="1">
      <c r="A389" s="62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3"/>
      <c r="AG389" s="62"/>
    </row>
    <row r="390" spans="1:33" ht="14.25" customHeight="1">
      <c r="A390" s="62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3"/>
      <c r="AG390" s="62"/>
    </row>
    <row r="391" spans="1:33" ht="14.25" customHeight="1">
      <c r="A391" s="62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3"/>
      <c r="AG391" s="62"/>
    </row>
    <row r="392" spans="1:33" ht="14.25" customHeight="1">
      <c r="A392" s="62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3"/>
      <c r="AG392" s="62"/>
    </row>
    <row r="393" spans="1:33" ht="14.25" customHeight="1">
      <c r="A393" s="62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3"/>
      <c r="AG393" s="62"/>
    </row>
    <row r="394" spans="1:33" ht="14.25" customHeight="1">
      <c r="A394" s="62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3"/>
      <c r="AG394" s="62"/>
    </row>
    <row r="395" spans="1:33" ht="14.25" customHeight="1">
      <c r="A395" s="62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3"/>
      <c r="AG395" s="62"/>
    </row>
    <row r="396" spans="1:33" ht="14.25" customHeight="1">
      <c r="A396" s="62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3"/>
      <c r="AG396" s="62"/>
    </row>
    <row r="397" spans="1:33" ht="14.25" customHeight="1">
      <c r="A397" s="62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3"/>
      <c r="AG397" s="62"/>
    </row>
    <row r="398" spans="1:33" ht="14.25" customHeight="1">
      <c r="A398" s="62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3"/>
      <c r="AG398" s="62"/>
    </row>
    <row r="399" spans="1:33" ht="14.25" customHeight="1">
      <c r="A399" s="62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3"/>
      <c r="AG399" s="62"/>
    </row>
    <row r="400" spans="1:33" ht="14.25" customHeight="1">
      <c r="A400" s="62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3"/>
      <c r="AG400" s="62"/>
    </row>
    <row r="401" spans="1:33" ht="14.25" customHeight="1">
      <c r="A401" s="62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3"/>
      <c r="AG401" s="62"/>
    </row>
    <row r="402" spans="1:33" ht="14.25" customHeight="1">
      <c r="A402" s="62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3"/>
      <c r="AG402" s="62"/>
    </row>
    <row r="403" spans="1:33" ht="14.25" customHeight="1">
      <c r="A403" s="62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3"/>
      <c r="AG403" s="62"/>
    </row>
    <row r="404" spans="1:33" ht="14.25" customHeight="1">
      <c r="A404" s="62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3"/>
      <c r="AG404" s="62"/>
    </row>
    <row r="405" spans="1:33" ht="14.25" customHeight="1">
      <c r="A405" s="62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3"/>
      <c r="AG405" s="62"/>
    </row>
    <row r="406" spans="1:33" ht="14.25" customHeight="1">
      <c r="A406" s="62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3"/>
      <c r="AG406" s="62"/>
    </row>
    <row r="407" spans="1:33" ht="14.25" customHeight="1">
      <c r="A407" s="62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3"/>
      <c r="AG407" s="62"/>
    </row>
    <row r="408" spans="1:33" ht="14.25" customHeight="1">
      <c r="A408" s="62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3"/>
      <c r="AG408" s="62"/>
    </row>
    <row r="409" spans="1:33" ht="14.25" customHeight="1">
      <c r="A409" s="62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3"/>
      <c r="AG409" s="62"/>
    </row>
    <row r="410" spans="1:33" ht="14.25" customHeight="1">
      <c r="A410" s="62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3"/>
      <c r="AG410" s="62"/>
    </row>
    <row r="411" spans="1:33" ht="14.25" customHeight="1">
      <c r="A411" s="62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3"/>
      <c r="AG411" s="62"/>
    </row>
    <row r="412" spans="1:33" ht="14.25" customHeight="1">
      <c r="A412" s="62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3"/>
      <c r="AG412" s="62"/>
    </row>
    <row r="413" spans="1:33" ht="14.25" customHeight="1">
      <c r="A413" s="62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3"/>
      <c r="AG413" s="62"/>
    </row>
    <row r="414" spans="1:33" ht="14.25" customHeight="1">
      <c r="A414" s="62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3"/>
      <c r="AG414" s="62"/>
    </row>
    <row r="415" spans="1:33" ht="14.25" customHeight="1">
      <c r="A415" s="62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3"/>
      <c r="AG415" s="62"/>
    </row>
    <row r="416" spans="1:33" ht="14.25" customHeight="1">
      <c r="A416" s="62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3"/>
      <c r="AG416" s="62"/>
    </row>
    <row r="417" spans="1:33" ht="14.25" customHeight="1">
      <c r="A417" s="62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3"/>
      <c r="AG417" s="62"/>
    </row>
    <row r="418" spans="1:33" ht="14.25" customHeight="1">
      <c r="A418" s="62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3"/>
      <c r="AG418" s="62"/>
    </row>
    <row r="419" spans="1:33" ht="14.25" customHeight="1">
      <c r="A419" s="62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3"/>
      <c r="AG419" s="62"/>
    </row>
    <row r="420" spans="1:33" ht="14.25" customHeight="1">
      <c r="A420" s="62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3"/>
      <c r="AG420" s="62"/>
    </row>
    <row r="421" spans="1:33" ht="14.25" customHeight="1">
      <c r="A421" s="62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3"/>
      <c r="AG421" s="62"/>
    </row>
    <row r="422" spans="1:33" ht="14.25" customHeight="1">
      <c r="A422" s="62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3"/>
      <c r="AG422" s="62"/>
    </row>
    <row r="423" spans="1:33" ht="14.25" customHeight="1">
      <c r="A423" s="62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3"/>
      <c r="AG423" s="62"/>
    </row>
    <row r="424" spans="1:33" ht="14.25" customHeight="1">
      <c r="A424" s="62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3"/>
      <c r="AG424" s="62"/>
    </row>
    <row r="425" spans="1:33" ht="14.25" customHeight="1">
      <c r="A425" s="62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3"/>
      <c r="AG425" s="62"/>
    </row>
    <row r="426" spans="1:33" ht="14.25" customHeight="1">
      <c r="A426" s="62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3"/>
      <c r="AG426" s="62"/>
    </row>
    <row r="427" spans="1:33" ht="14.25" customHeight="1">
      <c r="A427" s="62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3"/>
      <c r="AG427" s="62"/>
    </row>
    <row r="428" spans="1:33" ht="14.25" customHeight="1">
      <c r="A428" s="62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3"/>
      <c r="AG428" s="62"/>
    </row>
    <row r="429" spans="1:33" ht="14.25" customHeight="1">
      <c r="A429" s="62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3"/>
      <c r="AG429" s="62"/>
    </row>
    <row r="430" spans="1:33" ht="14.25" customHeight="1">
      <c r="A430" s="62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3"/>
      <c r="AG430" s="62"/>
    </row>
    <row r="431" spans="1:33" ht="14.25" customHeight="1">
      <c r="A431" s="62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3"/>
      <c r="AG431" s="62"/>
    </row>
    <row r="432" spans="1:33" ht="14.25" customHeight="1">
      <c r="A432" s="62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3"/>
      <c r="AG432" s="62"/>
    </row>
    <row r="433" spans="1:33" ht="14.25" customHeight="1">
      <c r="A433" s="62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3"/>
      <c r="AG433" s="62"/>
    </row>
    <row r="434" spans="1:33" ht="14.25" customHeight="1">
      <c r="A434" s="62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3"/>
      <c r="AG434" s="62"/>
    </row>
    <row r="435" spans="1:33" ht="14.25" customHeight="1">
      <c r="A435" s="62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3"/>
      <c r="AG435" s="62"/>
    </row>
    <row r="436" spans="1:33" ht="14.25" customHeight="1">
      <c r="A436" s="62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3"/>
      <c r="AG436" s="62"/>
    </row>
    <row r="437" spans="1:33" ht="14.25" customHeight="1">
      <c r="A437" s="62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3"/>
      <c r="AG437" s="62"/>
    </row>
    <row r="438" spans="1:33" ht="14.25" customHeight="1">
      <c r="A438" s="62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3"/>
      <c r="AG438" s="62"/>
    </row>
    <row r="439" spans="1:33" ht="14.25" customHeight="1">
      <c r="A439" s="62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3"/>
      <c r="AG439" s="62"/>
    </row>
    <row r="440" spans="1:33" ht="14.25" customHeight="1">
      <c r="A440" s="62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3"/>
      <c r="AG440" s="62"/>
    </row>
    <row r="441" spans="1:33" ht="14.25" customHeight="1">
      <c r="A441" s="62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3"/>
      <c r="AG441" s="62"/>
    </row>
    <row r="442" spans="1:33" ht="14.25" customHeight="1">
      <c r="A442" s="62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3"/>
      <c r="AG442" s="62"/>
    </row>
    <row r="443" spans="1:33" ht="14.25" customHeight="1">
      <c r="A443" s="62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3"/>
      <c r="AG443" s="62"/>
    </row>
    <row r="444" spans="1:33" ht="14.25" customHeight="1">
      <c r="A444" s="62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3"/>
      <c r="AG444" s="62"/>
    </row>
    <row r="445" spans="1:33" ht="14.25" customHeight="1">
      <c r="A445" s="62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3"/>
      <c r="AG445" s="62"/>
    </row>
    <row r="446" spans="1:33" ht="14.25" customHeight="1">
      <c r="A446" s="62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3"/>
      <c r="AG446" s="62"/>
    </row>
    <row r="447" spans="1:33" ht="14.25" customHeight="1">
      <c r="A447" s="62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3"/>
      <c r="AG447" s="62"/>
    </row>
    <row r="448" spans="1:33" ht="14.25" customHeight="1">
      <c r="A448" s="62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3"/>
      <c r="AG448" s="62"/>
    </row>
    <row r="449" spans="1:33" ht="14.25" customHeight="1">
      <c r="A449" s="62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3"/>
      <c r="AG449" s="62"/>
    </row>
    <row r="450" spans="1:33" ht="14.25" customHeight="1">
      <c r="A450" s="62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3"/>
      <c r="AG450" s="62"/>
    </row>
    <row r="451" spans="1:33" ht="14.25" customHeight="1">
      <c r="A451" s="62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3"/>
      <c r="AG451" s="62"/>
    </row>
    <row r="452" spans="1:33" ht="14.25" customHeight="1">
      <c r="A452" s="62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3"/>
      <c r="AG452" s="62"/>
    </row>
    <row r="453" spans="1:33" ht="14.25" customHeight="1">
      <c r="A453" s="62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3"/>
      <c r="AG453" s="62"/>
    </row>
    <row r="454" spans="1:33" ht="14.25" customHeight="1">
      <c r="A454" s="62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3"/>
      <c r="AG454" s="62"/>
    </row>
    <row r="455" spans="1:33" ht="14.25" customHeight="1">
      <c r="A455" s="62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3"/>
      <c r="AG455" s="62"/>
    </row>
    <row r="456" spans="1:33" ht="14.25" customHeight="1">
      <c r="A456" s="62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3"/>
      <c r="AG456" s="62"/>
    </row>
    <row r="457" spans="1:33" ht="14.25" customHeight="1">
      <c r="A457" s="62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3"/>
      <c r="AG457" s="62"/>
    </row>
    <row r="458" spans="1:33" ht="14.25" customHeight="1">
      <c r="A458" s="62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3"/>
      <c r="AG458" s="62"/>
    </row>
    <row r="459" spans="1:33" ht="14.25" customHeight="1">
      <c r="A459" s="62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3"/>
      <c r="AG459" s="62"/>
    </row>
    <row r="460" spans="1:33" ht="14.25" customHeight="1">
      <c r="A460" s="62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3"/>
      <c r="AG460" s="62"/>
    </row>
    <row r="461" spans="1:33" ht="14.25" customHeight="1">
      <c r="A461" s="62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3"/>
      <c r="AG461" s="62"/>
    </row>
    <row r="462" spans="1:33" ht="14.25" customHeight="1">
      <c r="A462" s="62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3"/>
      <c r="AG462" s="62"/>
    </row>
    <row r="463" spans="1:33" ht="14.25" customHeight="1">
      <c r="A463" s="62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3"/>
      <c r="AG463" s="62"/>
    </row>
    <row r="464" spans="1:33" ht="14.25" customHeight="1">
      <c r="A464" s="62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3"/>
      <c r="AG464" s="62"/>
    </row>
    <row r="465" spans="1:33" ht="14.25" customHeight="1">
      <c r="A465" s="62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3"/>
      <c r="AG465" s="62"/>
    </row>
    <row r="466" spans="1:33" ht="14.25" customHeight="1">
      <c r="A466" s="62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3"/>
      <c r="AG466" s="62"/>
    </row>
    <row r="467" spans="1:33" ht="14.25" customHeight="1">
      <c r="A467" s="62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3"/>
      <c r="AG467" s="62"/>
    </row>
    <row r="468" spans="1:33" ht="14.25" customHeight="1">
      <c r="A468" s="62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3"/>
      <c r="AG468" s="62"/>
    </row>
    <row r="469" spans="1:33" ht="14.25" customHeight="1">
      <c r="A469" s="62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3"/>
      <c r="AG469" s="62"/>
    </row>
    <row r="470" spans="1:33" ht="14.25" customHeight="1">
      <c r="A470" s="62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3"/>
      <c r="AG470" s="62"/>
    </row>
    <row r="471" spans="1:33" ht="14.25" customHeight="1">
      <c r="A471" s="62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3"/>
      <c r="AG471" s="62"/>
    </row>
    <row r="472" spans="1:33" ht="14.25" customHeight="1">
      <c r="A472" s="62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3"/>
      <c r="AG472" s="62"/>
    </row>
    <row r="473" spans="1:33" ht="14.25" customHeight="1">
      <c r="A473" s="62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3"/>
      <c r="AG473" s="62"/>
    </row>
    <row r="474" spans="1:33" ht="14.25" customHeight="1">
      <c r="A474" s="62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3"/>
      <c r="AG474" s="62"/>
    </row>
    <row r="475" spans="1:33" ht="14.25" customHeight="1">
      <c r="A475" s="62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3"/>
      <c r="AG475" s="62"/>
    </row>
    <row r="476" spans="1:33" ht="14.25" customHeight="1">
      <c r="A476" s="62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3"/>
      <c r="AG476" s="62"/>
    </row>
    <row r="477" spans="1:33" ht="14.25" customHeight="1">
      <c r="A477" s="62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3"/>
      <c r="AG477" s="62"/>
    </row>
    <row r="478" spans="1:33" ht="14.25" customHeight="1">
      <c r="A478" s="62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3"/>
      <c r="AG478" s="62"/>
    </row>
    <row r="479" spans="1:33" ht="14.25" customHeight="1">
      <c r="A479" s="62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3"/>
      <c r="AG479" s="62"/>
    </row>
    <row r="480" spans="1:33" ht="14.25" customHeight="1">
      <c r="A480" s="62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3"/>
      <c r="AG480" s="62"/>
    </row>
    <row r="481" spans="1:33" ht="14.25" customHeight="1">
      <c r="A481" s="62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3"/>
      <c r="AG481" s="62"/>
    </row>
    <row r="482" spans="1:33" ht="14.25" customHeight="1">
      <c r="A482" s="62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3"/>
      <c r="AG482" s="62"/>
    </row>
    <row r="483" spans="1:33" ht="14.25" customHeight="1">
      <c r="A483" s="62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3"/>
      <c r="AG483" s="62"/>
    </row>
    <row r="484" spans="1:33" ht="14.25" customHeight="1">
      <c r="A484" s="62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3"/>
      <c r="AG484" s="62"/>
    </row>
    <row r="485" spans="1:33" ht="14.25" customHeight="1">
      <c r="A485" s="62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3"/>
      <c r="AG485" s="62"/>
    </row>
    <row r="486" spans="1:33" ht="14.25" customHeight="1">
      <c r="A486" s="62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3"/>
      <c r="AG486" s="62"/>
    </row>
    <row r="487" spans="1:33" ht="14.25" customHeight="1">
      <c r="A487" s="62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3"/>
      <c r="AG487" s="62"/>
    </row>
    <row r="488" spans="1:33" ht="14.25" customHeight="1">
      <c r="A488" s="62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3"/>
      <c r="AG488" s="62"/>
    </row>
    <row r="489" spans="1:33" ht="14.25" customHeight="1">
      <c r="A489" s="62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3"/>
      <c r="AG489" s="62"/>
    </row>
    <row r="490" spans="1:33" ht="14.25" customHeight="1">
      <c r="A490" s="62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3"/>
      <c r="AG490" s="62"/>
    </row>
    <row r="491" spans="1:33" ht="14.25" customHeight="1">
      <c r="A491" s="62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3"/>
      <c r="AG491" s="62"/>
    </row>
    <row r="492" spans="1:33" ht="14.25" customHeight="1">
      <c r="A492" s="62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3"/>
      <c r="AG492" s="62"/>
    </row>
    <row r="493" spans="1:33" ht="14.25" customHeight="1">
      <c r="A493" s="62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3"/>
      <c r="AG493" s="62"/>
    </row>
    <row r="494" spans="1:33" ht="14.25" customHeight="1">
      <c r="A494" s="62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3"/>
      <c r="AG494" s="62"/>
    </row>
    <row r="495" spans="1:33" ht="14.25" customHeight="1">
      <c r="A495" s="62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3"/>
      <c r="AG495" s="62"/>
    </row>
    <row r="496" spans="1:33" ht="14.25" customHeight="1">
      <c r="A496" s="62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3"/>
      <c r="AG496" s="62"/>
    </row>
    <row r="497" spans="1:33" ht="14.25" customHeight="1">
      <c r="A497" s="62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3"/>
      <c r="AG497" s="62"/>
    </row>
    <row r="498" spans="1:33" ht="14.25" customHeight="1">
      <c r="A498" s="62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3"/>
      <c r="AG498" s="62"/>
    </row>
    <row r="499" spans="1:33" ht="14.25" customHeight="1">
      <c r="A499" s="62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3"/>
      <c r="AG499" s="62"/>
    </row>
    <row r="500" spans="1:33" ht="14.25" customHeight="1">
      <c r="A500" s="62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3"/>
      <c r="AG500" s="62"/>
    </row>
    <row r="501" spans="1:33" ht="14.25" customHeight="1">
      <c r="A501" s="62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3"/>
      <c r="AG501" s="62"/>
    </row>
    <row r="502" spans="1:33" ht="14.25" customHeight="1">
      <c r="A502" s="62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3"/>
      <c r="AG502" s="62"/>
    </row>
    <row r="503" spans="1:33" ht="14.25" customHeight="1">
      <c r="A503" s="62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3"/>
      <c r="AG503" s="62"/>
    </row>
    <row r="504" spans="1:33" ht="14.25" customHeight="1">
      <c r="A504" s="62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3"/>
      <c r="AG504" s="62"/>
    </row>
    <row r="505" spans="1:33" ht="14.25" customHeight="1">
      <c r="A505" s="62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3"/>
      <c r="AG505" s="62"/>
    </row>
    <row r="506" spans="1:33" ht="14.25" customHeight="1">
      <c r="A506" s="62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3"/>
      <c r="AG506" s="62"/>
    </row>
    <row r="507" spans="1:33" ht="14.25" customHeight="1">
      <c r="A507" s="62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3"/>
      <c r="AG507" s="62"/>
    </row>
    <row r="508" spans="1:33" ht="14.25" customHeight="1">
      <c r="A508" s="62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3"/>
      <c r="AG508" s="62"/>
    </row>
    <row r="509" spans="1:33" ht="14.25" customHeight="1">
      <c r="A509" s="62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3"/>
      <c r="AG509" s="62"/>
    </row>
    <row r="510" spans="1:33" ht="14.25" customHeight="1">
      <c r="A510" s="62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3"/>
      <c r="AG510" s="62"/>
    </row>
    <row r="511" spans="1:33" ht="14.25" customHeight="1">
      <c r="A511" s="62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3"/>
      <c r="AG511" s="62"/>
    </row>
    <row r="512" spans="1:33" ht="14.25" customHeight="1">
      <c r="A512" s="62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3"/>
      <c r="AG512" s="62"/>
    </row>
    <row r="513" spans="1:33" ht="14.25" customHeight="1">
      <c r="A513" s="62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3"/>
      <c r="AG513" s="62"/>
    </row>
    <row r="514" spans="1:33" ht="14.25" customHeight="1">
      <c r="A514" s="62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3"/>
      <c r="AG514" s="62"/>
    </row>
    <row r="515" spans="1:33" ht="14.25" customHeight="1">
      <c r="A515" s="62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3"/>
      <c r="AG515" s="62"/>
    </row>
    <row r="516" spans="1:33" ht="14.25" customHeight="1">
      <c r="A516" s="62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3"/>
      <c r="AG516" s="62"/>
    </row>
    <row r="517" spans="1:33" ht="14.25" customHeight="1">
      <c r="A517" s="62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3"/>
      <c r="AG517" s="62"/>
    </row>
    <row r="518" spans="1:33" ht="14.25" customHeight="1">
      <c r="A518" s="62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3"/>
      <c r="AG518" s="62"/>
    </row>
    <row r="519" spans="1:33" ht="14.25" customHeight="1">
      <c r="A519" s="62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3"/>
      <c r="AG519" s="62"/>
    </row>
    <row r="520" spans="1:33" ht="14.25" customHeight="1">
      <c r="A520" s="62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3"/>
      <c r="AG520" s="62"/>
    </row>
    <row r="521" spans="1:33" ht="14.25" customHeight="1">
      <c r="A521" s="62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3"/>
      <c r="AG521" s="62"/>
    </row>
    <row r="522" spans="1:33" ht="14.25" customHeight="1">
      <c r="A522" s="62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3"/>
      <c r="AG522" s="62"/>
    </row>
    <row r="523" spans="1:33" ht="14.25" customHeight="1">
      <c r="A523" s="62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3"/>
      <c r="AG523" s="62"/>
    </row>
    <row r="524" spans="1:33" ht="14.25" customHeight="1">
      <c r="A524" s="62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3"/>
      <c r="AG524" s="62"/>
    </row>
    <row r="525" spans="1:33" ht="14.25" customHeight="1">
      <c r="A525" s="62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3"/>
      <c r="AG525" s="62"/>
    </row>
    <row r="526" spans="1:33" ht="14.25" customHeight="1">
      <c r="A526" s="62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3"/>
      <c r="AG526" s="62"/>
    </row>
    <row r="527" spans="1:33" ht="14.25" customHeight="1">
      <c r="A527" s="62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3"/>
      <c r="AG527" s="62"/>
    </row>
    <row r="528" spans="1:33" ht="14.25" customHeight="1">
      <c r="A528" s="62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3"/>
      <c r="AG528" s="62"/>
    </row>
    <row r="529" spans="1:33" ht="14.25" customHeight="1">
      <c r="A529" s="62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3"/>
      <c r="AG529" s="62"/>
    </row>
    <row r="530" spans="1:33" ht="14.25" customHeight="1">
      <c r="A530" s="62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3"/>
      <c r="AG530" s="62"/>
    </row>
    <row r="531" spans="1:33" ht="14.25" customHeight="1">
      <c r="A531" s="62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3"/>
      <c r="AG531" s="62"/>
    </row>
    <row r="532" spans="1:33" ht="14.25" customHeight="1">
      <c r="A532" s="62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3"/>
      <c r="AG532" s="62"/>
    </row>
    <row r="533" spans="1:33" ht="14.25" customHeight="1">
      <c r="A533" s="62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3"/>
      <c r="AG533" s="62"/>
    </row>
    <row r="534" spans="1:33" ht="14.25" customHeight="1">
      <c r="A534" s="62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3"/>
      <c r="AG534" s="62"/>
    </row>
    <row r="535" spans="1:33" ht="14.25" customHeight="1">
      <c r="A535" s="62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3"/>
      <c r="AG535" s="62"/>
    </row>
    <row r="536" spans="1:33" ht="14.25" customHeight="1">
      <c r="A536" s="62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3"/>
      <c r="AG536" s="62"/>
    </row>
    <row r="537" spans="1:33" ht="14.25" customHeight="1">
      <c r="A537" s="62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3"/>
      <c r="AG537" s="62"/>
    </row>
    <row r="538" spans="1:33" ht="14.25" customHeight="1">
      <c r="A538" s="62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3"/>
      <c r="AG538" s="62"/>
    </row>
    <row r="539" spans="1:33" ht="14.25" customHeight="1">
      <c r="A539" s="62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3"/>
      <c r="AG539" s="62"/>
    </row>
    <row r="540" spans="1:33" ht="14.25" customHeight="1">
      <c r="A540" s="62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3"/>
      <c r="AG540" s="62"/>
    </row>
    <row r="541" spans="1:33" ht="14.25" customHeight="1">
      <c r="A541" s="62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3"/>
      <c r="AG541" s="62"/>
    </row>
    <row r="542" spans="1:33" ht="14.25" customHeight="1">
      <c r="A542" s="62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3"/>
      <c r="AG542" s="62"/>
    </row>
    <row r="543" spans="1:33" ht="14.25" customHeight="1">
      <c r="A543" s="62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3"/>
      <c r="AG543" s="62"/>
    </row>
    <row r="544" spans="1:33" ht="14.25" customHeight="1">
      <c r="A544" s="62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3"/>
      <c r="AG544" s="62"/>
    </row>
    <row r="545" spans="1:33" ht="14.25" customHeight="1">
      <c r="A545" s="62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3"/>
      <c r="AG545" s="62"/>
    </row>
    <row r="546" spans="1:33" ht="14.25" customHeight="1">
      <c r="A546" s="62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3"/>
      <c r="AG546" s="62"/>
    </row>
    <row r="547" spans="1:33" ht="14.25" customHeight="1">
      <c r="A547" s="62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3"/>
      <c r="AG547" s="62"/>
    </row>
    <row r="548" spans="1:33" ht="14.25" customHeight="1">
      <c r="A548" s="62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3"/>
      <c r="AG548" s="62"/>
    </row>
    <row r="549" spans="1:33" ht="14.25" customHeight="1">
      <c r="A549" s="62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3"/>
      <c r="AG549" s="62"/>
    </row>
    <row r="550" spans="1:33" ht="14.25" customHeight="1">
      <c r="A550" s="62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3"/>
      <c r="AG550" s="62"/>
    </row>
    <row r="551" spans="1:33" ht="14.25" customHeight="1">
      <c r="A551" s="62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3"/>
      <c r="AG551" s="62"/>
    </row>
    <row r="552" spans="1:33" ht="14.25" customHeight="1">
      <c r="A552" s="62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3"/>
      <c r="AG552" s="62"/>
    </row>
    <row r="553" spans="1:33" ht="14.25" customHeight="1">
      <c r="A553" s="62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3"/>
      <c r="AG553" s="62"/>
    </row>
    <row r="554" spans="1:33" ht="14.25" customHeight="1">
      <c r="A554" s="62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3"/>
      <c r="AG554" s="62"/>
    </row>
    <row r="555" spans="1:33" ht="14.25" customHeight="1">
      <c r="A555" s="62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3"/>
      <c r="AG555" s="62"/>
    </row>
    <row r="556" spans="1:33" ht="14.25" customHeight="1">
      <c r="A556" s="62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3"/>
      <c r="AG556" s="62"/>
    </row>
    <row r="557" spans="1:33" ht="14.25" customHeight="1">
      <c r="A557" s="62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3"/>
      <c r="AG557" s="62"/>
    </row>
    <row r="558" spans="1:33" ht="14.25" customHeight="1">
      <c r="A558" s="62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3"/>
      <c r="AG558" s="62"/>
    </row>
    <row r="559" spans="1:33" ht="14.25" customHeight="1">
      <c r="A559" s="62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3"/>
      <c r="AG559" s="62"/>
    </row>
    <row r="560" spans="1:33" ht="14.25" customHeight="1">
      <c r="A560" s="62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3"/>
      <c r="AG560" s="62"/>
    </row>
    <row r="561" spans="1:33" ht="14.25" customHeight="1">
      <c r="A561" s="62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3"/>
      <c r="AG561" s="62"/>
    </row>
    <row r="562" spans="1:33" ht="14.25" customHeight="1">
      <c r="A562" s="62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3"/>
      <c r="AG562" s="62"/>
    </row>
    <row r="563" spans="1:33" ht="14.25" customHeight="1">
      <c r="A563" s="62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3"/>
      <c r="AG563" s="62"/>
    </row>
    <row r="564" spans="1:33" ht="14.25" customHeight="1">
      <c r="A564" s="62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3"/>
      <c r="AG564" s="62"/>
    </row>
    <row r="565" spans="1:33" ht="14.25" customHeight="1">
      <c r="A565" s="62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3"/>
      <c r="AG565" s="62"/>
    </row>
    <row r="566" spans="1:33" ht="14.25" customHeight="1">
      <c r="A566" s="62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3"/>
      <c r="AG566" s="62"/>
    </row>
    <row r="567" spans="1:33" ht="14.25" customHeight="1">
      <c r="A567" s="62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3"/>
      <c r="AG567" s="62"/>
    </row>
    <row r="568" spans="1:33" ht="14.25" customHeight="1">
      <c r="A568" s="62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3"/>
      <c r="AG568" s="62"/>
    </row>
    <row r="569" spans="1:33" ht="14.25" customHeight="1">
      <c r="A569" s="62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3"/>
      <c r="AG569" s="62"/>
    </row>
    <row r="570" spans="1:33" ht="14.25" customHeight="1">
      <c r="A570" s="62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3"/>
      <c r="AG570" s="62"/>
    </row>
    <row r="571" spans="1:33" ht="14.25" customHeight="1">
      <c r="A571" s="62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3"/>
      <c r="AG571" s="62"/>
    </row>
    <row r="572" spans="1:33" ht="14.25" customHeight="1">
      <c r="A572" s="62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3"/>
      <c r="AG572" s="62"/>
    </row>
    <row r="573" spans="1:33" ht="14.25" customHeight="1">
      <c r="A573" s="62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3"/>
      <c r="AG573" s="62"/>
    </row>
    <row r="574" spans="1:33" ht="14.25" customHeight="1">
      <c r="A574" s="62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3"/>
      <c r="AG574" s="62"/>
    </row>
    <row r="575" spans="1:33" ht="14.25" customHeight="1">
      <c r="A575" s="62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3"/>
      <c r="AG575" s="62"/>
    </row>
    <row r="576" spans="1:33" ht="14.25" customHeight="1">
      <c r="A576" s="62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3"/>
      <c r="AG576" s="62"/>
    </row>
    <row r="577" spans="1:33" ht="14.25" customHeight="1">
      <c r="A577" s="62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3"/>
      <c r="AG577" s="62"/>
    </row>
    <row r="578" spans="1:33" ht="14.25" customHeight="1">
      <c r="A578" s="62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3"/>
      <c r="AG578" s="62"/>
    </row>
    <row r="579" spans="1:33" ht="14.25" customHeight="1">
      <c r="A579" s="62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3"/>
      <c r="AG579" s="62"/>
    </row>
    <row r="580" spans="1:33" ht="14.25" customHeight="1">
      <c r="A580" s="62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3"/>
      <c r="AG580" s="62"/>
    </row>
    <row r="581" spans="1:33" ht="14.25" customHeight="1">
      <c r="A581" s="62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3"/>
      <c r="AG581" s="62"/>
    </row>
    <row r="582" spans="1:33" ht="14.25" customHeight="1">
      <c r="A582" s="62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3"/>
      <c r="AG582" s="62"/>
    </row>
    <row r="583" spans="1:33" ht="14.25" customHeight="1">
      <c r="A583" s="62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3"/>
      <c r="AG583" s="62"/>
    </row>
    <row r="584" spans="1:33" ht="14.25" customHeight="1">
      <c r="A584" s="62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3"/>
      <c r="AG584" s="62"/>
    </row>
    <row r="585" spans="1:33" ht="14.25" customHeight="1">
      <c r="A585" s="62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3"/>
      <c r="AG585" s="62"/>
    </row>
    <row r="586" spans="1:33" ht="14.25" customHeight="1">
      <c r="A586" s="62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3"/>
      <c r="AG586" s="62"/>
    </row>
    <row r="587" spans="1:33" ht="14.25" customHeight="1">
      <c r="A587" s="62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3"/>
      <c r="AG587" s="62"/>
    </row>
    <row r="588" spans="1:33" ht="14.25" customHeight="1">
      <c r="A588" s="62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3"/>
      <c r="AG588" s="62"/>
    </row>
    <row r="589" spans="1:33" ht="14.25" customHeight="1">
      <c r="A589" s="62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3"/>
      <c r="AG589" s="62"/>
    </row>
    <row r="590" spans="1:33" ht="14.25" customHeight="1">
      <c r="A590" s="62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3"/>
      <c r="AG590" s="62"/>
    </row>
    <row r="591" spans="1:33" ht="14.25" customHeight="1">
      <c r="A591" s="62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3"/>
      <c r="AG591" s="62"/>
    </row>
    <row r="592" spans="1:33" ht="14.25" customHeight="1">
      <c r="A592" s="62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3"/>
      <c r="AG592" s="62"/>
    </row>
    <row r="593" spans="1:33" ht="14.25" customHeight="1">
      <c r="A593" s="62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3"/>
      <c r="AG593" s="62"/>
    </row>
    <row r="594" spans="1:33" ht="14.25" customHeight="1">
      <c r="A594" s="62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3"/>
      <c r="AG594" s="62"/>
    </row>
    <row r="595" spans="1:33" ht="14.25" customHeight="1">
      <c r="A595" s="62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3"/>
      <c r="AG595" s="62"/>
    </row>
    <row r="596" spans="1:33" ht="14.25" customHeight="1">
      <c r="A596" s="62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3"/>
      <c r="AG596" s="62"/>
    </row>
    <row r="597" spans="1:33" ht="14.25" customHeight="1">
      <c r="A597" s="62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3"/>
      <c r="AG597" s="62"/>
    </row>
    <row r="598" spans="1:33" ht="14.25" customHeight="1">
      <c r="A598" s="62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3"/>
      <c r="AG598" s="62"/>
    </row>
    <row r="599" spans="1:33" ht="14.25" customHeight="1">
      <c r="A599" s="62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3"/>
      <c r="AG599" s="62"/>
    </row>
    <row r="600" spans="1:33" ht="14.25" customHeight="1">
      <c r="A600" s="62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3"/>
      <c r="AG600" s="62"/>
    </row>
    <row r="601" spans="1:33" ht="14.25" customHeight="1">
      <c r="A601" s="62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3"/>
      <c r="AG601" s="62"/>
    </row>
    <row r="602" spans="1:33" ht="14.25" customHeight="1">
      <c r="A602" s="62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3"/>
      <c r="AG602" s="62"/>
    </row>
    <row r="603" spans="1:33" ht="14.25" customHeight="1">
      <c r="A603" s="62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3"/>
      <c r="AG603" s="62"/>
    </row>
    <row r="604" spans="1:33" ht="14.25" customHeight="1">
      <c r="A604" s="62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3"/>
      <c r="AG604" s="62"/>
    </row>
    <row r="605" spans="1:33" ht="14.25" customHeight="1">
      <c r="A605" s="62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3"/>
      <c r="AG605" s="62"/>
    </row>
    <row r="606" spans="1:33" ht="14.25" customHeight="1">
      <c r="A606" s="62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3"/>
      <c r="AG606" s="62"/>
    </row>
    <row r="607" spans="1:33" ht="14.25" customHeight="1">
      <c r="A607" s="62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3"/>
      <c r="AG607" s="62"/>
    </row>
    <row r="608" spans="1:33" ht="14.25" customHeight="1">
      <c r="A608" s="62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3"/>
      <c r="AG608" s="62"/>
    </row>
    <row r="609" spans="1:33" ht="14.25" customHeight="1">
      <c r="A609" s="62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3"/>
      <c r="AG609" s="62"/>
    </row>
    <row r="610" spans="1:33" ht="14.25" customHeight="1">
      <c r="A610" s="62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3"/>
      <c r="AG610" s="62"/>
    </row>
    <row r="611" spans="1:33" ht="14.25" customHeight="1">
      <c r="A611" s="62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3"/>
      <c r="AG611" s="62"/>
    </row>
    <row r="612" spans="1:33" ht="14.25" customHeight="1">
      <c r="A612" s="62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3"/>
      <c r="AG612" s="62"/>
    </row>
    <row r="613" spans="1:33" ht="14.25" customHeight="1">
      <c r="A613" s="62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3"/>
      <c r="AG613" s="62"/>
    </row>
    <row r="614" spans="1:33" ht="14.25" customHeight="1">
      <c r="A614" s="62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3"/>
      <c r="AG614" s="62"/>
    </row>
    <row r="615" spans="1:33" ht="14.25" customHeight="1">
      <c r="A615" s="62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3"/>
      <c r="AG615" s="62"/>
    </row>
    <row r="616" spans="1:33" ht="14.25" customHeight="1">
      <c r="A616" s="62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3"/>
      <c r="AG616" s="62"/>
    </row>
    <row r="617" spans="1:33" ht="14.25" customHeight="1">
      <c r="A617" s="62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3"/>
      <c r="AG617" s="62"/>
    </row>
    <row r="618" spans="1:33" ht="14.25" customHeight="1">
      <c r="A618" s="62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3"/>
      <c r="AG618" s="62"/>
    </row>
    <row r="619" spans="1:33" ht="14.25" customHeight="1">
      <c r="A619" s="62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3"/>
      <c r="AG619" s="62"/>
    </row>
    <row r="620" spans="1:33" ht="14.25" customHeight="1">
      <c r="A620" s="62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3"/>
      <c r="AG620" s="62"/>
    </row>
    <row r="621" spans="1:33" ht="14.25" customHeight="1">
      <c r="A621" s="62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3"/>
      <c r="AG621" s="62"/>
    </row>
    <row r="622" spans="1:33" ht="14.25" customHeight="1">
      <c r="A622" s="62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3"/>
      <c r="AG622" s="62"/>
    </row>
    <row r="623" spans="1:33" ht="14.25" customHeight="1">
      <c r="A623" s="62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3"/>
      <c r="AG623" s="62"/>
    </row>
    <row r="624" spans="1:33" ht="14.25" customHeight="1">
      <c r="A624" s="62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3"/>
      <c r="AG624" s="62"/>
    </row>
    <row r="625" spans="1:33" ht="14.25" customHeight="1">
      <c r="A625" s="62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3"/>
      <c r="AG625" s="62"/>
    </row>
    <row r="626" spans="1:33" ht="14.25" customHeight="1">
      <c r="A626" s="62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3"/>
      <c r="AG626" s="62"/>
    </row>
    <row r="627" spans="1:33" ht="14.25" customHeight="1">
      <c r="A627" s="62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3"/>
      <c r="AG627" s="62"/>
    </row>
    <row r="628" spans="1:33" ht="14.25" customHeight="1">
      <c r="A628" s="62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3"/>
      <c r="AG628" s="62"/>
    </row>
    <row r="629" spans="1:33" ht="14.25" customHeight="1">
      <c r="A629" s="62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3"/>
      <c r="AG629" s="62"/>
    </row>
    <row r="630" spans="1:33" ht="14.25" customHeight="1">
      <c r="A630" s="62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3"/>
      <c r="AG630" s="62"/>
    </row>
    <row r="631" spans="1:33" ht="14.25" customHeight="1">
      <c r="A631" s="62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3"/>
      <c r="AG631" s="62"/>
    </row>
    <row r="632" spans="1:33" ht="14.25" customHeight="1">
      <c r="A632" s="62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3"/>
      <c r="AG632" s="62"/>
    </row>
    <row r="633" spans="1:33" ht="14.25" customHeight="1">
      <c r="A633" s="62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3"/>
      <c r="AG633" s="62"/>
    </row>
    <row r="634" spans="1:33" ht="14.25" customHeight="1">
      <c r="A634" s="62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3"/>
      <c r="AG634" s="62"/>
    </row>
    <row r="635" spans="1:33" ht="14.25" customHeight="1">
      <c r="A635" s="62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3"/>
      <c r="AG635" s="62"/>
    </row>
    <row r="636" spans="1:33" ht="14.25" customHeight="1">
      <c r="A636" s="62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3"/>
      <c r="AG636" s="62"/>
    </row>
    <row r="637" spans="1:33" ht="14.25" customHeight="1">
      <c r="A637" s="62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3"/>
      <c r="AG637" s="62"/>
    </row>
    <row r="638" spans="1:33" ht="14.25" customHeight="1">
      <c r="A638" s="62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3"/>
      <c r="AG638" s="62"/>
    </row>
    <row r="639" spans="1:33" ht="14.25" customHeight="1">
      <c r="A639" s="62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3"/>
      <c r="AG639" s="62"/>
    </row>
    <row r="640" spans="1:33" ht="14.25" customHeight="1">
      <c r="A640" s="62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3"/>
      <c r="AG640" s="62"/>
    </row>
    <row r="641" spans="1:33" ht="14.25" customHeight="1">
      <c r="A641" s="62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3"/>
      <c r="AG641" s="62"/>
    </row>
    <row r="642" spans="1:33" ht="14.25" customHeight="1">
      <c r="A642" s="62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3"/>
      <c r="AG642" s="62"/>
    </row>
    <row r="643" spans="1:33" ht="14.25" customHeight="1">
      <c r="A643" s="62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3"/>
      <c r="AG643" s="62"/>
    </row>
    <row r="644" spans="1:33" ht="14.25" customHeight="1">
      <c r="A644" s="62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3"/>
      <c r="AG644" s="62"/>
    </row>
    <row r="645" spans="1:33" ht="14.25" customHeight="1">
      <c r="A645" s="62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3"/>
      <c r="AG645" s="62"/>
    </row>
    <row r="646" spans="1:33" ht="14.25" customHeight="1">
      <c r="A646" s="62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3"/>
      <c r="AG646" s="62"/>
    </row>
    <row r="647" spans="1:33" ht="14.25" customHeight="1">
      <c r="A647" s="62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3"/>
      <c r="AG647" s="62"/>
    </row>
    <row r="648" spans="1:33" ht="14.25" customHeight="1">
      <c r="A648" s="62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3"/>
      <c r="AG648" s="62"/>
    </row>
    <row r="649" spans="1:33" ht="14.25" customHeight="1">
      <c r="A649" s="62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3"/>
      <c r="AG649" s="62"/>
    </row>
    <row r="650" spans="1:33" ht="14.25" customHeight="1">
      <c r="A650" s="62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3"/>
      <c r="AG650" s="62"/>
    </row>
    <row r="651" spans="1:33" ht="14.25" customHeight="1">
      <c r="A651" s="62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3"/>
      <c r="AG651" s="62"/>
    </row>
    <row r="652" spans="1:33" ht="14.25" customHeight="1">
      <c r="A652" s="62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3"/>
      <c r="AG652" s="62"/>
    </row>
    <row r="653" spans="1:33" ht="14.25" customHeight="1">
      <c r="A653" s="62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3"/>
      <c r="AG653" s="62"/>
    </row>
    <row r="654" spans="1:33" ht="14.25" customHeight="1">
      <c r="A654" s="62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3"/>
      <c r="AG654" s="62"/>
    </row>
    <row r="655" spans="1:33" ht="14.25" customHeight="1">
      <c r="A655" s="62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3"/>
      <c r="AG655" s="62"/>
    </row>
    <row r="656" spans="1:33" ht="14.25" customHeight="1">
      <c r="A656" s="62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3"/>
      <c r="AG656" s="62"/>
    </row>
    <row r="657" spans="1:33" ht="14.25" customHeight="1">
      <c r="A657" s="62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3"/>
      <c r="AG657" s="62"/>
    </row>
    <row r="658" spans="1:33" ht="14.25" customHeight="1">
      <c r="A658" s="62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3"/>
      <c r="AG658" s="62"/>
    </row>
    <row r="659" spans="1:33" ht="14.25" customHeight="1">
      <c r="A659" s="62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3"/>
      <c r="AG659" s="62"/>
    </row>
    <row r="660" spans="1:33" ht="14.25" customHeight="1">
      <c r="A660" s="62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3"/>
      <c r="AG660" s="62"/>
    </row>
    <row r="661" spans="1:33" ht="14.25" customHeight="1">
      <c r="A661" s="62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3"/>
      <c r="AG661" s="62"/>
    </row>
    <row r="662" spans="1:33" ht="14.25" customHeight="1">
      <c r="A662" s="62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3"/>
      <c r="AG662" s="62"/>
    </row>
    <row r="663" spans="1:33" ht="14.25" customHeight="1">
      <c r="A663" s="62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3"/>
      <c r="AG663" s="62"/>
    </row>
    <row r="664" spans="1:33" ht="14.25" customHeight="1">
      <c r="A664" s="62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3"/>
      <c r="AG664" s="62"/>
    </row>
    <row r="665" spans="1:33" ht="14.25" customHeight="1">
      <c r="A665" s="62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3"/>
      <c r="AG665" s="62"/>
    </row>
    <row r="666" spans="1:33" ht="14.25" customHeight="1">
      <c r="A666" s="62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3"/>
      <c r="AG666" s="62"/>
    </row>
    <row r="667" spans="1:33" ht="14.25" customHeight="1">
      <c r="A667" s="62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3"/>
      <c r="AG667" s="62"/>
    </row>
    <row r="668" spans="1:33" ht="14.25" customHeight="1">
      <c r="A668" s="62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3"/>
      <c r="AG668" s="62"/>
    </row>
    <row r="669" spans="1:33" ht="14.25" customHeight="1">
      <c r="A669" s="62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3"/>
      <c r="AG669" s="62"/>
    </row>
    <row r="670" spans="1:33" ht="14.25" customHeight="1">
      <c r="A670" s="62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3"/>
      <c r="AG670" s="62"/>
    </row>
    <row r="671" spans="1:33" ht="14.25" customHeight="1">
      <c r="A671" s="62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3"/>
      <c r="AG671" s="62"/>
    </row>
    <row r="672" spans="1:33" ht="14.25" customHeight="1">
      <c r="A672" s="62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3"/>
      <c r="AG672" s="62"/>
    </row>
    <row r="673" spans="1:33" ht="14.25" customHeight="1">
      <c r="A673" s="62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3"/>
      <c r="AG673" s="62"/>
    </row>
    <row r="674" spans="1:33" ht="14.25" customHeight="1">
      <c r="A674" s="62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3"/>
      <c r="AG674" s="62"/>
    </row>
    <row r="675" spans="1:33" ht="14.25" customHeight="1">
      <c r="A675" s="62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3"/>
      <c r="AG675" s="62"/>
    </row>
    <row r="676" spans="1:33" ht="14.25" customHeight="1">
      <c r="A676" s="62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3"/>
      <c r="AG676" s="62"/>
    </row>
    <row r="677" spans="1:33" ht="14.25" customHeight="1">
      <c r="A677" s="62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3"/>
      <c r="AG677" s="62"/>
    </row>
    <row r="678" spans="1:33" ht="14.25" customHeight="1">
      <c r="A678" s="62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3"/>
      <c r="AG678" s="62"/>
    </row>
    <row r="679" spans="1:33" ht="14.25" customHeight="1">
      <c r="A679" s="62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3"/>
      <c r="AG679" s="62"/>
    </row>
    <row r="680" spans="1:33" ht="14.25" customHeight="1">
      <c r="A680" s="62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3"/>
      <c r="AG680" s="62"/>
    </row>
    <row r="681" spans="1:33" ht="14.25" customHeight="1">
      <c r="A681" s="62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3"/>
      <c r="AG681" s="62"/>
    </row>
    <row r="682" spans="1:33" ht="14.25" customHeight="1">
      <c r="A682" s="62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3"/>
      <c r="AG682" s="62"/>
    </row>
    <row r="683" spans="1:33" ht="14.25" customHeight="1">
      <c r="A683" s="62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3"/>
      <c r="AG683" s="62"/>
    </row>
    <row r="684" spans="1:33" ht="14.25" customHeight="1">
      <c r="A684" s="62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3"/>
      <c r="AG684" s="62"/>
    </row>
    <row r="685" spans="1:33" ht="14.25" customHeight="1">
      <c r="A685" s="62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3"/>
      <c r="AG685" s="62"/>
    </row>
    <row r="686" spans="1:33" ht="14.25" customHeight="1">
      <c r="A686" s="62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3"/>
      <c r="AG686" s="62"/>
    </row>
    <row r="687" spans="1:33" ht="14.25" customHeight="1">
      <c r="A687" s="62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3"/>
      <c r="AG687" s="62"/>
    </row>
    <row r="688" spans="1:33" ht="14.25" customHeight="1">
      <c r="A688" s="62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3"/>
      <c r="AG688" s="62"/>
    </row>
    <row r="689" spans="1:33" ht="14.25" customHeight="1">
      <c r="A689" s="62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3"/>
      <c r="AG689" s="62"/>
    </row>
    <row r="690" spans="1:33" ht="14.25" customHeight="1">
      <c r="A690" s="62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3"/>
      <c r="AG690" s="62"/>
    </row>
    <row r="691" spans="1:33" ht="14.25" customHeight="1">
      <c r="A691" s="62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3"/>
      <c r="AG691" s="62"/>
    </row>
    <row r="692" spans="1:33" ht="14.25" customHeight="1">
      <c r="A692" s="62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3"/>
      <c r="AG692" s="62"/>
    </row>
    <row r="693" spans="1:33" ht="14.25" customHeight="1">
      <c r="A693" s="62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3"/>
      <c r="AG693" s="62"/>
    </row>
    <row r="694" spans="1:33" ht="14.25" customHeight="1">
      <c r="A694" s="62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3"/>
      <c r="AG694" s="62"/>
    </row>
    <row r="695" spans="1:33" ht="14.25" customHeight="1">
      <c r="A695" s="62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3"/>
      <c r="AG695" s="62"/>
    </row>
    <row r="696" spans="1:33" ht="14.25" customHeight="1">
      <c r="A696" s="62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3"/>
      <c r="AG696" s="62"/>
    </row>
    <row r="697" spans="1:33" ht="14.25" customHeight="1">
      <c r="A697" s="62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3"/>
      <c r="AG697" s="62"/>
    </row>
    <row r="698" spans="1:33" ht="14.25" customHeight="1">
      <c r="A698" s="62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3"/>
      <c r="AG698" s="62"/>
    </row>
    <row r="699" spans="1:33" ht="14.25" customHeight="1">
      <c r="A699" s="62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3"/>
      <c r="AG699" s="62"/>
    </row>
    <row r="700" spans="1:33" ht="14.25" customHeight="1">
      <c r="A700" s="62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3"/>
      <c r="AG700" s="62"/>
    </row>
    <row r="701" spans="1:33" ht="14.25" customHeight="1">
      <c r="A701" s="62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3"/>
      <c r="AG701" s="62"/>
    </row>
    <row r="702" spans="1:33" ht="14.25" customHeight="1">
      <c r="A702" s="62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3"/>
      <c r="AG702" s="62"/>
    </row>
    <row r="703" spans="1:33" ht="14.25" customHeight="1">
      <c r="A703" s="62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3"/>
      <c r="AG703" s="62"/>
    </row>
    <row r="704" spans="1:33" ht="14.25" customHeight="1">
      <c r="A704" s="62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3"/>
      <c r="AG704" s="62"/>
    </row>
    <row r="705" spans="1:33" ht="14.25" customHeight="1">
      <c r="A705" s="62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3"/>
      <c r="AG705" s="62"/>
    </row>
    <row r="706" spans="1:33" ht="14.25" customHeight="1">
      <c r="A706" s="62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3"/>
      <c r="AG706" s="62"/>
    </row>
    <row r="707" spans="1:33" ht="14.25" customHeight="1">
      <c r="A707" s="62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3"/>
      <c r="AG707" s="62"/>
    </row>
    <row r="708" spans="1:33" ht="14.25" customHeight="1">
      <c r="A708" s="62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3"/>
      <c r="AG708" s="62"/>
    </row>
    <row r="709" spans="1:33" ht="14.25" customHeight="1">
      <c r="A709" s="62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3"/>
      <c r="AG709" s="62"/>
    </row>
    <row r="710" spans="1:33" ht="14.25" customHeight="1">
      <c r="A710" s="62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3"/>
      <c r="AG710" s="62"/>
    </row>
    <row r="711" spans="1:33" ht="14.25" customHeight="1">
      <c r="A711" s="62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3"/>
      <c r="AG711" s="62"/>
    </row>
    <row r="712" spans="1:33" ht="14.25" customHeight="1">
      <c r="A712" s="62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3"/>
      <c r="AG712" s="62"/>
    </row>
    <row r="713" spans="1:33" ht="14.25" customHeight="1">
      <c r="A713" s="62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3"/>
      <c r="AG713" s="62"/>
    </row>
    <row r="714" spans="1:33" ht="14.25" customHeight="1">
      <c r="A714" s="62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3"/>
      <c r="AG714" s="62"/>
    </row>
    <row r="715" spans="1:33" ht="14.25" customHeight="1">
      <c r="A715" s="62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3"/>
      <c r="AG715" s="62"/>
    </row>
    <row r="716" spans="1:33" ht="14.25" customHeight="1">
      <c r="A716" s="62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3"/>
      <c r="AG716" s="62"/>
    </row>
    <row r="717" spans="1:33" ht="14.25" customHeight="1">
      <c r="A717" s="62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3"/>
      <c r="AG717" s="62"/>
    </row>
    <row r="718" spans="1:33" ht="14.25" customHeight="1">
      <c r="A718" s="62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3"/>
      <c r="AG718" s="62"/>
    </row>
    <row r="719" spans="1:33" ht="14.25" customHeight="1">
      <c r="A719" s="62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3"/>
      <c r="AG719" s="62"/>
    </row>
    <row r="720" spans="1:33" ht="14.25" customHeight="1">
      <c r="A720" s="62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3"/>
      <c r="AG720" s="62"/>
    </row>
    <row r="721" spans="1:33" ht="14.25" customHeight="1">
      <c r="A721" s="62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3"/>
      <c r="AG721" s="62"/>
    </row>
    <row r="722" spans="1:33" ht="14.25" customHeight="1">
      <c r="A722" s="62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3"/>
      <c r="AG722" s="62"/>
    </row>
    <row r="723" spans="1:33" ht="14.25" customHeight="1">
      <c r="A723" s="62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3"/>
      <c r="AG723" s="62"/>
    </row>
    <row r="724" spans="1:33" ht="14.25" customHeight="1">
      <c r="A724" s="62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3"/>
      <c r="AG724" s="62"/>
    </row>
    <row r="725" spans="1:33" ht="14.25" customHeight="1">
      <c r="A725" s="62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3"/>
      <c r="AG725" s="62"/>
    </row>
    <row r="726" spans="1:33" ht="14.25" customHeight="1">
      <c r="A726" s="62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3"/>
      <c r="AG726" s="62"/>
    </row>
    <row r="727" spans="1:33" ht="14.25" customHeight="1">
      <c r="A727" s="62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3"/>
      <c r="AG727" s="62"/>
    </row>
    <row r="728" spans="1:33" ht="14.25" customHeight="1">
      <c r="A728" s="62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3"/>
      <c r="AG728" s="62"/>
    </row>
    <row r="729" spans="1:33" ht="14.25" customHeight="1">
      <c r="A729" s="62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3"/>
      <c r="AG729" s="62"/>
    </row>
    <row r="730" spans="1:33" ht="14.25" customHeight="1">
      <c r="A730" s="62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3"/>
      <c r="AG730" s="62"/>
    </row>
    <row r="731" spans="1:33" ht="14.25" customHeight="1">
      <c r="A731" s="62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3"/>
      <c r="AG731" s="62"/>
    </row>
    <row r="732" spans="1:33" ht="14.25" customHeight="1">
      <c r="A732" s="62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3"/>
      <c r="AG732" s="62"/>
    </row>
    <row r="733" spans="1:33" ht="14.25" customHeight="1">
      <c r="A733" s="62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3"/>
      <c r="AG733" s="62"/>
    </row>
    <row r="734" spans="1:33" ht="14.25" customHeight="1">
      <c r="A734" s="62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3"/>
      <c r="AG734" s="62"/>
    </row>
    <row r="735" spans="1:33" ht="14.25" customHeight="1">
      <c r="A735" s="62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3"/>
      <c r="AG735" s="62"/>
    </row>
    <row r="736" spans="1:33" ht="14.25" customHeight="1">
      <c r="A736" s="62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3"/>
      <c r="AG736" s="62"/>
    </row>
    <row r="737" spans="1:33" ht="14.25" customHeight="1">
      <c r="A737" s="62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3"/>
      <c r="AG737" s="62"/>
    </row>
    <row r="738" spans="1:33" ht="14.25" customHeight="1">
      <c r="A738" s="62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3"/>
      <c r="AG738" s="62"/>
    </row>
    <row r="739" spans="1:33" ht="14.25" customHeight="1">
      <c r="A739" s="62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3"/>
      <c r="AG739" s="62"/>
    </row>
    <row r="740" spans="1:33" ht="14.25" customHeight="1">
      <c r="A740" s="62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3"/>
      <c r="AG740" s="62"/>
    </row>
    <row r="741" spans="1:33" ht="14.25" customHeight="1">
      <c r="A741" s="62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3"/>
      <c r="AG741" s="62"/>
    </row>
    <row r="742" spans="1:33" ht="14.25" customHeight="1">
      <c r="A742" s="62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3"/>
      <c r="AG742" s="62"/>
    </row>
    <row r="743" spans="1:33" ht="14.25" customHeight="1">
      <c r="A743" s="62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3"/>
      <c r="AG743" s="62"/>
    </row>
    <row r="744" spans="1:33" ht="14.25" customHeight="1">
      <c r="A744" s="62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3"/>
      <c r="AG744" s="62"/>
    </row>
    <row r="745" spans="1:33" ht="14.25" customHeight="1">
      <c r="A745" s="62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3"/>
      <c r="AG745" s="62"/>
    </row>
    <row r="746" spans="1:33" ht="14.25" customHeight="1">
      <c r="A746" s="62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3"/>
      <c r="AG746" s="62"/>
    </row>
    <row r="747" spans="1:33" ht="14.25" customHeight="1">
      <c r="A747" s="62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3"/>
      <c r="AG747" s="62"/>
    </row>
    <row r="748" spans="1:33" ht="14.25" customHeight="1">
      <c r="A748" s="62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3"/>
      <c r="AG748" s="62"/>
    </row>
    <row r="749" spans="1:33" ht="14.25" customHeight="1">
      <c r="A749" s="62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3"/>
      <c r="AG749" s="62"/>
    </row>
    <row r="750" spans="1:33" ht="14.25" customHeight="1">
      <c r="A750" s="62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3"/>
      <c r="AG750" s="62"/>
    </row>
    <row r="751" spans="1:33" ht="14.25" customHeight="1">
      <c r="A751" s="62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3"/>
      <c r="AG751" s="62"/>
    </row>
    <row r="752" spans="1:33" ht="14.25" customHeight="1">
      <c r="A752" s="62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3"/>
      <c r="AG752" s="62"/>
    </row>
    <row r="753" spans="1:33" ht="14.25" customHeight="1">
      <c r="A753" s="62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3"/>
      <c r="AG753" s="62"/>
    </row>
    <row r="754" spans="1:33" ht="14.25" customHeight="1">
      <c r="A754" s="62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3"/>
      <c r="AG754" s="62"/>
    </row>
    <row r="755" spans="1:33" ht="14.25" customHeight="1">
      <c r="A755" s="62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3"/>
      <c r="AG755" s="62"/>
    </row>
    <row r="756" spans="1:33" ht="14.25" customHeight="1">
      <c r="A756" s="62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3"/>
      <c r="AG756" s="62"/>
    </row>
    <row r="757" spans="1:33" ht="14.25" customHeight="1">
      <c r="A757" s="62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3"/>
      <c r="AG757" s="62"/>
    </row>
    <row r="758" spans="1:33" ht="14.25" customHeight="1">
      <c r="A758" s="62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3"/>
      <c r="AG758" s="62"/>
    </row>
    <row r="759" spans="1:33" ht="14.25" customHeight="1">
      <c r="A759" s="62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3"/>
      <c r="AG759" s="62"/>
    </row>
    <row r="760" spans="1:33" ht="14.25" customHeight="1">
      <c r="A760" s="62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3"/>
      <c r="AG760" s="62"/>
    </row>
    <row r="761" spans="1:33" ht="14.25" customHeight="1">
      <c r="A761" s="62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3"/>
      <c r="AG761" s="62"/>
    </row>
    <row r="762" spans="1:33" ht="14.25" customHeight="1">
      <c r="A762" s="62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3"/>
      <c r="AG762" s="62"/>
    </row>
    <row r="763" spans="1:33" ht="14.25" customHeight="1">
      <c r="A763" s="62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3"/>
      <c r="AG763" s="62"/>
    </row>
    <row r="764" spans="1:33" ht="14.25" customHeight="1">
      <c r="A764" s="62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3"/>
      <c r="AG764" s="62"/>
    </row>
    <row r="765" spans="1:33" ht="14.25" customHeight="1">
      <c r="A765" s="62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3"/>
      <c r="AG765" s="62"/>
    </row>
    <row r="766" spans="1:33" ht="14.25" customHeight="1">
      <c r="A766" s="62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3"/>
      <c r="AG766" s="62"/>
    </row>
    <row r="767" spans="1:33" ht="14.25" customHeight="1">
      <c r="A767" s="62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3"/>
      <c r="AG767" s="62"/>
    </row>
    <row r="768" spans="1:33" ht="14.25" customHeight="1">
      <c r="A768" s="62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3"/>
      <c r="AG768" s="62"/>
    </row>
    <row r="769" spans="1:33" ht="14.25" customHeight="1">
      <c r="A769" s="62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3"/>
      <c r="AG769" s="62"/>
    </row>
    <row r="770" spans="1:33" ht="14.25" customHeight="1">
      <c r="A770" s="62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3"/>
      <c r="AG770" s="62"/>
    </row>
    <row r="771" spans="1:33" ht="14.25" customHeight="1">
      <c r="A771" s="62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3"/>
      <c r="AG771" s="62"/>
    </row>
    <row r="772" spans="1:33" ht="14.25" customHeight="1">
      <c r="A772" s="62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3"/>
      <c r="AG772" s="62"/>
    </row>
    <row r="773" spans="1:33" ht="14.25" customHeight="1">
      <c r="A773" s="62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3"/>
      <c r="AG773" s="62"/>
    </row>
    <row r="774" spans="1:33" ht="14.25" customHeight="1">
      <c r="A774" s="62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3"/>
      <c r="AG774" s="62"/>
    </row>
    <row r="775" spans="1:33" ht="14.25" customHeight="1">
      <c r="A775" s="62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3"/>
      <c r="AG775" s="62"/>
    </row>
    <row r="776" spans="1:33" ht="14.25" customHeight="1">
      <c r="A776" s="62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3"/>
      <c r="AG776" s="62"/>
    </row>
    <row r="777" spans="1:33" ht="14.25" customHeight="1">
      <c r="A777" s="62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3"/>
      <c r="AG777" s="62"/>
    </row>
    <row r="778" spans="1:33" ht="14.25" customHeight="1">
      <c r="A778" s="62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3"/>
      <c r="AG778" s="62"/>
    </row>
    <row r="779" spans="1:33" ht="14.25" customHeight="1">
      <c r="A779" s="62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3"/>
      <c r="AG779" s="62"/>
    </row>
    <row r="780" spans="1:33" ht="14.25" customHeight="1">
      <c r="A780" s="62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3"/>
      <c r="AG780" s="62"/>
    </row>
    <row r="781" spans="1:33" ht="14.25" customHeight="1">
      <c r="A781" s="62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3"/>
      <c r="AG781" s="62"/>
    </row>
    <row r="782" spans="1:33" ht="14.25" customHeight="1">
      <c r="A782" s="62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3"/>
      <c r="AG782" s="62"/>
    </row>
    <row r="783" spans="1:33" ht="14.25" customHeight="1">
      <c r="A783" s="62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3"/>
      <c r="AG783" s="62"/>
    </row>
    <row r="784" spans="1:33" ht="14.25" customHeight="1">
      <c r="A784" s="62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3"/>
      <c r="AG784" s="62"/>
    </row>
    <row r="785" spans="1:33" ht="14.25" customHeight="1">
      <c r="A785" s="62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3"/>
      <c r="AG785" s="62"/>
    </row>
    <row r="786" spans="1:33" ht="14.25" customHeight="1">
      <c r="A786" s="62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3"/>
      <c r="AG786" s="62"/>
    </row>
    <row r="787" spans="1:33" ht="14.25" customHeight="1">
      <c r="A787" s="62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3"/>
      <c r="AG787" s="62"/>
    </row>
    <row r="788" spans="1:33" ht="14.25" customHeight="1">
      <c r="A788" s="62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3"/>
      <c r="AG788" s="62"/>
    </row>
    <row r="789" spans="1:33" ht="14.25" customHeight="1">
      <c r="A789" s="62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3"/>
      <c r="AG789" s="62"/>
    </row>
    <row r="790" spans="1:33" ht="14.25" customHeight="1">
      <c r="A790" s="62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3"/>
      <c r="AG790" s="62"/>
    </row>
    <row r="791" spans="1:33" ht="14.25" customHeight="1">
      <c r="A791" s="62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3"/>
      <c r="AG791" s="62"/>
    </row>
    <row r="792" spans="1:33" ht="14.25" customHeight="1">
      <c r="A792" s="62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3"/>
      <c r="AG792" s="62"/>
    </row>
    <row r="793" spans="1:33" ht="14.25" customHeight="1">
      <c r="A793" s="62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3"/>
      <c r="AG793" s="62"/>
    </row>
    <row r="794" spans="1:33" ht="14.25" customHeight="1">
      <c r="A794" s="62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3"/>
      <c r="AG794" s="62"/>
    </row>
    <row r="795" spans="1:33" ht="14.25" customHeight="1">
      <c r="A795" s="62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3"/>
      <c r="AG795" s="62"/>
    </row>
    <row r="796" spans="1:33" ht="14.25" customHeight="1">
      <c r="A796" s="62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3"/>
      <c r="AG796" s="62"/>
    </row>
    <row r="797" spans="1:33" ht="14.25" customHeight="1">
      <c r="A797" s="62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3"/>
      <c r="AG797" s="62"/>
    </row>
    <row r="798" spans="1:33" ht="14.25" customHeight="1">
      <c r="A798" s="62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3"/>
      <c r="AG798" s="62"/>
    </row>
    <row r="799" spans="1:33" ht="14.25" customHeight="1">
      <c r="A799" s="62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3"/>
      <c r="AG799" s="62"/>
    </row>
    <row r="800" spans="1:33" ht="14.25" customHeight="1">
      <c r="A800" s="62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3"/>
      <c r="AG800" s="62"/>
    </row>
    <row r="801" spans="1:33" ht="14.25" customHeight="1">
      <c r="A801" s="62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3"/>
      <c r="AG801" s="62"/>
    </row>
    <row r="802" spans="1:33" ht="14.25" customHeight="1">
      <c r="A802" s="62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3"/>
      <c r="AG802" s="62"/>
    </row>
    <row r="803" spans="1:33" ht="14.25" customHeight="1">
      <c r="A803" s="62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3"/>
      <c r="AG803" s="62"/>
    </row>
    <row r="804" spans="1:33" ht="14.25" customHeight="1">
      <c r="A804" s="62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3"/>
      <c r="AG804" s="62"/>
    </row>
    <row r="805" spans="1:33" ht="14.25" customHeight="1">
      <c r="A805" s="62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3"/>
      <c r="AG805" s="62"/>
    </row>
    <row r="806" spans="1:33" ht="14.25" customHeight="1">
      <c r="A806" s="62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3"/>
      <c r="AG806" s="62"/>
    </row>
    <row r="807" spans="1:33" ht="14.25" customHeight="1">
      <c r="A807" s="62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3"/>
      <c r="AG807" s="62"/>
    </row>
    <row r="808" spans="1:33" ht="14.25" customHeight="1">
      <c r="A808" s="62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3"/>
      <c r="AG808" s="62"/>
    </row>
    <row r="809" spans="1:33" ht="14.25" customHeight="1">
      <c r="A809" s="62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3"/>
      <c r="AG809" s="62"/>
    </row>
    <row r="810" spans="1:33" ht="14.25" customHeight="1">
      <c r="A810" s="62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3"/>
      <c r="AG810" s="62"/>
    </row>
    <row r="811" spans="1:33" ht="14.25" customHeight="1">
      <c r="A811" s="62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3"/>
      <c r="AG811" s="62"/>
    </row>
    <row r="812" spans="1:33" ht="14.25" customHeight="1">
      <c r="A812" s="62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3"/>
      <c r="AG812" s="62"/>
    </row>
    <row r="813" spans="1:33" ht="14.25" customHeight="1">
      <c r="A813" s="62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3"/>
      <c r="AG813" s="62"/>
    </row>
    <row r="814" spans="1:33" ht="14.25" customHeight="1">
      <c r="A814" s="62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3"/>
      <c r="AG814" s="62"/>
    </row>
    <row r="815" spans="1:33" ht="14.25" customHeight="1">
      <c r="A815" s="62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3"/>
      <c r="AG815" s="62"/>
    </row>
    <row r="816" spans="1:33" ht="14.25" customHeight="1">
      <c r="A816" s="62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3"/>
      <c r="AG816" s="62"/>
    </row>
    <row r="817" spans="1:33" ht="14.25" customHeight="1">
      <c r="A817" s="62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3"/>
      <c r="AG817" s="62"/>
    </row>
    <row r="818" spans="1:33" ht="14.25" customHeight="1">
      <c r="A818" s="62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3"/>
      <c r="AG818" s="62"/>
    </row>
    <row r="819" spans="1:33" ht="14.25" customHeight="1">
      <c r="A819" s="62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3"/>
      <c r="AG819" s="62"/>
    </row>
    <row r="820" spans="1:33" ht="14.25" customHeight="1">
      <c r="A820" s="62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3"/>
      <c r="AG820" s="62"/>
    </row>
    <row r="821" spans="1:33" ht="14.25" customHeight="1">
      <c r="A821" s="62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3"/>
      <c r="AG821" s="62"/>
    </row>
    <row r="822" spans="1:33" ht="14.25" customHeight="1">
      <c r="A822" s="62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3"/>
      <c r="AG822" s="62"/>
    </row>
    <row r="823" spans="1:33" ht="14.25" customHeight="1">
      <c r="A823" s="62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3"/>
      <c r="AG823" s="62"/>
    </row>
    <row r="824" spans="1:33" ht="14.25" customHeight="1">
      <c r="A824" s="62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3"/>
      <c r="AG824" s="62"/>
    </row>
    <row r="825" spans="1:33" ht="14.25" customHeight="1">
      <c r="A825" s="62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3"/>
      <c r="AG825" s="62"/>
    </row>
    <row r="826" spans="1:33" ht="14.25" customHeight="1">
      <c r="A826" s="62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3"/>
      <c r="AG826" s="62"/>
    </row>
    <row r="827" spans="1:33" ht="14.25" customHeight="1">
      <c r="A827" s="62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3"/>
      <c r="AG827" s="62"/>
    </row>
    <row r="828" spans="1:33" ht="14.25" customHeight="1">
      <c r="A828" s="62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3"/>
      <c r="AG828" s="62"/>
    </row>
    <row r="829" spans="1:33" ht="14.25" customHeight="1">
      <c r="A829" s="62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3"/>
      <c r="AG829" s="62"/>
    </row>
    <row r="830" spans="1:33" ht="14.25" customHeight="1">
      <c r="A830" s="62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3"/>
      <c r="AG830" s="62"/>
    </row>
    <row r="831" spans="1:33" ht="14.25" customHeight="1">
      <c r="A831" s="62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3"/>
      <c r="AG831" s="62"/>
    </row>
    <row r="832" spans="1:33" ht="14.25" customHeight="1">
      <c r="A832" s="62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3"/>
      <c r="AG832" s="62"/>
    </row>
    <row r="833" spans="1:33" ht="14.25" customHeight="1">
      <c r="A833" s="62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3"/>
      <c r="AG833" s="62"/>
    </row>
    <row r="834" spans="1:33" ht="14.25" customHeight="1">
      <c r="A834" s="62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3"/>
      <c r="AG834" s="62"/>
    </row>
    <row r="835" spans="1:33" ht="14.25" customHeight="1">
      <c r="A835" s="62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3"/>
      <c r="AG835" s="62"/>
    </row>
    <row r="836" spans="1:33" ht="14.25" customHeight="1">
      <c r="A836" s="62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3"/>
      <c r="AG836" s="62"/>
    </row>
    <row r="837" spans="1:33" ht="14.25" customHeight="1">
      <c r="A837" s="62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3"/>
      <c r="AG837" s="62"/>
    </row>
    <row r="838" spans="1:33" ht="14.25" customHeight="1">
      <c r="A838" s="62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3"/>
      <c r="AG838" s="62"/>
    </row>
    <row r="839" spans="1:33" ht="14.25" customHeight="1">
      <c r="A839" s="62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3"/>
      <c r="AG839" s="62"/>
    </row>
    <row r="840" spans="1:33" ht="14.25" customHeight="1">
      <c r="A840" s="62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3"/>
      <c r="AG840" s="62"/>
    </row>
    <row r="841" spans="1:33" ht="14.25" customHeight="1">
      <c r="A841" s="62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3"/>
      <c r="AG841" s="62"/>
    </row>
    <row r="842" spans="1:33" ht="14.25" customHeight="1">
      <c r="A842" s="62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3"/>
      <c r="AG842" s="62"/>
    </row>
    <row r="843" spans="1:33" ht="14.25" customHeight="1">
      <c r="A843" s="62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3"/>
      <c r="AG843" s="62"/>
    </row>
    <row r="844" spans="1:33" ht="14.25" customHeight="1">
      <c r="A844" s="62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3"/>
      <c r="AG844" s="62"/>
    </row>
    <row r="845" spans="1:33" ht="14.25" customHeight="1">
      <c r="A845" s="62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3"/>
      <c r="AG845" s="62"/>
    </row>
    <row r="846" spans="1:33" ht="14.25" customHeight="1">
      <c r="A846" s="62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3"/>
      <c r="AG846" s="62"/>
    </row>
    <row r="847" spans="1:33" ht="14.25" customHeight="1">
      <c r="A847" s="62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3"/>
      <c r="AG847" s="62"/>
    </row>
    <row r="848" spans="1:33" ht="14.25" customHeight="1">
      <c r="A848" s="62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3"/>
      <c r="AG848" s="62"/>
    </row>
    <row r="849" spans="1:33" ht="14.25" customHeight="1">
      <c r="A849" s="62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3"/>
      <c r="AG849" s="62"/>
    </row>
    <row r="850" spans="1:33" ht="14.25" customHeight="1">
      <c r="A850" s="62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3"/>
      <c r="AG850" s="62"/>
    </row>
    <row r="851" spans="1:33" ht="14.25" customHeight="1">
      <c r="A851" s="62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3"/>
      <c r="AG851" s="62"/>
    </row>
    <row r="852" spans="1:33" ht="14.25" customHeight="1">
      <c r="A852" s="62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3"/>
      <c r="AG852" s="62"/>
    </row>
    <row r="853" spans="1:33" ht="14.25" customHeight="1">
      <c r="A853" s="62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3"/>
      <c r="AG853" s="62"/>
    </row>
    <row r="854" spans="1:33" ht="14.25" customHeight="1">
      <c r="A854" s="62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3"/>
      <c r="AG854" s="62"/>
    </row>
    <row r="855" spans="1:33" ht="14.25" customHeight="1">
      <c r="A855" s="62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3"/>
      <c r="AG855" s="62"/>
    </row>
    <row r="856" spans="1:33" ht="14.25" customHeight="1">
      <c r="A856" s="62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3"/>
      <c r="AG856" s="62"/>
    </row>
    <row r="857" spans="1:33" ht="14.25" customHeight="1">
      <c r="A857" s="62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3"/>
      <c r="AG857" s="62"/>
    </row>
    <row r="858" spans="1:33" ht="14.25" customHeight="1">
      <c r="A858" s="62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3"/>
      <c r="AG858" s="62"/>
    </row>
    <row r="859" spans="1:33" ht="14.25" customHeight="1">
      <c r="A859" s="62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3"/>
      <c r="AG859" s="62"/>
    </row>
    <row r="860" spans="1:33" ht="14.25" customHeight="1">
      <c r="A860" s="62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3"/>
      <c r="AG860" s="62"/>
    </row>
    <row r="861" spans="1:33" ht="14.25" customHeight="1">
      <c r="A861" s="62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3"/>
      <c r="AG861" s="62"/>
    </row>
    <row r="862" spans="1:33" ht="14.25" customHeight="1">
      <c r="A862" s="62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3"/>
      <c r="AG862" s="62"/>
    </row>
    <row r="863" spans="1:33" ht="14.25" customHeight="1">
      <c r="A863" s="62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3"/>
      <c r="AG863" s="62"/>
    </row>
    <row r="864" spans="1:33" ht="14.25" customHeight="1">
      <c r="A864" s="62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3"/>
      <c r="AG864" s="62"/>
    </row>
    <row r="865" spans="1:33" ht="14.25" customHeight="1">
      <c r="A865" s="62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3"/>
      <c r="AG865" s="62"/>
    </row>
    <row r="866" spans="1:33" ht="14.25" customHeight="1">
      <c r="A866" s="62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3"/>
      <c r="AG866" s="62"/>
    </row>
    <row r="867" spans="1:33" ht="14.25" customHeight="1">
      <c r="A867" s="62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3"/>
      <c r="AG867" s="62"/>
    </row>
    <row r="868" spans="1:33" ht="14.25" customHeight="1">
      <c r="A868" s="62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3"/>
      <c r="AG868" s="62"/>
    </row>
    <row r="869" spans="1:33" ht="14.25" customHeight="1">
      <c r="A869" s="62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3"/>
      <c r="AG869" s="62"/>
    </row>
    <row r="870" spans="1:33" ht="14.25" customHeight="1">
      <c r="A870" s="62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3"/>
      <c r="AG870" s="62"/>
    </row>
    <row r="871" spans="1:33" ht="14.25" customHeight="1">
      <c r="A871" s="62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3"/>
      <c r="AG871" s="62"/>
    </row>
    <row r="872" spans="1:33" ht="14.25" customHeight="1">
      <c r="A872" s="62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3"/>
      <c r="AG872" s="62"/>
    </row>
    <row r="873" spans="1:33" ht="14.25" customHeight="1">
      <c r="A873" s="62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3"/>
      <c r="AG873" s="62"/>
    </row>
    <row r="874" spans="1:33" ht="14.25" customHeight="1">
      <c r="A874" s="62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3"/>
      <c r="AG874" s="62"/>
    </row>
    <row r="875" spans="1:33" ht="14.25" customHeight="1">
      <c r="A875" s="62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3"/>
      <c r="AG875" s="62"/>
    </row>
    <row r="876" spans="1:33" ht="14.25" customHeight="1">
      <c r="A876" s="62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3"/>
      <c r="AG876" s="62"/>
    </row>
    <row r="877" spans="1:33" ht="14.25" customHeight="1">
      <c r="A877" s="62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3"/>
      <c r="AG877" s="62"/>
    </row>
    <row r="878" spans="1:33" ht="14.25" customHeight="1">
      <c r="A878" s="62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3"/>
      <c r="AG878" s="62"/>
    </row>
    <row r="879" spans="1:33" ht="14.25" customHeight="1">
      <c r="A879" s="62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3"/>
      <c r="AG879" s="62"/>
    </row>
    <row r="880" spans="1:33" ht="14.25" customHeight="1">
      <c r="A880" s="62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3"/>
      <c r="AG880" s="62"/>
    </row>
    <row r="881" spans="1:33" ht="14.25" customHeight="1">
      <c r="A881" s="62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3"/>
      <c r="AG881" s="62"/>
    </row>
    <row r="882" spans="1:33" ht="14.25" customHeight="1">
      <c r="A882" s="62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3"/>
      <c r="AG882" s="62"/>
    </row>
    <row r="883" spans="1:33" ht="14.25" customHeight="1">
      <c r="A883" s="62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3"/>
      <c r="AG883" s="62"/>
    </row>
    <row r="884" spans="1:33" ht="14.25" customHeight="1">
      <c r="A884" s="62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3"/>
      <c r="AG884" s="62"/>
    </row>
    <row r="885" spans="1:33" ht="14.25" customHeight="1">
      <c r="A885" s="62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3"/>
      <c r="AG885" s="62"/>
    </row>
    <row r="886" spans="1:33" ht="14.25" customHeight="1">
      <c r="A886" s="62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3"/>
      <c r="AG886" s="62"/>
    </row>
    <row r="887" spans="1:33" ht="14.25" customHeight="1">
      <c r="A887" s="62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3"/>
      <c r="AG887" s="62"/>
    </row>
    <row r="888" spans="1:33" ht="14.25" customHeight="1">
      <c r="A888" s="62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3"/>
      <c r="AG888" s="62"/>
    </row>
    <row r="889" spans="1:33" ht="14.25" customHeight="1">
      <c r="A889" s="62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3"/>
      <c r="AG889" s="62"/>
    </row>
    <row r="890" spans="1:33" ht="14.25" customHeight="1">
      <c r="A890" s="62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3"/>
      <c r="AG890" s="62"/>
    </row>
    <row r="891" spans="1:33" ht="14.25" customHeight="1">
      <c r="A891" s="62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3"/>
      <c r="AG891" s="62"/>
    </row>
    <row r="892" spans="1:33" ht="14.25" customHeight="1">
      <c r="A892" s="62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3"/>
      <c r="AG892" s="62"/>
    </row>
    <row r="893" spans="1:33" ht="14.25" customHeight="1">
      <c r="A893" s="62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3"/>
      <c r="AG893" s="62"/>
    </row>
    <row r="894" spans="1:33" ht="14.25" customHeight="1">
      <c r="A894" s="62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3"/>
      <c r="AG894" s="62"/>
    </row>
    <row r="895" spans="1:33" ht="14.25" customHeight="1">
      <c r="A895" s="62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3"/>
      <c r="AG895" s="62"/>
    </row>
    <row r="896" spans="1:33" ht="14.25" customHeight="1">
      <c r="A896" s="62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3"/>
      <c r="AG896" s="62"/>
    </row>
    <row r="897" spans="1:33" ht="14.25" customHeight="1">
      <c r="A897" s="62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3"/>
      <c r="AG897" s="62"/>
    </row>
    <row r="898" spans="1:33" ht="14.25" customHeight="1">
      <c r="A898" s="62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3"/>
      <c r="AG898" s="62"/>
    </row>
    <row r="899" spans="1:33" ht="14.25" customHeight="1">
      <c r="A899" s="62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3"/>
      <c r="AG899" s="62"/>
    </row>
    <row r="900" spans="1:33" ht="14.25" customHeight="1">
      <c r="A900" s="62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3"/>
      <c r="AG900" s="62"/>
    </row>
    <row r="901" spans="1:33" ht="14.25" customHeight="1">
      <c r="A901" s="62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3"/>
      <c r="AG901" s="62"/>
    </row>
    <row r="902" spans="1:33" ht="14.25" customHeight="1">
      <c r="A902" s="62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3"/>
      <c r="AG902" s="62"/>
    </row>
    <row r="903" spans="1:33" ht="14.25" customHeight="1">
      <c r="A903" s="62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3"/>
      <c r="AG903" s="62"/>
    </row>
    <row r="904" spans="1:33" ht="14.25" customHeight="1">
      <c r="A904" s="62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3"/>
      <c r="AG904" s="62"/>
    </row>
    <row r="905" spans="1:33" ht="14.25" customHeight="1">
      <c r="A905" s="62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3"/>
      <c r="AG905" s="62"/>
    </row>
    <row r="906" spans="1:33" ht="14.25" customHeight="1">
      <c r="A906" s="62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3"/>
      <c r="AG906" s="62"/>
    </row>
    <row r="907" spans="1:33" ht="14.25" customHeight="1">
      <c r="A907" s="62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3"/>
      <c r="AG907" s="62"/>
    </row>
    <row r="908" spans="1:33" ht="14.25" customHeight="1">
      <c r="A908" s="62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3"/>
      <c r="AG908" s="62"/>
    </row>
    <row r="909" spans="1:33" ht="14.25" customHeight="1">
      <c r="A909" s="62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3"/>
      <c r="AG909" s="62"/>
    </row>
    <row r="910" spans="1:33" ht="14.25" customHeight="1">
      <c r="A910" s="62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3"/>
      <c r="AG910" s="62"/>
    </row>
    <row r="911" spans="1:33" ht="14.25" customHeight="1">
      <c r="A911" s="62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3"/>
      <c r="AG911" s="62"/>
    </row>
    <row r="912" spans="1:33" ht="14.25" customHeight="1">
      <c r="A912" s="62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3"/>
      <c r="AG912" s="62"/>
    </row>
    <row r="913" spans="1:33" ht="14.25" customHeight="1">
      <c r="A913" s="62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3"/>
      <c r="AG913" s="62"/>
    </row>
    <row r="914" spans="1:33" ht="14.25" customHeight="1">
      <c r="A914" s="62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3"/>
      <c r="AG914" s="62"/>
    </row>
    <row r="915" spans="1:33" ht="14.25" customHeight="1">
      <c r="A915" s="62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3"/>
      <c r="AG915" s="62"/>
    </row>
    <row r="916" spans="1:33" ht="14.25" customHeight="1">
      <c r="A916" s="62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3"/>
      <c r="AG916" s="62"/>
    </row>
    <row r="917" spans="1:33" ht="14.25" customHeight="1">
      <c r="A917" s="62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3"/>
      <c r="AG917" s="62"/>
    </row>
    <row r="918" spans="1:33" ht="14.25" customHeight="1">
      <c r="A918" s="62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3"/>
      <c r="AG918" s="62"/>
    </row>
    <row r="919" spans="1:33" ht="14.25" customHeight="1">
      <c r="A919" s="62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3"/>
      <c r="AG919" s="62"/>
    </row>
    <row r="920" spans="1:33" ht="14.25" customHeight="1">
      <c r="A920" s="62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3"/>
      <c r="AG920" s="62"/>
    </row>
    <row r="921" spans="1:33" ht="14.25" customHeight="1">
      <c r="A921" s="62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3"/>
      <c r="AG921" s="62"/>
    </row>
    <row r="922" spans="1:33" ht="14.25" customHeight="1">
      <c r="A922" s="62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3"/>
      <c r="AG922" s="62"/>
    </row>
    <row r="923" spans="1:33" ht="14.25" customHeight="1">
      <c r="A923" s="62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3"/>
      <c r="AG923" s="62"/>
    </row>
    <row r="924" spans="1:33" ht="14.25" customHeight="1">
      <c r="A924" s="62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3"/>
      <c r="AG924" s="62"/>
    </row>
    <row r="925" spans="1:33" ht="14.25" customHeight="1">
      <c r="A925" s="62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3"/>
      <c r="AG925" s="62"/>
    </row>
    <row r="926" spans="1:33" ht="14.25" customHeight="1">
      <c r="A926" s="62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3"/>
      <c r="AG926" s="62"/>
    </row>
    <row r="927" spans="1:33" ht="14.25" customHeight="1">
      <c r="A927" s="62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3"/>
      <c r="AG927" s="62"/>
    </row>
    <row r="928" spans="1:33" ht="14.25" customHeight="1">
      <c r="A928" s="62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3"/>
      <c r="AG928" s="62"/>
    </row>
    <row r="929" spans="1:33" ht="14.25" customHeight="1">
      <c r="A929" s="62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3"/>
      <c r="AG929" s="62"/>
    </row>
    <row r="930" spans="1:33" ht="14.25" customHeight="1">
      <c r="A930" s="62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3"/>
      <c r="AG930" s="62"/>
    </row>
    <row r="931" spans="1:33" ht="14.25" customHeight="1">
      <c r="A931" s="62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3"/>
      <c r="AG931" s="62"/>
    </row>
    <row r="932" spans="1:33" ht="14.25" customHeight="1">
      <c r="A932" s="62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3"/>
      <c r="AG932" s="62"/>
    </row>
    <row r="933" spans="1:33" ht="14.25" customHeight="1">
      <c r="A933" s="62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3"/>
      <c r="AG933" s="62"/>
    </row>
    <row r="934" spans="1:33" ht="14.25" customHeight="1">
      <c r="A934" s="62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3"/>
      <c r="AG934" s="62"/>
    </row>
    <row r="935" spans="1:33" ht="14.25" customHeight="1">
      <c r="A935" s="62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3"/>
      <c r="AG935" s="62"/>
    </row>
    <row r="936" spans="1:33" ht="14.25" customHeight="1">
      <c r="A936" s="62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3"/>
      <c r="AG936" s="62"/>
    </row>
    <row r="937" spans="1:33" ht="14.25" customHeight="1">
      <c r="A937" s="62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3"/>
      <c r="AG937" s="62"/>
    </row>
    <row r="938" spans="1:33" ht="14.25" customHeight="1">
      <c r="A938" s="62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3"/>
      <c r="AG938" s="62"/>
    </row>
    <row r="939" spans="1:33" ht="14.25" customHeight="1">
      <c r="A939" s="62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3"/>
      <c r="AG939" s="62"/>
    </row>
    <row r="940" spans="1:33" ht="14.25" customHeight="1">
      <c r="A940" s="62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3"/>
      <c r="AG940" s="62"/>
    </row>
    <row r="941" spans="1:33" ht="14.25" customHeight="1">
      <c r="A941" s="62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3"/>
      <c r="AG941" s="62"/>
    </row>
    <row r="942" spans="1:33" ht="14.25" customHeight="1">
      <c r="A942" s="62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3"/>
      <c r="AG942" s="62"/>
    </row>
    <row r="943" spans="1:33" ht="14.25" customHeight="1">
      <c r="A943" s="62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3"/>
      <c r="AG943" s="62"/>
    </row>
    <row r="944" spans="1:33" ht="14.25" customHeight="1">
      <c r="A944" s="62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3"/>
      <c r="AG944" s="62"/>
    </row>
    <row r="945" spans="1:33" ht="14.25" customHeight="1">
      <c r="A945" s="62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3"/>
      <c r="AG945" s="62"/>
    </row>
    <row r="946" spans="1:33" ht="14.25" customHeight="1">
      <c r="A946" s="62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3"/>
      <c r="AG946" s="62"/>
    </row>
    <row r="947" spans="1:33" ht="14.25" customHeight="1">
      <c r="A947" s="62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3"/>
      <c r="AG947" s="62"/>
    </row>
    <row r="948" spans="1:33" ht="14.25" customHeight="1">
      <c r="A948" s="62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3"/>
      <c r="AG948" s="62"/>
    </row>
    <row r="949" spans="1:33" ht="14.25" customHeight="1">
      <c r="A949" s="62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3"/>
      <c r="AG949" s="62"/>
    </row>
    <row r="950" spans="1:33" ht="14.25" customHeight="1">
      <c r="A950" s="62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3"/>
      <c r="AG950" s="62"/>
    </row>
    <row r="951" spans="1:33" ht="14.25" customHeight="1">
      <c r="A951" s="62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3"/>
      <c r="AG951" s="62"/>
    </row>
    <row r="952" spans="1:33" ht="14.25" customHeight="1">
      <c r="A952" s="62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3"/>
      <c r="AG952" s="62"/>
    </row>
    <row r="953" spans="1:33" ht="14.25" customHeight="1">
      <c r="A953" s="62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3"/>
      <c r="AG953" s="62"/>
    </row>
    <row r="954" spans="1:33" ht="14.25" customHeight="1">
      <c r="A954" s="62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3"/>
      <c r="AG954" s="62"/>
    </row>
    <row r="955" spans="1:33" ht="14.25" customHeight="1">
      <c r="A955" s="62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3"/>
      <c r="AG955" s="62"/>
    </row>
    <row r="956" spans="1:33" ht="14.25" customHeight="1">
      <c r="A956" s="62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3"/>
      <c r="AG956" s="62"/>
    </row>
    <row r="957" spans="1:33" ht="14.25" customHeight="1">
      <c r="A957" s="62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3"/>
      <c r="AG957" s="62"/>
    </row>
    <row r="958" spans="1:33" ht="14.25" customHeight="1">
      <c r="A958" s="62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3"/>
      <c r="AG958" s="62"/>
    </row>
    <row r="959" spans="1:33" ht="14.25" customHeight="1">
      <c r="A959" s="62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3"/>
      <c r="AG959" s="62"/>
    </row>
    <row r="960" spans="1:33" ht="14.25" customHeight="1">
      <c r="A960" s="62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3"/>
      <c r="AG960" s="62"/>
    </row>
    <row r="961" spans="1:33" ht="14.25" customHeight="1">
      <c r="A961" s="62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3"/>
      <c r="AG961" s="62"/>
    </row>
    <row r="962" spans="1:33" ht="14.25" customHeight="1">
      <c r="A962" s="62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3"/>
      <c r="AG962" s="62"/>
    </row>
    <row r="963" spans="1:33" ht="14.25" customHeight="1">
      <c r="A963" s="62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3"/>
      <c r="AG963" s="62"/>
    </row>
    <row r="964" spans="1:33" ht="14.25" customHeight="1">
      <c r="A964" s="62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3"/>
      <c r="AG964" s="62"/>
    </row>
    <row r="965" spans="1:33" ht="14.25" customHeight="1">
      <c r="A965" s="62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3"/>
      <c r="AG965" s="62"/>
    </row>
    <row r="966" spans="1:33" ht="14.25" customHeight="1">
      <c r="A966" s="62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3"/>
      <c r="AG966" s="62"/>
    </row>
    <row r="967" spans="1:33" ht="14.25" customHeight="1">
      <c r="A967" s="62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3"/>
      <c r="AG967" s="62"/>
    </row>
    <row r="968" spans="1:33" ht="14.25" customHeight="1">
      <c r="A968" s="62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3"/>
      <c r="AG968" s="62"/>
    </row>
    <row r="969" spans="1:33" ht="14.25" customHeight="1">
      <c r="A969" s="62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3"/>
      <c r="AG969" s="62"/>
    </row>
    <row r="970" spans="1:33" ht="14.25" customHeight="1">
      <c r="A970" s="62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3"/>
      <c r="AG970" s="62"/>
    </row>
    <row r="971" spans="1:33" ht="14.25" customHeight="1">
      <c r="A971" s="62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3"/>
      <c r="AG971" s="62"/>
    </row>
    <row r="972" spans="1:33" ht="14.25" customHeight="1">
      <c r="A972" s="62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3"/>
      <c r="AG972" s="62"/>
    </row>
    <row r="973" spans="1:33" ht="14.25" customHeight="1">
      <c r="A973" s="62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3"/>
      <c r="AG973" s="62"/>
    </row>
    <row r="974" spans="1:33" ht="14.25" customHeight="1">
      <c r="A974" s="62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3"/>
      <c r="AG974" s="62"/>
    </row>
    <row r="975" spans="1:33" ht="14.25" customHeight="1">
      <c r="A975" s="62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3"/>
      <c r="AG975" s="62"/>
    </row>
    <row r="976" spans="1:33" ht="14.25" customHeight="1">
      <c r="A976" s="62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3"/>
      <c r="AG976" s="62"/>
    </row>
    <row r="977" spans="1:33" ht="14.25" customHeight="1">
      <c r="A977" s="62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3"/>
      <c r="AG977" s="62"/>
    </row>
    <row r="978" spans="1:33" ht="14.25" customHeight="1">
      <c r="A978" s="62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3"/>
      <c r="AG978" s="62"/>
    </row>
    <row r="979" spans="1:33" ht="14.25" customHeight="1">
      <c r="A979" s="62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3"/>
      <c r="AG979" s="62"/>
    </row>
    <row r="980" spans="1:33" ht="14.25" customHeight="1">
      <c r="A980" s="62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3"/>
      <c r="AG980" s="62"/>
    </row>
    <row r="981" spans="1:33" ht="14.25" customHeight="1">
      <c r="A981" s="62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3"/>
      <c r="AG981" s="62"/>
    </row>
    <row r="982" spans="1:33" ht="14.25" customHeight="1">
      <c r="A982" s="62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3"/>
      <c r="AG982" s="62"/>
    </row>
    <row r="983" spans="1:33" ht="14.25" customHeight="1">
      <c r="A983" s="62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3"/>
      <c r="AG983" s="62"/>
    </row>
    <row r="984" spans="1:33" ht="14.25" customHeight="1">
      <c r="A984" s="62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3"/>
      <c r="AG984" s="62"/>
    </row>
    <row r="985" spans="1:33" ht="14.25" customHeight="1">
      <c r="A985" s="62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3"/>
      <c r="AG985" s="62"/>
    </row>
    <row r="986" spans="1:33" ht="14.25" customHeight="1">
      <c r="A986" s="62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3"/>
      <c r="AG986" s="62"/>
    </row>
    <row r="987" spans="1:33" ht="14.25" customHeight="1">
      <c r="A987" s="62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3"/>
      <c r="AG987" s="62"/>
    </row>
    <row r="988" spans="1:33" ht="14.25" customHeight="1">
      <c r="A988" s="62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3"/>
      <c r="AG988" s="62"/>
    </row>
    <row r="989" spans="1:33" ht="14.25" customHeight="1">
      <c r="A989" s="62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3"/>
      <c r="AG989" s="62"/>
    </row>
    <row r="990" spans="1:33" ht="14.25" customHeight="1">
      <c r="A990" s="62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3"/>
      <c r="AG990" s="62"/>
    </row>
    <row r="991" spans="1:33" ht="14.25" customHeight="1">
      <c r="A991" s="62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3"/>
      <c r="AG991" s="62"/>
    </row>
    <row r="992" spans="1:33" ht="14.25" customHeight="1">
      <c r="A992" s="62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3"/>
      <c r="AG992" s="62"/>
    </row>
    <row r="993" spans="1:33" ht="14.25" customHeight="1">
      <c r="A993" s="62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3"/>
      <c r="AG993" s="62"/>
    </row>
    <row r="994" spans="1:33" ht="14.25" customHeight="1">
      <c r="A994" s="62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3"/>
      <c r="AG994" s="62"/>
    </row>
    <row r="995" spans="1:33" ht="14.25" customHeight="1">
      <c r="A995" s="62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3"/>
      <c r="AG995" s="62"/>
    </row>
    <row r="996" spans="1:33" ht="14.25" customHeight="1">
      <c r="A996" s="62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3"/>
      <c r="AG996" s="62"/>
    </row>
    <row r="997" spans="1:33" ht="14.25" customHeight="1">
      <c r="A997" s="62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3"/>
      <c r="AG997" s="62"/>
    </row>
    <row r="998" spans="1:33" ht="14.25" customHeight="1">
      <c r="A998" s="62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3"/>
      <c r="AG998" s="62"/>
    </row>
    <row r="999" spans="1:33" ht="14.25" customHeight="1">
      <c r="A999" s="62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3"/>
      <c r="AG999" s="62"/>
    </row>
    <row r="1000" spans="1:33" ht="14.25" customHeight="1">
      <c r="A1000" s="62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3"/>
      <c r="AG1000" s="62"/>
    </row>
    <row r="1001" spans="1:33" ht="14.25" customHeight="1">
      <c r="A1001" s="62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3"/>
      <c r="AG1001" s="62"/>
    </row>
  </sheetData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AD129"/>
  <sheetViews>
    <sheetView workbookViewId="0">
      <pane ySplit="1" topLeftCell="A89" activePane="bottomLeft" state="frozen"/>
      <selection pane="bottomLeft" activeCell="I1" sqref="I1"/>
    </sheetView>
  </sheetViews>
  <sheetFormatPr defaultColWidth="14.44140625" defaultRowHeight="15" customHeight="1"/>
  <cols>
    <col min="2" max="6" width="14.44140625" style="71"/>
    <col min="7" max="7" width="21.44140625" style="71" customWidth="1"/>
    <col min="8" max="8" width="28.33203125" style="71" customWidth="1"/>
    <col min="9" max="9" width="17.88671875" style="71" customWidth="1"/>
    <col min="10" max="10" width="17.33203125" style="71" customWidth="1"/>
    <col min="11" max="11" width="20.6640625" style="71" customWidth="1"/>
    <col min="12" max="12" width="27.5546875" style="71" customWidth="1"/>
    <col min="13" max="13" width="28" style="71" customWidth="1"/>
    <col min="14" max="14" width="30.33203125" style="71" customWidth="1"/>
    <col min="15" max="16" width="14.44140625" style="71"/>
  </cols>
  <sheetData>
    <row r="1" spans="1:30" ht="14.25" customHeight="1">
      <c r="A1" s="65" t="s">
        <v>4</v>
      </c>
      <c r="B1" s="66" t="s">
        <v>47</v>
      </c>
      <c r="C1" s="66" t="s">
        <v>14</v>
      </c>
      <c r="D1" s="66" t="s">
        <v>15</v>
      </c>
      <c r="E1" s="66" t="s">
        <v>48</v>
      </c>
      <c r="F1" s="101" t="s">
        <v>49</v>
      </c>
      <c r="G1" s="66" t="s">
        <v>50</v>
      </c>
      <c r="H1" s="66" t="s">
        <v>51</v>
      </c>
      <c r="I1" s="66" t="s">
        <v>53</v>
      </c>
      <c r="J1" s="66" t="s">
        <v>54</v>
      </c>
      <c r="K1" s="66" t="s">
        <v>55</v>
      </c>
      <c r="L1" s="66" t="s">
        <v>56</v>
      </c>
      <c r="M1" s="66" t="s">
        <v>57</v>
      </c>
      <c r="N1" s="66" t="s">
        <v>58</v>
      </c>
      <c r="O1" s="66" t="s">
        <v>59</v>
      </c>
      <c r="P1" s="66" t="s">
        <v>28</v>
      </c>
      <c r="Q1" s="65"/>
      <c r="R1" s="65"/>
      <c r="S1" s="65"/>
      <c r="T1" s="65"/>
      <c r="U1" s="67"/>
      <c r="V1" s="68"/>
      <c r="W1" s="68"/>
      <c r="X1" s="68"/>
      <c r="Y1" s="68"/>
      <c r="Z1" s="68"/>
      <c r="AA1" s="68"/>
      <c r="AB1" s="68"/>
      <c r="AC1" s="68"/>
      <c r="AD1" s="68"/>
    </row>
    <row r="2" spans="1:30" ht="14.4">
      <c r="A2" s="69">
        <v>44562</v>
      </c>
      <c r="B2" s="82">
        <v>103919</v>
      </c>
      <c r="C2" s="87">
        <v>87992</v>
      </c>
      <c r="D2" s="87">
        <v>18013</v>
      </c>
      <c r="E2" s="87">
        <v>591</v>
      </c>
      <c r="F2" s="87">
        <v>219</v>
      </c>
      <c r="K2" s="102">
        <v>0</v>
      </c>
      <c r="L2" s="102">
        <v>0</v>
      </c>
      <c r="M2" s="102">
        <v>0</v>
      </c>
      <c r="N2" s="102">
        <v>0</v>
      </c>
      <c r="O2" s="102">
        <v>0</v>
      </c>
    </row>
    <row r="3" spans="1:30" ht="14.4">
      <c r="A3" s="69">
        <v>44563</v>
      </c>
      <c r="B3" s="82">
        <v>103465</v>
      </c>
      <c r="C3" s="87">
        <v>87439</v>
      </c>
      <c r="D3" s="87">
        <v>17912</v>
      </c>
      <c r="E3" s="87">
        <v>548</v>
      </c>
      <c r="F3" s="87">
        <v>215</v>
      </c>
      <c r="K3" s="102">
        <v>0</v>
      </c>
      <c r="L3" s="102">
        <v>0</v>
      </c>
      <c r="M3" s="102">
        <v>0</v>
      </c>
      <c r="N3" s="102">
        <v>0</v>
      </c>
      <c r="O3" s="102">
        <v>0</v>
      </c>
    </row>
    <row r="4" spans="1:30" ht="14.4">
      <c r="A4" s="69">
        <v>44564</v>
      </c>
      <c r="B4" s="82">
        <v>103152</v>
      </c>
      <c r="C4" s="87">
        <v>86926</v>
      </c>
      <c r="D4" s="87">
        <v>17924</v>
      </c>
      <c r="E4" s="87">
        <v>624</v>
      </c>
      <c r="F4" s="87">
        <v>241</v>
      </c>
      <c r="K4" s="102">
        <v>0</v>
      </c>
      <c r="L4" s="102">
        <v>0</v>
      </c>
      <c r="M4" s="102">
        <v>0</v>
      </c>
      <c r="N4" s="102">
        <v>0</v>
      </c>
      <c r="O4" s="102">
        <v>0</v>
      </c>
    </row>
    <row r="5" spans="1:30" ht="14.4">
      <c r="A5" s="69">
        <v>44565</v>
      </c>
      <c r="B5" s="82">
        <v>102648</v>
      </c>
      <c r="C5" s="87">
        <v>86677</v>
      </c>
      <c r="D5" s="87">
        <v>18295</v>
      </c>
      <c r="E5" s="87">
        <v>653</v>
      </c>
      <c r="F5" s="87">
        <v>262</v>
      </c>
      <c r="K5" s="102">
        <v>0</v>
      </c>
      <c r="L5" s="102">
        <v>0</v>
      </c>
      <c r="M5" s="102">
        <v>0</v>
      </c>
      <c r="N5" s="102">
        <v>0</v>
      </c>
      <c r="O5" s="102">
        <v>0</v>
      </c>
    </row>
    <row r="6" spans="1:30" ht="14.4">
      <c r="A6" s="69">
        <v>44566</v>
      </c>
      <c r="B6" s="82">
        <v>102274</v>
      </c>
      <c r="C6" s="87">
        <v>86391</v>
      </c>
      <c r="D6" s="87">
        <v>18201</v>
      </c>
      <c r="E6" s="87">
        <v>742</v>
      </c>
      <c r="F6" s="87">
        <v>245</v>
      </c>
      <c r="K6" s="102">
        <v>0</v>
      </c>
      <c r="L6" s="102">
        <v>0</v>
      </c>
      <c r="M6" s="102">
        <v>0</v>
      </c>
      <c r="N6" s="102">
        <v>0</v>
      </c>
      <c r="O6" s="102">
        <v>0</v>
      </c>
    </row>
    <row r="7" spans="1:30" ht="14.4">
      <c r="A7" s="69">
        <v>44567</v>
      </c>
      <c r="B7" s="82">
        <v>101817</v>
      </c>
      <c r="C7" s="87">
        <v>86010</v>
      </c>
      <c r="D7" s="87">
        <v>18269</v>
      </c>
      <c r="E7" s="87">
        <v>674</v>
      </c>
      <c r="F7" s="87">
        <v>269</v>
      </c>
      <c r="K7" s="102">
        <v>0</v>
      </c>
      <c r="L7" s="102">
        <v>0</v>
      </c>
      <c r="M7" s="102">
        <v>0</v>
      </c>
      <c r="N7" s="102">
        <v>0</v>
      </c>
      <c r="O7" s="102">
        <v>0</v>
      </c>
    </row>
    <row r="8" spans="1:30" ht="14.4">
      <c r="A8" s="69">
        <v>44568</v>
      </c>
      <c r="B8" s="82">
        <v>101446</v>
      </c>
      <c r="C8" s="87">
        <v>85432</v>
      </c>
      <c r="D8" s="87">
        <v>18155</v>
      </c>
      <c r="E8" s="87">
        <v>660</v>
      </c>
      <c r="F8" s="87">
        <v>256</v>
      </c>
      <c r="K8" s="102">
        <v>0</v>
      </c>
      <c r="L8" s="102">
        <v>0</v>
      </c>
      <c r="M8" s="102">
        <v>0</v>
      </c>
      <c r="N8" s="102">
        <v>0</v>
      </c>
      <c r="O8" s="102">
        <v>0</v>
      </c>
    </row>
    <row r="9" spans="1:30" ht="14.4">
      <c r="A9" s="69">
        <v>44569</v>
      </c>
      <c r="B9" s="82">
        <v>101175</v>
      </c>
      <c r="C9" s="87">
        <v>85029</v>
      </c>
      <c r="D9" s="87">
        <v>17955</v>
      </c>
      <c r="E9" s="87">
        <v>577</v>
      </c>
      <c r="F9" s="87">
        <v>234</v>
      </c>
      <c r="K9" s="102">
        <v>0</v>
      </c>
      <c r="L9" s="102">
        <v>0</v>
      </c>
      <c r="M9" s="102">
        <v>0</v>
      </c>
      <c r="N9" s="102">
        <v>0</v>
      </c>
      <c r="O9" s="102">
        <v>0</v>
      </c>
    </row>
    <row r="10" spans="1:30" ht="14.4">
      <c r="A10" s="69">
        <v>44570</v>
      </c>
      <c r="B10" s="82">
        <v>100883</v>
      </c>
      <c r="C10" s="87">
        <v>84635</v>
      </c>
      <c r="D10" s="87">
        <v>17638</v>
      </c>
      <c r="E10" s="87">
        <v>594</v>
      </c>
      <c r="F10" s="87">
        <v>251</v>
      </c>
      <c r="K10" s="102">
        <v>0</v>
      </c>
      <c r="L10" s="102">
        <v>0</v>
      </c>
      <c r="M10" s="102">
        <v>0</v>
      </c>
      <c r="N10" s="102">
        <v>0</v>
      </c>
      <c r="O10" s="102">
        <v>0</v>
      </c>
    </row>
    <row r="11" spans="1:30" ht="14.4">
      <c r="A11" s="69">
        <v>44571</v>
      </c>
      <c r="B11" s="82">
        <v>100349</v>
      </c>
      <c r="C11" s="87">
        <v>84351</v>
      </c>
      <c r="D11" s="87">
        <v>17407</v>
      </c>
      <c r="E11" s="87">
        <v>578</v>
      </c>
      <c r="F11" s="87">
        <v>239</v>
      </c>
      <c r="K11" s="102">
        <v>0</v>
      </c>
      <c r="L11" s="102">
        <v>0</v>
      </c>
      <c r="M11" s="102">
        <v>0</v>
      </c>
      <c r="N11" s="102">
        <v>0</v>
      </c>
      <c r="O11" s="102">
        <v>0</v>
      </c>
    </row>
    <row r="12" spans="1:30" ht="14.4">
      <c r="A12" s="69">
        <v>44572</v>
      </c>
      <c r="B12" s="82">
        <v>99970</v>
      </c>
      <c r="C12" s="87">
        <v>83866</v>
      </c>
      <c r="D12" s="87">
        <v>17442</v>
      </c>
      <c r="E12" s="87">
        <v>607</v>
      </c>
      <c r="F12" s="87">
        <v>278</v>
      </c>
      <c r="K12" s="102">
        <v>0</v>
      </c>
      <c r="L12" s="102">
        <v>0</v>
      </c>
      <c r="M12" s="102">
        <v>0</v>
      </c>
      <c r="N12" s="102">
        <v>0</v>
      </c>
      <c r="O12" s="102">
        <v>0</v>
      </c>
    </row>
    <row r="13" spans="1:30" ht="14.4">
      <c r="A13" s="69">
        <v>44573</v>
      </c>
      <c r="B13" s="82">
        <v>99659</v>
      </c>
      <c r="C13" s="87">
        <v>83388</v>
      </c>
      <c r="D13" s="87">
        <v>17496</v>
      </c>
      <c r="E13" s="87">
        <v>622</v>
      </c>
      <c r="F13" s="87">
        <v>277</v>
      </c>
      <c r="K13" s="102">
        <v>0</v>
      </c>
      <c r="L13" s="102">
        <v>0</v>
      </c>
      <c r="M13" s="102">
        <v>0</v>
      </c>
      <c r="N13" s="102">
        <v>0</v>
      </c>
      <c r="O13" s="102">
        <v>0</v>
      </c>
    </row>
    <row r="14" spans="1:30" ht="14.4">
      <c r="A14" s="69">
        <v>44574</v>
      </c>
      <c r="B14" s="82">
        <v>99042</v>
      </c>
      <c r="C14" s="87">
        <v>83188</v>
      </c>
      <c r="D14" s="87">
        <v>18245</v>
      </c>
      <c r="E14" s="87">
        <v>754</v>
      </c>
      <c r="F14" s="87">
        <v>223</v>
      </c>
      <c r="K14" s="102">
        <v>0</v>
      </c>
      <c r="L14" s="102">
        <v>0</v>
      </c>
      <c r="M14" s="102">
        <v>0</v>
      </c>
      <c r="N14" s="102">
        <v>0</v>
      </c>
      <c r="O14" s="102">
        <v>0</v>
      </c>
    </row>
    <row r="15" spans="1:30" ht="14.4">
      <c r="A15" s="69">
        <v>44575</v>
      </c>
      <c r="B15" s="82">
        <v>98754</v>
      </c>
      <c r="C15" s="87">
        <v>82988</v>
      </c>
      <c r="D15" s="87">
        <v>17893</v>
      </c>
      <c r="E15" s="87">
        <v>637</v>
      </c>
      <c r="F15" s="87">
        <v>269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</row>
    <row r="16" spans="1:30" ht="14.4">
      <c r="A16" s="69">
        <v>44576</v>
      </c>
      <c r="B16" s="82">
        <v>98186</v>
      </c>
      <c r="C16" s="87">
        <v>82645</v>
      </c>
      <c r="D16" s="87">
        <v>17270</v>
      </c>
      <c r="E16" s="87">
        <v>696</v>
      </c>
      <c r="F16" s="87">
        <v>244</v>
      </c>
      <c r="K16" s="102">
        <v>0</v>
      </c>
      <c r="L16" s="102">
        <v>0</v>
      </c>
      <c r="M16" s="102">
        <v>0</v>
      </c>
      <c r="N16" s="102">
        <v>0</v>
      </c>
      <c r="O16" s="102">
        <v>0</v>
      </c>
    </row>
    <row r="17" spans="1:15" ht="14.4">
      <c r="A17" s="69">
        <v>44577</v>
      </c>
      <c r="B17" s="82">
        <v>97821</v>
      </c>
      <c r="C17" s="87">
        <v>82406</v>
      </c>
      <c r="D17" s="87">
        <v>17115</v>
      </c>
      <c r="E17" s="87">
        <v>677</v>
      </c>
      <c r="F17" s="87">
        <v>239</v>
      </c>
      <c r="K17" s="102">
        <v>0</v>
      </c>
      <c r="L17" s="102">
        <v>0</v>
      </c>
      <c r="M17" s="102">
        <v>0</v>
      </c>
      <c r="N17" s="102">
        <v>0</v>
      </c>
      <c r="O17" s="102">
        <v>0</v>
      </c>
    </row>
    <row r="18" spans="1:15" ht="14.4">
      <c r="A18" s="69">
        <v>44578</v>
      </c>
      <c r="B18" s="82">
        <v>97642</v>
      </c>
      <c r="C18" s="87">
        <v>81975</v>
      </c>
      <c r="D18" s="87">
        <v>16837</v>
      </c>
      <c r="E18" s="87">
        <v>565</v>
      </c>
      <c r="F18" s="87">
        <v>254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</row>
    <row r="19" spans="1:15" ht="14.4">
      <c r="A19" s="69">
        <v>44579</v>
      </c>
      <c r="B19" s="82">
        <v>98110</v>
      </c>
      <c r="C19" s="87">
        <v>81425</v>
      </c>
      <c r="D19" s="87">
        <v>16657</v>
      </c>
      <c r="E19" s="87">
        <v>572</v>
      </c>
      <c r="F19" s="87">
        <v>306</v>
      </c>
      <c r="K19" s="102">
        <v>0</v>
      </c>
      <c r="L19" s="102">
        <v>0</v>
      </c>
      <c r="M19" s="102">
        <v>0</v>
      </c>
      <c r="N19" s="102">
        <v>0</v>
      </c>
      <c r="O19" s="102">
        <v>0</v>
      </c>
    </row>
    <row r="20" spans="1:15" ht="14.4">
      <c r="A20" s="69">
        <v>44580</v>
      </c>
      <c r="B20" s="82">
        <v>98450</v>
      </c>
      <c r="C20" s="87">
        <v>81237</v>
      </c>
      <c r="D20" s="87">
        <v>16905</v>
      </c>
      <c r="E20" s="87">
        <v>640</v>
      </c>
      <c r="F20" s="87">
        <v>248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</row>
    <row r="21" spans="1:15" ht="14.4">
      <c r="A21" s="69">
        <v>44581</v>
      </c>
      <c r="B21" s="82">
        <v>98356</v>
      </c>
      <c r="C21" s="87">
        <v>80864</v>
      </c>
      <c r="D21" s="87">
        <v>17180</v>
      </c>
      <c r="E21" s="87">
        <v>654</v>
      </c>
      <c r="F21" s="87">
        <v>245</v>
      </c>
      <c r="K21" s="102">
        <v>0</v>
      </c>
      <c r="L21" s="102">
        <v>0</v>
      </c>
      <c r="M21" s="102">
        <v>0</v>
      </c>
      <c r="N21" s="102">
        <v>0</v>
      </c>
      <c r="O21" s="102">
        <v>0</v>
      </c>
    </row>
    <row r="22" spans="1:15" ht="14.4">
      <c r="A22" s="69">
        <v>44582</v>
      </c>
      <c r="B22" s="82">
        <v>97864</v>
      </c>
      <c r="C22" s="87">
        <v>80354</v>
      </c>
      <c r="D22" s="87">
        <v>16625</v>
      </c>
      <c r="E22" s="87">
        <v>700</v>
      </c>
      <c r="F22" s="87">
        <v>229</v>
      </c>
      <c r="K22" s="102">
        <v>0</v>
      </c>
      <c r="L22" s="102">
        <v>0</v>
      </c>
      <c r="M22" s="102">
        <v>0</v>
      </c>
      <c r="N22" s="102">
        <v>0</v>
      </c>
      <c r="O22" s="102">
        <v>0</v>
      </c>
    </row>
    <row r="23" spans="1:15" ht="14.4">
      <c r="A23" s="69">
        <v>44583</v>
      </c>
      <c r="B23" s="82">
        <v>97681</v>
      </c>
      <c r="C23" s="87">
        <v>80014</v>
      </c>
      <c r="D23" s="87">
        <v>16714</v>
      </c>
      <c r="E23" s="87">
        <v>690</v>
      </c>
      <c r="F23" s="87">
        <v>246</v>
      </c>
      <c r="K23" s="102">
        <v>0</v>
      </c>
      <c r="L23" s="102">
        <v>0</v>
      </c>
      <c r="M23" s="102">
        <v>0</v>
      </c>
      <c r="N23" s="102">
        <v>0</v>
      </c>
      <c r="O23" s="102">
        <v>0</v>
      </c>
    </row>
    <row r="24" spans="1:15" ht="14.4">
      <c r="A24" s="69">
        <v>44584</v>
      </c>
      <c r="B24" s="82">
        <v>97271</v>
      </c>
      <c r="C24" s="87">
        <v>79644</v>
      </c>
      <c r="D24" s="87">
        <v>16113</v>
      </c>
      <c r="E24" s="87">
        <v>684</v>
      </c>
      <c r="F24" s="87">
        <v>231</v>
      </c>
      <c r="K24" s="102">
        <v>0</v>
      </c>
      <c r="L24" s="102">
        <v>0</v>
      </c>
      <c r="M24" s="102">
        <v>0</v>
      </c>
      <c r="N24" s="102">
        <v>0</v>
      </c>
      <c r="O24" s="102">
        <v>0</v>
      </c>
    </row>
    <row r="25" spans="1:15" ht="14.4">
      <c r="A25" s="69">
        <v>44585</v>
      </c>
      <c r="B25" s="82">
        <v>96768</v>
      </c>
      <c r="C25" s="87">
        <v>79358</v>
      </c>
      <c r="D25" s="87">
        <v>16089</v>
      </c>
      <c r="E25" s="87">
        <v>659</v>
      </c>
      <c r="F25" s="87">
        <v>266</v>
      </c>
      <c r="K25" s="102">
        <v>0</v>
      </c>
      <c r="L25" s="102">
        <v>0</v>
      </c>
      <c r="M25" s="102">
        <v>0</v>
      </c>
      <c r="N25" s="102">
        <v>0</v>
      </c>
      <c r="O25" s="102">
        <v>0</v>
      </c>
    </row>
    <row r="26" spans="1:15" ht="14.4">
      <c r="A26" s="69">
        <v>44586</v>
      </c>
      <c r="B26" s="82">
        <v>96354</v>
      </c>
      <c r="C26" s="87">
        <v>79731</v>
      </c>
      <c r="D26" s="87">
        <v>17177</v>
      </c>
      <c r="E26" s="87">
        <v>686</v>
      </c>
      <c r="F26" s="87">
        <v>213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</row>
    <row r="27" spans="1:15" ht="14.4">
      <c r="A27" s="69">
        <v>44587</v>
      </c>
      <c r="B27" s="82">
        <v>96102</v>
      </c>
      <c r="C27" s="87">
        <v>79915</v>
      </c>
      <c r="D27" s="87">
        <v>16127</v>
      </c>
      <c r="E27" s="87">
        <v>670</v>
      </c>
      <c r="F27" s="87">
        <v>249</v>
      </c>
      <c r="K27" s="102">
        <v>0</v>
      </c>
      <c r="L27" s="102">
        <v>0</v>
      </c>
      <c r="M27" s="102">
        <v>0</v>
      </c>
      <c r="N27" s="102">
        <v>0</v>
      </c>
      <c r="O27" s="102">
        <v>0</v>
      </c>
    </row>
    <row r="28" spans="1:15" ht="14.4">
      <c r="A28" s="69">
        <v>44588</v>
      </c>
      <c r="B28" s="82">
        <v>95498</v>
      </c>
      <c r="C28" s="87">
        <v>79826</v>
      </c>
      <c r="D28" s="87">
        <v>16108</v>
      </c>
      <c r="E28" s="87">
        <v>750</v>
      </c>
      <c r="F28" s="87">
        <v>251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</row>
    <row r="29" spans="1:15" ht="14.4">
      <c r="A29" s="69">
        <v>44589</v>
      </c>
      <c r="B29" s="82">
        <v>95038</v>
      </c>
      <c r="C29" s="87">
        <v>78929</v>
      </c>
      <c r="D29" s="87">
        <v>15943</v>
      </c>
      <c r="E29" s="87">
        <v>701</v>
      </c>
      <c r="F29" s="87">
        <v>265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</row>
    <row r="30" spans="1:15" ht="14.4">
      <c r="A30" s="69">
        <v>44590</v>
      </c>
      <c r="B30" s="82">
        <v>94621</v>
      </c>
      <c r="C30" s="87">
        <v>78642</v>
      </c>
      <c r="D30" s="87">
        <v>16016</v>
      </c>
      <c r="E30" s="87">
        <v>688</v>
      </c>
      <c r="F30" s="87">
        <v>230</v>
      </c>
      <c r="K30" s="102">
        <v>0</v>
      </c>
      <c r="L30" s="102">
        <v>0</v>
      </c>
      <c r="M30" s="102">
        <v>0</v>
      </c>
      <c r="N30" s="102">
        <v>0</v>
      </c>
      <c r="O30" s="102">
        <v>0</v>
      </c>
    </row>
    <row r="31" spans="1:15" ht="14.4">
      <c r="A31" s="69">
        <v>44591</v>
      </c>
      <c r="B31" s="82">
        <v>94085</v>
      </c>
      <c r="C31" s="87">
        <v>78605</v>
      </c>
      <c r="D31" s="87">
        <v>15968</v>
      </c>
      <c r="E31" s="87">
        <v>739</v>
      </c>
      <c r="F31" s="87">
        <v>213</v>
      </c>
      <c r="K31" s="102">
        <v>0</v>
      </c>
      <c r="L31" s="102">
        <v>0</v>
      </c>
      <c r="M31" s="102">
        <v>0</v>
      </c>
      <c r="N31" s="102">
        <v>0</v>
      </c>
      <c r="O31" s="102">
        <v>0</v>
      </c>
    </row>
    <row r="32" spans="1:15" ht="14.4">
      <c r="A32" s="69">
        <v>44592</v>
      </c>
      <c r="B32" s="82">
        <v>93672</v>
      </c>
      <c r="C32" s="87">
        <v>78360</v>
      </c>
      <c r="D32" s="87">
        <v>16033</v>
      </c>
      <c r="E32" s="87">
        <v>614</v>
      </c>
      <c r="F32" s="87">
        <v>261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</row>
    <row r="33" spans="1:15" ht="14.4">
      <c r="A33" s="69">
        <v>44593</v>
      </c>
      <c r="B33" s="82">
        <v>93495</v>
      </c>
      <c r="C33" s="87">
        <v>77978</v>
      </c>
      <c r="D33" s="87">
        <v>16078</v>
      </c>
      <c r="E33" s="87">
        <v>636</v>
      </c>
      <c r="F33" s="87">
        <v>257</v>
      </c>
      <c r="K33" s="102">
        <v>0</v>
      </c>
      <c r="L33" s="102">
        <v>0</v>
      </c>
      <c r="M33" s="102">
        <v>0</v>
      </c>
      <c r="N33" s="102">
        <v>0</v>
      </c>
      <c r="O33" s="102">
        <v>0</v>
      </c>
    </row>
    <row r="34" spans="1:15" ht="14.4">
      <c r="A34" s="69">
        <v>44594</v>
      </c>
      <c r="B34" s="82">
        <v>93071</v>
      </c>
      <c r="C34" s="87">
        <v>77638</v>
      </c>
      <c r="D34" s="87">
        <v>15823</v>
      </c>
      <c r="E34" s="87">
        <v>681</v>
      </c>
      <c r="F34" s="87">
        <v>256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</row>
    <row r="35" spans="1:15" ht="14.4">
      <c r="A35" s="69">
        <v>44595</v>
      </c>
      <c r="B35" s="82">
        <v>92454</v>
      </c>
      <c r="C35" s="87">
        <v>77224</v>
      </c>
      <c r="D35" s="87">
        <v>15569</v>
      </c>
      <c r="E35" s="87">
        <v>667</v>
      </c>
      <c r="F35" s="87">
        <v>266</v>
      </c>
      <c r="K35" s="102">
        <v>0</v>
      </c>
      <c r="L35" s="102">
        <v>0</v>
      </c>
      <c r="M35" s="102">
        <v>0</v>
      </c>
      <c r="N35" s="102">
        <v>0</v>
      </c>
      <c r="O35" s="102">
        <v>0</v>
      </c>
    </row>
    <row r="36" spans="1:15" ht="14.4">
      <c r="A36" s="69">
        <v>44596</v>
      </c>
      <c r="B36" s="82">
        <v>92326</v>
      </c>
      <c r="C36" s="87">
        <v>77092</v>
      </c>
      <c r="D36" s="87">
        <v>15624</v>
      </c>
      <c r="E36" s="87">
        <v>579</v>
      </c>
      <c r="F36" s="87">
        <v>251</v>
      </c>
      <c r="K36" s="102">
        <v>0</v>
      </c>
      <c r="L36" s="102">
        <v>0</v>
      </c>
      <c r="M36" s="102">
        <v>0</v>
      </c>
      <c r="N36" s="102">
        <v>0</v>
      </c>
      <c r="O36" s="102">
        <v>0</v>
      </c>
    </row>
    <row r="37" spans="1:15" ht="14.4">
      <c r="A37" s="69">
        <v>44597</v>
      </c>
      <c r="B37" s="82">
        <v>91948</v>
      </c>
      <c r="C37" s="87">
        <v>76559</v>
      </c>
      <c r="D37" s="87">
        <v>15511</v>
      </c>
      <c r="E37" s="87">
        <v>662</v>
      </c>
      <c r="F37" s="87">
        <v>259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</row>
    <row r="38" spans="1:15" ht="14.4">
      <c r="A38" s="69">
        <v>44598</v>
      </c>
      <c r="B38" s="82">
        <v>91580</v>
      </c>
      <c r="C38" s="87">
        <v>76296</v>
      </c>
      <c r="D38" s="87">
        <v>15376</v>
      </c>
      <c r="E38" s="87">
        <v>569</v>
      </c>
      <c r="F38" s="87">
        <v>208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</row>
    <row r="39" spans="1:15" ht="14.4">
      <c r="A39" s="69">
        <v>44599</v>
      </c>
      <c r="B39" s="82">
        <v>91222</v>
      </c>
      <c r="C39" s="87">
        <v>76038</v>
      </c>
      <c r="D39" s="87">
        <v>15274</v>
      </c>
      <c r="E39" s="87">
        <v>592</v>
      </c>
      <c r="F39" s="87">
        <v>225</v>
      </c>
      <c r="K39" s="102">
        <v>0</v>
      </c>
      <c r="L39" s="102">
        <v>0</v>
      </c>
      <c r="M39" s="102">
        <v>0</v>
      </c>
      <c r="N39" s="102">
        <v>0</v>
      </c>
      <c r="O39" s="102">
        <v>0</v>
      </c>
    </row>
    <row r="40" spans="1:15" ht="14.4">
      <c r="A40" s="69">
        <v>44600</v>
      </c>
      <c r="B40" s="82">
        <v>90881</v>
      </c>
      <c r="C40" s="87">
        <v>75935</v>
      </c>
      <c r="D40" s="87">
        <v>14940</v>
      </c>
      <c r="E40" s="87">
        <v>553</v>
      </c>
      <c r="F40" s="87">
        <v>249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</row>
    <row r="41" spans="1:15" ht="14.4">
      <c r="A41" s="69">
        <v>44601</v>
      </c>
      <c r="B41" s="82">
        <v>90721</v>
      </c>
      <c r="C41" s="87">
        <v>75528</v>
      </c>
      <c r="D41" s="87">
        <v>15193</v>
      </c>
      <c r="E41" s="87">
        <v>509</v>
      </c>
      <c r="F41" s="87">
        <v>224</v>
      </c>
      <c r="K41" s="102">
        <v>0</v>
      </c>
      <c r="L41" s="102">
        <v>0</v>
      </c>
      <c r="M41" s="102">
        <v>0</v>
      </c>
      <c r="N41" s="102">
        <v>0</v>
      </c>
      <c r="O41" s="102">
        <v>0</v>
      </c>
    </row>
    <row r="42" spans="1:15" ht="14.4">
      <c r="A42" s="69">
        <v>44602</v>
      </c>
      <c r="B42" s="82">
        <v>90431</v>
      </c>
      <c r="C42" s="87">
        <v>75220</v>
      </c>
      <c r="D42" s="87">
        <v>14758</v>
      </c>
      <c r="E42" s="87">
        <v>571</v>
      </c>
      <c r="F42" s="87">
        <v>257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</row>
    <row r="43" spans="1:15" ht="14.4">
      <c r="A43" s="69">
        <v>44603</v>
      </c>
      <c r="B43" s="82">
        <v>89973</v>
      </c>
      <c r="C43" s="87">
        <v>74977</v>
      </c>
      <c r="D43" s="87">
        <v>14710</v>
      </c>
      <c r="E43" s="87">
        <v>592</v>
      </c>
      <c r="F43" s="87">
        <v>198</v>
      </c>
      <c r="K43" s="102">
        <v>0</v>
      </c>
      <c r="L43" s="102">
        <v>0</v>
      </c>
      <c r="M43" s="102">
        <v>0</v>
      </c>
      <c r="N43" s="102">
        <v>0</v>
      </c>
      <c r="O43" s="102">
        <v>0</v>
      </c>
    </row>
    <row r="44" spans="1:15" ht="14.4">
      <c r="A44" s="69">
        <v>44604</v>
      </c>
      <c r="B44" s="82">
        <v>89679</v>
      </c>
      <c r="C44" s="87">
        <v>74678</v>
      </c>
      <c r="D44" s="87">
        <v>14603</v>
      </c>
      <c r="E44" s="87">
        <v>532</v>
      </c>
      <c r="F44" s="87">
        <v>207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</row>
    <row r="45" spans="1:15" ht="14.4">
      <c r="A45" s="69">
        <v>44605</v>
      </c>
      <c r="B45" s="82">
        <v>89299</v>
      </c>
      <c r="C45" s="87">
        <v>74509</v>
      </c>
      <c r="D45" s="87">
        <v>15869</v>
      </c>
      <c r="E45" s="87">
        <v>552</v>
      </c>
      <c r="F45" s="87">
        <v>217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</row>
    <row r="46" spans="1:15" ht="14.4">
      <c r="A46" s="69">
        <v>44606</v>
      </c>
      <c r="B46" s="82">
        <v>88962</v>
      </c>
      <c r="C46" s="87">
        <v>74326</v>
      </c>
      <c r="D46" s="87">
        <v>15696</v>
      </c>
      <c r="E46" s="87">
        <v>543</v>
      </c>
      <c r="F46" s="87">
        <v>214</v>
      </c>
      <c r="K46" s="102">
        <v>0</v>
      </c>
      <c r="L46" s="102">
        <v>0</v>
      </c>
      <c r="M46" s="102">
        <v>0</v>
      </c>
      <c r="N46" s="102">
        <v>0</v>
      </c>
      <c r="O46" s="102">
        <v>0</v>
      </c>
    </row>
    <row r="47" spans="1:15" ht="14.4">
      <c r="A47" s="69">
        <v>44607</v>
      </c>
      <c r="B47" s="82">
        <v>88688</v>
      </c>
      <c r="C47" s="87">
        <v>74148</v>
      </c>
      <c r="D47" s="87">
        <v>14345</v>
      </c>
      <c r="E47" s="87">
        <v>539</v>
      </c>
      <c r="F47" s="87">
        <v>207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</row>
    <row r="48" spans="1:15" ht="14.4">
      <c r="A48" s="69">
        <v>44608</v>
      </c>
      <c r="B48" s="82">
        <v>88108</v>
      </c>
      <c r="C48" s="87">
        <v>73853</v>
      </c>
      <c r="D48" s="87">
        <v>14194</v>
      </c>
      <c r="E48" s="87">
        <v>623</v>
      </c>
      <c r="F48" s="87">
        <v>176</v>
      </c>
      <c r="K48" s="102">
        <v>0</v>
      </c>
      <c r="L48" s="102">
        <v>0</v>
      </c>
      <c r="M48" s="102">
        <v>0</v>
      </c>
      <c r="N48" s="102">
        <v>0</v>
      </c>
      <c r="O48" s="102">
        <v>0</v>
      </c>
    </row>
    <row r="49" spans="1:15" ht="14.4">
      <c r="A49" s="69">
        <v>44609</v>
      </c>
      <c r="B49" s="82">
        <v>87540</v>
      </c>
      <c r="C49" s="87">
        <v>73596</v>
      </c>
      <c r="D49" s="87">
        <v>14261</v>
      </c>
      <c r="E49" s="87">
        <v>663</v>
      </c>
      <c r="F49" s="87">
        <v>236</v>
      </c>
      <c r="K49" s="102">
        <v>0</v>
      </c>
      <c r="L49" s="102">
        <v>0</v>
      </c>
      <c r="M49" s="102">
        <v>0</v>
      </c>
      <c r="N49" s="102">
        <v>0</v>
      </c>
      <c r="O49" s="102">
        <v>0</v>
      </c>
    </row>
    <row r="50" spans="1:15" ht="14.4">
      <c r="A50" s="69">
        <v>44610</v>
      </c>
      <c r="B50" s="82">
        <v>86901</v>
      </c>
      <c r="C50" s="87">
        <v>73321</v>
      </c>
      <c r="D50" s="87">
        <v>14606</v>
      </c>
      <c r="E50" s="87">
        <v>589</v>
      </c>
      <c r="F50" s="87">
        <v>217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</row>
    <row r="51" spans="1:15" ht="14.4">
      <c r="A51" s="69">
        <v>44611</v>
      </c>
      <c r="B51" s="82">
        <v>86482</v>
      </c>
      <c r="C51" s="87">
        <v>72753</v>
      </c>
      <c r="D51" s="87">
        <v>14180</v>
      </c>
      <c r="E51" s="87">
        <v>539</v>
      </c>
      <c r="F51" s="87">
        <v>226</v>
      </c>
      <c r="K51" s="102">
        <v>0</v>
      </c>
      <c r="L51" s="102">
        <v>0</v>
      </c>
      <c r="M51" s="102">
        <v>0</v>
      </c>
      <c r="N51" s="102">
        <v>0</v>
      </c>
      <c r="O51" s="102">
        <v>0</v>
      </c>
    </row>
    <row r="52" spans="1:15" ht="14.4">
      <c r="A52" s="69">
        <v>44612</v>
      </c>
      <c r="B52" s="82">
        <v>86248</v>
      </c>
      <c r="C52" s="87">
        <v>72497</v>
      </c>
      <c r="D52" s="87">
        <v>13765</v>
      </c>
      <c r="E52" s="87">
        <v>479</v>
      </c>
      <c r="F52" s="87">
        <v>203</v>
      </c>
      <c r="K52" s="102">
        <v>0</v>
      </c>
      <c r="L52" s="102">
        <v>0</v>
      </c>
      <c r="M52" s="102">
        <v>0</v>
      </c>
      <c r="N52" s="102">
        <v>0</v>
      </c>
      <c r="O52" s="102">
        <v>0</v>
      </c>
    </row>
    <row r="53" spans="1:15" ht="14.4">
      <c r="A53" s="69">
        <v>44613</v>
      </c>
      <c r="B53" s="82">
        <v>85756</v>
      </c>
      <c r="C53" s="87">
        <v>71881</v>
      </c>
      <c r="D53" s="87">
        <v>14000</v>
      </c>
      <c r="E53" s="87">
        <v>450</v>
      </c>
      <c r="F53" s="87">
        <v>202</v>
      </c>
      <c r="K53" s="102">
        <v>0</v>
      </c>
      <c r="L53" s="102">
        <v>0</v>
      </c>
      <c r="M53" s="102">
        <v>0</v>
      </c>
      <c r="N53" s="102">
        <v>0</v>
      </c>
      <c r="O53" s="102">
        <v>0</v>
      </c>
    </row>
    <row r="54" spans="1:15" ht="14.4">
      <c r="A54" s="69">
        <v>44614</v>
      </c>
      <c r="B54" s="82">
        <v>85407</v>
      </c>
      <c r="C54" s="87">
        <v>71502</v>
      </c>
      <c r="D54" s="87">
        <v>13868</v>
      </c>
      <c r="E54" s="87">
        <v>424</v>
      </c>
      <c r="F54" s="87">
        <v>175</v>
      </c>
      <c r="K54" s="102">
        <v>0</v>
      </c>
      <c r="L54" s="102">
        <v>0</v>
      </c>
      <c r="M54" s="102">
        <v>0</v>
      </c>
      <c r="N54" s="102">
        <v>0</v>
      </c>
      <c r="O54" s="102">
        <v>0</v>
      </c>
    </row>
    <row r="55" spans="1:15" ht="14.4">
      <c r="A55" s="69">
        <v>44615</v>
      </c>
      <c r="B55" s="82">
        <v>85188</v>
      </c>
      <c r="C55" s="87">
        <v>71120</v>
      </c>
      <c r="D55" s="87">
        <v>13896</v>
      </c>
      <c r="E55" s="87">
        <v>459</v>
      </c>
      <c r="F55" s="87">
        <v>179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</row>
    <row r="56" spans="1:15" ht="14.4">
      <c r="A56" s="69">
        <v>44616</v>
      </c>
      <c r="B56" s="82">
        <v>84944</v>
      </c>
      <c r="C56" s="87">
        <v>70735</v>
      </c>
      <c r="D56" s="87">
        <v>13935</v>
      </c>
      <c r="E56" s="87">
        <v>456</v>
      </c>
      <c r="F56" s="87">
        <v>188</v>
      </c>
      <c r="K56" s="102">
        <v>0</v>
      </c>
      <c r="L56" s="102">
        <v>0</v>
      </c>
      <c r="M56" s="102">
        <v>0</v>
      </c>
      <c r="N56" s="102">
        <v>0</v>
      </c>
      <c r="O56" s="102">
        <v>0</v>
      </c>
    </row>
    <row r="57" spans="1:15" ht="14.4">
      <c r="A57" s="69">
        <v>44617</v>
      </c>
      <c r="B57" s="82">
        <v>84506</v>
      </c>
      <c r="C57" s="87">
        <v>70156</v>
      </c>
      <c r="D57" s="87">
        <v>13614</v>
      </c>
      <c r="E57" s="87">
        <v>494</v>
      </c>
      <c r="F57" s="87">
        <v>188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</row>
    <row r="58" spans="1:15" ht="14.4">
      <c r="A58" s="69">
        <v>44618</v>
      </c>
      <c r="B58" s="82">
        <v>84099</v>
      </c>
      <c r="C58" s="87">
        <v>69608</v>
      </c>
      <c r="D58" s="87">
        <v>13617</v>
      </c>
      <c r="E58" s="87">
        <v>569</v>
      </c>
      <c r="F58" s="87">
        <v>192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</row>
    <row r="59" spans="1:15" ht="14.4">
      <c r="A59" s="69">
        <v>44619</v>
      </c>
      <c r="B59" s="82">
        <v>83678</v>
      </c>
      <c r="C59" s="87">
        <v>69197</v>
      </c>
      <c r="D59" s="87">
        <v>13536</v>
      </c>
      <c r="E59" s="87">
        <v>581</v>
      </c>
      <c r="F59" s="87">
        <v>199</v>
      </c>
      <c r="K59" s="102">
        <v>0</v>
      </c>
      <c r="L59" s="102">
        <v>0</v>
      </c>
      <c r="M59" s="102">
        <v>0</v>
      </c>
      <c r="N59" s="102">
        <v>0</v>
      </c>
      <c r="O59" s="102">
        <v>0</v>
      </c>
    </row>
    <row r="60" spans="1:15" ht="14.4">
      <c r="A60" s="69">
        <v>44620</v>
      </c>
      <c r="B60" s="82">
        <v>83359</v>
      </c>
      <c r="C60" s="87">
        <v>68913</v>
      </c>
      <c r="D60" s="87">
        <v>14539</v>
      </c>
      <c r="E60" s="87">
        <v>534</v>
      </c>
      <c r="F60" s="87">
        <v>202</v>
      </c>
      <c r="K60" s="102">
        <v>0</v>
      </c>
      <c r="L60" s="102">
        <v>0</v>
      </c>
      <c r="M60" s="102">
        <v>0</v>
      </c>
      <c r="N60" s="102">
        <v>0</v>
      </c>
      <c r="O60" s="102">
        <v>0</v>
      </c>
    </row>
    <row r="61" spans="1:15" ht="14.4">
      <c r="A61" s="69">
        <v>44621</v>
      </c>
      <c r="B61" s="82">
        <v>83176</v>
      </c>
      <c r="C61" s="87">
        <v>68566</v>
      </c>
      <c r="D61" s="87">
        <v>13739</v>
      </c>
      <c r="E61" s="87">
        <v>432</v>
      </c>
      <c r="F61" s="87">
        <v>204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</row>
    <row r="62" spans="1:15" ht="14.4">
      <c r="A62" s="69">
        <v>44622</v>
      </c>
      <c r="B62" s="82">
        <v>82901</v>
      </c>
      <c r="C62" s="87">
        <v>68046</v>
      </c>
      <c r="D62" s="87">
        <v>13192</v>
      </c>
      <c r="E62" s="87">
        <v>461</v>
      </c>
      <c r="F62" s="87">
        <v>213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</row>
    <row r="63" spans="1:15" ht="14.4">
      <c r="A63" s="69">
        <v>44623</v>
      </c>
      <c r="B63" s="82">
        <v>82522</v>
      </c>
      <c r="C63" s="87">
        <v>67606</v>
      </c>
      <c r="D63" s="87">
        <v>13346</v>
      </c>
      <c r="E63" s="87">
        <v>532</v>
      </c>
      <c r="F63" s="87">
        <v>218</v>
      </c>
      <c r="K63" s="102">
        <v>0</v>
      </c>
      <c r="L63" s="102">
        <v>0</v>
      </c>
      <c r="M63" s="102">
        <v>0</v>
      </c>
      <c r="N63" s="102">
        <v>0</v>
      </c>
      <c r="O63" s="102">
        <v>0</v>
      </c>
    </row>
    <row r="64" spans="1:15" ht="14.4">
      <c r="A64" s="69">
        <v>44624</v>
      </c>
      <c r="B64" s="82">
        <v>82191</v>
      </c>
      <c r="C64" s="87">
        <v>67053</v>
      </c>
      <c r="D64" s="87">
        <v>13395</v>
      </c>
      <c r="E64" s="87">
        <v>461</v>
      </c>
      <c r="F64" s="87">
        <v>196</v>
      </c>
      <c r="K64" s="102">
        <v>0</v>
      </c>
      <c r="L64" s="102">
        <v>0</v>
      </c>
      <c r="M64" s="102">
        <v>0</v>
      </c>
      <c r="N64" s="102">
        <v>0</v>
      </c>
      <c r="O64" s="102">
        <v>0</v>
      </c>
    </row>
    <row r="65" spans="1:15" ht="14.4">
      <c r="A65" s="69">
        <v>44625</v>
      </c>
      <c r="B65" s="82">
        <v>81941</v>
      </c>
      <c r="C65" s="87">
        <v>66628</v>
      </c>
      <c r="D65" s="87">
        <v>13221</v>
      </c>
      <c r="E65" s="87">
        <v>450</v>
      </c>
      <c r="F65" s="87">
        <v>200</v>
      </c>
      <c r="K65" s="102">
        <v>0</v>
      </c>
      <c r="L65" s="102">
        <v>0</v>
      </c>
      <c r="M65" s="102">
        <v>0</v>
      </c>
      <c r="N65" s="102">
        <v>0</v>
      </c>
      <c r="O65" s="102">
        <v>0</v>
      </c>
    </row>
    <row r="66" spans="1:15" ht="14.4">
      <c r="A66" s="69">
        <v>44626</v>
      </c>
      <c r="B66" s="82">
        <v>81628</v>
      </c>
      <c r="C66" s="87">
        <v>66404</v>
      </c>
      <c r="D66" s="87">
        <v>13173</v>
      </c>
      <c r="E66" s="87">
        <v>490</v>
      </c>
      <c r="F66" s="87">
        <v>202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</row>
    <row r="67" spans="1:15" ht="14.4">
      <c r="A67" s="69">
        <v>44627</v>
      </c>
      <c r="B67" s="82">
        <v>81407</v>
      </c>
      <c r="C67" s="87">
        <v>66139</v>
      </c>
      <c r="D67" s="87">
        <v>13310</v>
      </c>
      <c r="E67" s="87">
        <v>408</v>
      </c>
      <c r="F67" s="87">
        <v>195</v>
      </c>
      <c r="K67" s="102">
        <v>0</v>
      </c>
      <c r="L67" s="102">
        <v>0</v>
      </c>
      <c r="M67" s="102">
        <v>0</v>
      </c>
      <c r="N67" s="102">
        <v>0</v>
      </c>
      <c r="O67" s="102">
        <v>0</v>
      </c>
    </row>
    <row r="68" spans="1:15" ht="14.4">
      <c r="A68" s="69">
        <v>44628</v>
      </c>
      <c r="B68" s="82">
        <v>81304</v>
      </c>
      <c r="C68" s="87">
        <v>65793</v>
      </c>
      <c r="D68" s="87">
        <v>13467</v>
      </c>
      <c r="E68" s="87">
        <v>397</v>
      </c>
      <c r="F68" s="87">
        <v>196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</row>
    <row r="69" spans="1:15" ht="14.4">
      <c r="A69" s="69">
        <v>44629</v>
      </c>
      <c r="B69" s="82">
        <v>81102</v>
      </c>
      <c r="C69" s="87">
        <v>65546</v>
      </c>
      <c r="D69" s="87">
        <v>13128</v>
      </c>
      <c r="E69" s="87">
        <v>450</v>
      </c>
      <c r="F69" s="87">
        <v>207</v>
      </c>
      <c r="K69" s="102">
        <v>0</v>
      </c>
      <c r="L69" s="102">
        <v>0</v>
      </c>
      <c r="M69" s="102">
        <v>0</v>
      </c>
      <c r="N69" s="102">
        <v>0</v>
      </c>
      <c r="O69" s="102">
        <v>0</v>
      </c>
    </row>
    <row r="70" spans="1:15" ht="14.4">
      <c r="A70" s="69">
        <v>44630</v>
      </c>
      <c r="B70" s="82">
        <v>80776</v>
      </c>
      <c r="C70" s="87">
        <v>65205</v>
      </c>
      <c r="D70" s="87">
        <v>13236</v>
      </c>
      <c r="E70" s="87">
        <v>514</v>
      </c>
      <c r="F70" s="87">
        <v>190</v>
      </c>
      <c r="K70" s="102">
        <v>0</v>
      </c>
      <c r="L70" s="102">
        <v>0</v>
      </c>
      <c r="M70" s="102">
        <v>0</v>
      </c>
      <c r="N70" s="102">
        <v>0</v>
      </c>
      <c r="O70" s="102">
        <v>0</v>
      </c>
    </row>
    <row r="71" spans="1:15" ht="14.4">
      <c r="A71" s="69">
        <v>44631</v>
      </c>
      <c r="B71" s="82">
        <v>80229</v>
      </c>
      <c r="C71" s="87">
        <v>64915</v>
      </c>
      <c r="D71" s="87">
        <v>12767</v>
      </c>
      <c r="E71" s="87">
        <v>572</v>
      </c>
      <c r="F71" s="87">
        <v>202</v>
      </c>
      <c r="K71" s="102">
        <v>0</v>
      </c>
      <c r="L71" s="102">
        <v>0</v>
      </c>
      <c r="M71" s="102">
        <v>0</v>
      </c>
      <c r="N71" s="102">
        <v>0</v>
      </c>
      <c r="O71" s="102">
        <v>0</v>
      </c>
    </row>
    <row r="72" spans="1:15" ht="14.4">
      <c r="A72" s="69">
        <v>44632</v>
      </c>
      <c r="B72" s="82">
        <v>79856</v>
      </c>
      <c r="C72" s="87">
        <v>64564</v>
      </c>
      <c r="D72" s="87">
        <v>12879</v>
      </c>
      <c r="E72" s="87">
        <v>524</v>
      </c>
      <c r="F72" s="87">
        <v>207</v>
      </c>
      <c r="K72" s="102">
        <v>0</v>
      </c>
      <c r="L72" s="102">
        <v>0</v>
      </c>
      <c r="M72" s="102">
        <v>0</v>
      </c>
      <c r="N72" s="102">
        <v>0</v>
      </c>
      <c r="O72" s="102">
        <v>0</v>
      </c>
    </row>
    <row r="73" spans="1:15" ht="14.4">
      <c r="A73" s="69">
        <v>44633</v>
      </c>
      <c r="B73" s="82">
        <v>79472</v>
      </c>
      <c r="C73" s="87">
        <v>64271</v>
      </c>
      <c r="D73" s="87">
        <v>12678</v>
      </c>
      <c r="E73" s="87">
        <v>471</v>
      </c>
      <c r="F73" s="87">
        <v>182</v>
      </c>
      <c r="K73" s="102">
        <v>0</v>
      </c>
      <c r="L73" s="102">
        <v>0</v>
      </c>
      <c r="M73" s="102">
        <v>0</v>
      </c>
      <c r="N73" s="102">
        <v>0</v>
      </c>
      <c r="O73" s="102">
        <v>0</v>
      </c>
    </row>
    <row r="74" spans="1:15" ht="14.4">
      <c r="A74" s="69">
        <v>44634</v>
      </c>
      <c r="B74" s="82">
        <v>79328</v>
      </c>
      <c r="C74" s="87">
        <v>63818</v>
      </c>
      <c r="D74" s="87">
        <v>12811</v>
      </c>
      <c r="E74" s="87">
        <v>447</v>
      </c>
      <c r="F74" s="87">
        <v>181</v>
      </c>
      <c r="K74" s="102">
        <v>0</v>
      </c>
      <c r="L74" s="102">
        <v>0</v>
      </c>
      <c r="M74" s="102">
        <v>0</v>
      </c>
      <c r="N74" s="102">
        <v>0</v>
      </c>
      <c r="O74" s="102">
        <v>0</v>
      </c>
    </row>
    <row r="75" spans="1:15" ht="14.4">
      <c r="A75" s="69">
        <v>44635</v>
      </c>
      <c r="B75" s="82">
        <v>78988</v>
      </c>
      <c r="C75" s="87">
        <v>63447</v>
      </c>
      <c r="D75" s="87">
        <v>12758</v>
      </c>
      <c r="E75" s="87">
        <v>445</v>
      </c>
      <c r="F75" s="87">
        <v>172</v>
      </c>
      <c r="K75" s="102">
        <v>0</v>
      </c>
      <c r="L75" s="102">
        <v>0</v>
      </c>
      <c r="M75" s="102">
        <v>0</v>
      </c>
      <c r="N75" s="102">
        <v>0</v>
      </c>
      <c r="O75" s="102">
        <v>0</v>
      </c>
    </row>
    <row r="76" spans="1:15" ht="14.4">
      <c r="A76" s="69">
        <v>44636</v>
      </c>
      <c r="B76" s="82">
        <v>78720</v>
      </c>
      <c r="C76" s="87">
        <v>63179</v>
      </c>
      <c r="D76" s="87">
        <v>13110</v>
      </c>
      <c r="E76" s="87">
        <v>412</v>
      </c>
      <c r="F76" s="87">
        <v>163</v>
      </c>
      <c r="K76" s="102">
        <v>0</v>
      </c>
      <c r="L76" s="102">
        <v>0</v>
      </c>
      <c r="M76" s="102">
        <v>0</v>
      </c>
      <c r="N76" s="102">
        <v>0</v>
      </c>
      <c r="O76" s="102">
        <v>0</v>
      </c>
    </row>
    <row r="77" spans="1:15" ht="14.4">
      <c r="A77" s="69">
        <v>44637</v>
      </c>
      <c r="B77" s="82">
        <v>78334</v>
      </c>
      <c r="C77" s="87">
        <v>63079</v>
      </c>
      <c r="D77" s="87">
        <v>13243</v>
      </c>
      <c r="E77" s="87">
        <v>516</v>
      </c>
      <c r="F77" s="87">
        <v>197</v>
      </c>
      <c r="K77" s="102">
        <v>0</v>
      </c>
      <c r="L77" s="102">
        <v>0</v>
      </c>
      <c r="M77" s="102">
        <v>0</v>
      </c>
      <c r="N77" s="102">
        <v>0</v>
      </c>
      <c r="O77" s="102">
        <v>0</v>
      </c>
    </row>
    <row r="78" spans="1:15" ht="14.4">
      <c r="A78" s="69">
        <v>44638</v>
      </c>
      <c r="B78" s="82">
        <v>78251</v>
      </c>
      <c r="C78" s="87">
        <v>62702</v>
      </c>
      <c r="D78" s="87">
        <v>12685</v>
      </c>
      <c r="E78" s="87">
        <v>461</v>
      </c>
      <c r="F78" s="87">
        <v>178</v>
      </c>
      <c r="K78" s="102">
        <v>0</v>
      </c>
      <c r="L78" s="102">
        <v>0</v>
      </c>
      <c r="M78" s="102">
        <v>0</v>
      </c>
      <c r="N78" s="102">
        <v>0</v>
      </c>
      <c r="O78" s="102">
        <v>0</v>
      </c>
    </row>
    <row r="79" spans="1:15" ht="14.4">
      <c r="A79" s="69">
        <v>44639</v>
      </c>
      <c r="B79" s="82">
        <v>77807</v>
      </c>
      <c r="C79" s="87">
        <v>62350</v>
      </c>
      <c r="D79" s="87">
        <v>12272</v>
      </c>
      <c r="E79" s="87">
        <v>474</v>
      </c>
      <c r="F79" s="87">
        <v>186</v>
      </c>
      <c r="K79" s="102">
        <v>0</v>
      </c>
      <c r="L79" s="102">
        <v>0</v>
      </c>
      <c r="M79" s="102">
        <v>0</v>
      </c>
      <c r="N79" s="102">
        <v>0</v>
      </c>
      <c r="O79" s="102">
        <v>0</v>
      </c>
    </row>
    <row r="80" spans="1:15" ht="14.4">
      <c r="A80" s="69">
        <v>44640</v>
      </c>
      <c r="B80" s="82">
        <v>77534</v>
      </c>
      <c r="C80" s="87">
        <v>62016</v>
      </c>
      <c r="D80" s="87">
        <v>11987</v>
      </c>
      <c r="E80" s="87">
        <v>477</v>
      </c>
      <c r="F80" s="87">
        <v>164</v>
      </c>
      <c r="K80" s="102">
        <v>0</v>
      </c>
      <c r="L80" s="102">
        <v>0</v>
      </c>
      <c r="M80" s="102">
        <v>0</v>
      </c>
      <c r="N80" s="102">
        <v>0</v>
      </c>
      <c r="O80" s="102">
        <v>0</v>
      </c>
    </row>
    <row r="81" spans="1:15" ht="14.4">
      <c r="A81" s="69">
        <v>44641</v>
      </c>
      <c r="B81" s="82">
        <v>77185</v>
      </c>
      <c r="C81" s="87">
        <v>61877</v>
      </c>
      <c r="D81" s="87">
        <v>12338</v>
      </c>
      <c r="E81" s="87">
        <v>452</v>
      </c>
      <c r="F81" s="87">
        <v>203</v>
      </c>
      <c r="K81" s="102">
        <v>0</v>
      </c>
      <c r="L81" s="102">
        <v>0</v>
      </c>
      <c r="M81" s="102">
        <v>0</v>
      </c>
      <c r="N81" s="102">
        <v>0</v>
      </c>
      <c r="O81" s="102">
        <v>0</v>
      </c>
    </row>
    <row r="82" spans="1:15" ht="14.4">
      <c r="A82" s="69">
        <v>44642</v>
      </c>
      <c r="B82" s="82">
        <v>76778</v>
      </c>
      <c r="C82" s="87">
        <v>61665</v>
      </c>
      <c r="D82" s="87">
        <v>12360</v>
      </c>
      <c r="E82" s="87">
        <v>478</v>
      </c>
      <c r="F82" s="87">
        <v>176</v>
      </c>
      <c r="K82" s="102">
        <v>0</v>
      </c>
      <c r="L82" s="102">
        <v>0</v>
      </c>
      <c r="M82" s="102">
        <v>0</v>
      </c>
      <c r="N82" s="102">
        <v>0</v>
      </c>
      <c r="O82" s="102">
        <v>0</v>
      </c>
    </row>
    <row r="83" spans="1:15" ht="14.4">
      <c r="A83" s="69">
        <v>44643</v>
      </c>
      <c r="B83" s="82">
        <v>76666</v>
      </c>
      <c r="C83" s="87">
        <v>61514</v>
      </c>
      <c r="D83" s="87">
        <v>12142</v>
      </c>
      <c r="E83" s="87">
        <v>427</v>
      </c>
      <c r="F83" s="87">
        <v>192</v>
      </c>
      <c r="K83" s="102">
        <v>0</v>
      </c>
      <c r="L83" s="102">
        <v>0</v>
      </c>
      <c r="M83" s="102">
        <v>0</v>
      </c>
      <c r="N83" s="102">
        <v>0</v>
      </c>
      <c r="O83" s="102">
        <v>0</v>
      </c>
    </row>
    <row r="84" spans="1:15" ht="14.4">
      <c r="A84" s="69">
        <v>44644</v>
      </c>
      <c r="B84" s="82">
        <v>76324</v>
      </c>
      <c r="C84" s="87">
        <v>61168</v>
      </c>
      <c r="D84" s="87">
        <v>12245</v>
      </c>
      <c r="E84" s="87">
        <v>502</v>
      </c>
      <c r="F84" s="87">
        <v>200</v>
      </c>
      <c r="K84" s="102">
        <v>0</v>
      </c>
      <c r="L84" s="102">
        <v>0</v>
      </c>
      <c r="M84" s="102">
        <v>0</v>
      </c>
      <c r="N84" s="102">
        <v>0</v>
      </c>
      <c r="O84" s="102">
        <v>0</v>
      </c>
    </row>
    <row r="85" spans="1:15" ht="14.4">
      <c r="A85" s="69">
        <v>44645</v>
      </c>
      <c r="B85" s="82">
        <v>76043</v>
      </c>
      <c r="C85" s="87">
        <v>61025</v>
      </c>
      <c r="D85" s="87">
        <v>12009</v>
      </c>
      <c r="E85" s="87">
        <v>458</v>
      </c>
      <c r="F85" s="87">
        <v>184</v>
      </c>
      <c r="K85" s="102">
        <v>0</v>
      </c>
      <c r="L85" s="102">
        <v>0</v>
      </c>
      <c r="M85" s="102">
        <v>0</v>
      </c>
      <c r="N85" s="102">
        <v>0</v>
      </c>
      <c r="O85" s="102">
        <v>0</v>
      </c>
    </row>
    <row r="86" spans="1:15" ht="14.4">
      <c r="A86" s="69">
        <v>44646</v>
      </c>
      <c r="B86" s="82">
        <v>75695</v>
      </c>
      <c r="C86" s="87">
        <v>60843</v>
      </c>
      <c r="D86" s="87">
        <v>12170</v>
      </c>
      <c r="E86" s="87">
        <v>443</v>
      </c>
      <c r="F86" s="87">
        <v>198</v>
      </c>
      <c r="K86" s="102">
        <v>0</v>
      </c>
      <c r="L86" s="102">
        <v>0</v>
      </c>
      <c r="M86" s="102">
        <v>0</v>
      </c>
      <c r="N86" s="102">
        <v>0</v>
      </c>
      <c r="O86" s="102">
        <v>0</v>
      </c>
    </row>
    <row r="87" spans="1:15" ht="14.4">
      <c r="A87" s="69">
        <v>44647</v>
      </c>
      <c r="B87" s="82">
        <v>75305</v>
      </c>
      <c r="C87" s="87">
        <v>60608</v>
      </c>
      <c r="D87" s="87">
        <v>11852</v>
      </c>
      <c r="E87" s="87">
        <v>515</v>
      </c>
      <c r="F87" s="87">
        <v>181</v>
      </c>
      <c r="K87" s="102">
        <v>0</v>
      </c>
      <c r="L87" s="102">
        <v>0</v>
      </c>
      <c r="M87" s="102">
        <v>0</v>
      </c>
      <c r="N87" s="102">
        <v>0</v>
      </c>
      <c r="O87" s="102">
        <v>0</v>
      </c>
    </row>
    <row r="88" spans="1:15" ht="14.4">
      <c r="A88" s="69">
        <v>44648</v>
      </c>
      <c r="B88" s="82">
        <v>75022</v>
      </c>
      <c r="C88" s="87">
        <v>60324</v>
      </c>
      <c r="D88" s="87">
        <v>11511</v>
      </c>
      <c r="E88" s="87">
        <v>465</v>
      </c>
      <c r="F88" s="87">
        <v>184</v>
      </c>
      <c r="K88" s="102">
        <v>0</v>
      </c>
      <c r="L88" s="102">
        <v>0</v>
      </c>
      <c r="M88" s="102">
        <v>0</v>
      </c>
      <c r="N88" s="102">
        <v>0</v>
      </c>
      <c r="O88" s="102">
        <v>0</v>
      </c>
    </row>
    <row r="89" spans="1:15" ht="14.4">
      <c r="A89" s="69">
        <v>44649</v>
      </c>
      <c r="B89" s="82">
        <v>74772</v>
      </c>
      <c r="C89" s="87">
        <v>59949</v>
      </c>
      <c r="D89" s="87">
        <v>10229</v>
      </c>
      <c r="E89" s="87">
        <v>417</v>
      </c>
      <c r="F89" s="87">
        <v>187</v>
      </c>
      <c r="K89" s="102">
        <v>0</v>
      </c>
      <c r="L89" s="102">
        <v>0</v>
      </c>
      <c r="M89" s="102">
        <v>0</v>
      </c>
      <c r="N89" s="102">
        <v>0</v>
      </c>
      <c r="O89" s="102">
        <v>0</v>
      </c>
    </row>
    <row r="90" spans="1:15" ht="14.4">
      <c r="A90" s="69">
        <v>44650</v>
      </c>
      <c r="B90" s="82">
        <v>74514</v>
      </c>
      <c r="C90" s="87">
        <v>59807</v>
      </c>
      <c r="D90" s="87">
        <v>12225</v>
      </c>
      <c r="E90" s="87">
        <v>425</v>
      </c>
      <c r="F90" s="87">
        <v>206</v>
      </c>
      <c r="K90" s="102">
        <v>0</v>
      </c>
      <c r="L90" s="102">
        <v>0</v>
      </c>
      <c r="M90" s="102">
        <v>0</v>
      </c>
      <c r="N90" s="102">
        <v>0</v>
      </c>
      <c r="O90" s="102">
        <v>0</v>
      </c>
    </row>
    <row r="91" spans="1:15" ht="14.4">
      <c r="A91" s="69">
        <v>44651</v>
      </c>
      <c r="B91" s="82">
        <v>74262</v>
      </c>
      <c r="C91" s="87">
        <v>59760</v>
      </c>
      <c r="D91" s="87">
        <v>12493</v>
      </c>
      <c r="E91" s="87">
        <v>473</v>
      </c>
      <c r="F91" s="87">
        <v>198</v>
      </c>
      <c r="K91" s="102">
        <v>0</v>
      </c>
      <c r="L91" s="102">
        <v>0</v>
      </c>
      <c r="M91" s="102">
        <v>0</v>
      </c>
      <c r="N91" s="102">
        <v>0</v>
      </c>
      <c r="O91" s="102">
        <v>0</v>
      </c>
    </row>
    <row r="92" spans="1:15" ht="14.4">
      <c r="A92" s="69">
        <v>44652</v>
      </c>
      <c r="B92" s="82">
        <v>74047</v>
      </c>
      <c r="C92" s="87">
        <v>59489</v>
      </c>
      <c r="D92" s="87">
        <v>12944</v>
      </c>
      <c r="E92" s="87">
        <v>462</v>
      </c>
      <c r="F92" s="87">
        <v>204</v>
      </c>
      <c r="K92" s="102">
        <v>0</v>
      </c>
      <c r="L92" s="102">
        <v>0</v>
      </c>
      <c r="M92" s="102">
        <v>0</v>
      </c>
      <c r="N92" s="102">
        <v>0</v>
      </c>
      <c r="O92" s="102">
        <v>0</v>
      </c>
    </row>
    <row r="93" spans="1:15" ht="14.4">
      <c r="A93" s="69">
        <v>44653</v>
      </c>
      <c r="B93" s="82">
        <v>78432</v>
      </c>
      <c r="C93" s="87">
        <v>59283</v>
      </c>
      <c r="D93" s="87">
        <v>12643</v>
      </c>
      <c r="E93" s="87">
        <v>451</v>
      </c>
      <c r="F93" s="87">
        <v>186</v>
      </c>
      <c r="K93" s="102">
        <v>0</v>
      </c>
      <c r="L93" s="102">
        <v>0</v>
      </c>
      <c r="M93" s="102">
        <v>0</v>
      </c>
      <c r="N93" s="102">
        <v>0</v>
      </c>
      <c r="O93" s="102">
        <v>0</v>
      </c>
    </row>
    <row r="94" spans="1:15" ht="14.4">
      <c r="A94" s="69">
        <v>44654</v>
      </c>
      <c r="B94" s="82">
        <v>78228</v>
      </c>
      <c r="C94" s="87">
        <v>59083</v>
      </c>
      <c r="D94" s="87">
        <v>12193</v>
      </c>
      <c r="E94" s="87">
        <v>400</v>
      </c>
      <c r="F94" s="87">
        <v>168</v>
      </c>
      <c r="K94" s="102">
        <v>0</v>
      </c>
      <c r="L94" s="102">
        <v>0</v>
      </c>
      <c r="M94" s="102">
        <v>0</v>
      </c>
      <c r="N94" s="102">
        <v>0</v>
      </c>
      <c r="O94" s="102">
        <v>0</v>
      </c>
    </row>
    <row r="95" spans="1:15" ht="14.4">
      <c r="A95" s="69">
        <v>44655</v>
      </c>
      <c r="B95" s="82">
        <v>77976</v>
      </c>
      <c r="C95" s="87">
        <v>58766</v>
      </c>
      <c r="D95" s="87">
        <v>11867</v>
      </c>
      <c r="E95" s="87">
        <v>448</v>
      </c>
      <c r="F95" s="87">
        <v>147</v>
      </c>
      <c r="K95" s="102">
        <v>0</v>
      </c>
      <c r="L95" s="102">
        <v>0</v>
      </c>
      <c r="M95" s="102">
        <v>0</v>
      </c>
      <c r="N95" s="102">
        <v>0</v>
      </c>
      <c r="O95" s="102">
        <v>0</v>
      </c>
    </row>
    <row r="96" spans="1:15" ht="14.4">
      <c r="A96" s="69">
        <v>44656</v>
      </c>
      <c r="B96" s="82">
        <v>77712</v>
      </c>
      <c r="C96" s="87">
        <v>58438</v>
      </c>
      <c r="D96" s="87">
        <v>11626</v>
      </c>
      <c r="E96" s="87">
        <v>365</v>
      </c>
      <c r="F96" s="87">
        <v>174</v>
      </c>
      <c r="K96" s="102">
        <v>0</v>
      </c>
      <c r="L96" s="102">
        <v>0</v>
      </c>
      <c r="M96" s="102">
        <v>0</v>
      </c>
      <c r="N96" s="102">
        <v>0</v>
      </c>
      <c r="O96" s="102">
        <v>0</v>
      </c>
    </row>
    <row r="97" spans="1:15" ht="14.4">
      <c r="A97" s="69">
        <v>44657</v>
      </c>
      <c r="B97" s="82">
        <v>77472</v>
      </c>
      <c r="C97" s="87">
        <v>58211</v>
      </c>
      <c r="D97" s="87">
        <v>11762</v>
      </c>
      <c r="E97" s="87">
        <v>433</v>
      </c>
      <c r="F97" s="87">
        <v>170</v>
      </c>
      <c r="K97" s="102">
        <v>0</v>
      </c>
      <c r="L97" s="102">
        <v>0</v>
      </c>
      <c r="M97" s="102">
        <v>0</v>
      </c>
      <c r="N97" s="102">
        <v>0</v>
      </c>
      <c r="O97" s="102">
        <v>0</v>
      </c>
    </row>
    <row r="98" spans="1:15" ht="14.4">
      <c r="A98" s="69">
        <v>44658</v>
      </c>
      <c r="B98" s="82">
        <v>77174</v>
      </c>
      <c r="C98" s="87">
        <v>57938</v>
      </c>
      <c r="D98" s="87">
        <v>11510</v>
      </c>
      <c r="E98" s="87">
        <v>453</v>
      </c>
      <c r="F98" s="87">
        <v>149</v>
      </c>
      <c r="K98" s="102">
        <v>0</v>
      </c>
      <c r="L98" s="102">
        <v>0</v>
      </c>
      <c r="M98" s="102">
        <v>0</v>
      </c>
      <c r="N98" s="102">
        <v>0</v>
      </c>
      <c r="O98" s="102">
        <v>0</v>
      </c>
    </row>
    <row r="99" spans="1:15" ht="14.4">
      <c r="A99" s="69">
        <v>44659</v>
      </c>
      <c r="B99" s="82">
        <v>77032</v>
      </c>
      <c r="C99" s="87">
        <v>57681</v>
      </c>
      <c r="D99" s="87">
        <v>11556</v>
      </c>
      <c r="E99" s="87">
        <v>434</v>
      </c>
      <c r="F99" s="87">
        <v>167</v>
      </c>
      <c r="K99" s="102">
        <v>0</v>
      </c>
      <c r="L99" s="102">
        <v>0</v>
      </c>
      <c r="M99" s="102">
        <v>0</v>
      </c>
      <c r="N99" s="102">
        <v>0</v>
      </c>
      <c r="O99" s="102">
        <v>0</v>
      </c>
    </row>
    <row r="100" spans="1:15" ht="14.4">
      <c r="A100" s="69">
        <v>44660</v>
      </c>
      <c r="B100" s="82">
        <v>76775</v>
      </c>
      <c r="C100" s="87">
        <v>61176</v>
      </c>
      <c r="D100" s="87">
        <v>12579</v>
      </c>
      <c r="E100" s="87">
        <v>464</v>
      </c>
      <c r="F100" s="87">
        <v>146</v>
      </c>
      <c r="K100" s="102">
        <v>0</v>
      </c>
      <c r="L100" s="102">
        <v>0</v>
      </c>
      <c r="M100" s="102">
        <v>0</v>
      </c>
      <c r="N100" s="102">
        <v>0</v>
      </c>
      <c r="O100" s="102">
        <v>0</v>
      </c>
    </row>
    <row r="101" spans="1:15" ht="14.4">
      <c r="A101" s="69">
        <v>44661</v>
      </c>
      <c r="B101" s="82">
        <v>76173</v>
      </c>
      <c r="C101" s="87">
        <v>61004</v>
      </c>
      <c r="D101" s="87">
        <v>12307</v>
      </c>
      <c r="E101" s="87">
        <v>465</v>
      </c>
      <c r="F101" s="87">
        <v>143</v>
      </c>
      <c r="K101" s="102">
        <v>0</v>
      </c>
      <c r="L101" s="102">
        <v>0</v>
      </c>
      <c r="M101" s="102">
        <v>0</v>
      </c>
      <c r="N101" s="102">
        <v>0</v>
      </c>
      <c r="O101" s="102">
        <v>0</v>
      </c>
    </row>
    <row r="102" spans="1:15" ht="14.4">
      <c r="A102" s="69">
        <v>44662</v>
      </c>
      <c r="B102" s="82">
        <v>76099</v>
      </c>
      <c r="C102" s="87">
        <v>60661</v>
      </c>
      <c r="D102" s="87">
        <v>11905</v>
      </c>
      <c r="E102" s="87">
        <v>383</v>
      </c>
      <c r="F102" s="87">
        <v>166</v>
      </c>
      <c r="K102" s="102">
        <v>0</v>
      </c>
      <c r="L102" s="102">
        <v>0</v>
      </c>
      <c r="M102" s="102">
        <v>0</v>
      </c>
      <c r="N102" s="102">
        <v>0</v>
      </c>
      <c r="O102" s="102">
        <v>0</v>
      </c>
    </row>
    <row r="103" spans="1:15" ht="14.4">
      <c r="A103" s="69">
        <v>44663</v>
      </c>
      <c r="B103" s="82">
        <v>75896</v>
      </c>
      <c r="C103" s="87">
        <v>60476</v>
      </c>
      <c r="D103" s="87">
        <v>11974</v>
      </c>
      <c r="E103" s="87">
        <v>378</v>
      </c>
      <c r="F103" s="87">
        <v>156</v>
      </c>
      <c r="K103" s="102">
        <v>0</v>
      </c>
      <c r="L103" s="102">
        <v>0</v>
      </c>
      <c r="M103" s="102">
        <v>0</v>
      </c>
      <c r="N103" s="102">
        <v>0</v>
      </c>
      <c r="O103" s="102">
        <v>0</v>
      </c>
    </row>
    <row r="104" spans="1:15" ht="14.4">
      <c r="A104" s="69">
        <v>44664</v>
      </c>
      <c r="B104" s="82">
        <v>75738</v>
      </c>
      <c r="C104" s="87">
        <v>60325</v>
      </c>
      <c r="D104" s="87">
        <v>12387</v>
      </c>
      <c r="E104" s="87">
        <v>343</v>
      </c>
      <c r="F104" s="87">
        <v>162</v>
      </c>
      <c r="K104" s="102">
        <v>0</v>
      </c>
      <c r="L104" s="102">
        <v>0</v>
      </c>
      <c r="M104" s="102">
        <v>0</v>
      </c>
      <c r="N104" s="102">
        <v>0</v>
      </c>
      <c r="O104" s="102">
        <v>0</v>
      </c>
    </row>
    <row r="105" spans="1:15" ht="14.4">
      <c r="A105" s="69">
        <v>44665</v>
      </c>
      <c r="B105" s="82">
        <v>75476</v>
      </c>
      <c r="C105" s="87">
        <v>60152</v>
      </c>
      <c r="D105" s="87">
        <v>12290</v>
      </c>
      <c r="E105" s="87">
        <v>405</v>
      </c>
      <c r="F105" s="87">
        <v>196</v>
      </c>
      <c r="K105" s="102">
        <v>0</v>
      </c>
      <c r="L105" s="102">
        <v>0</v>
      </c>
      <c r="M105" s="102">
        <v>0</v>
      </c>
      <c r="N105" s="102">
        <v>0</v>
      </c>
      <c r="O105" s="102">
        <v>0</v>
      </c>
    </row>
    <row r="106" spans="1:15" ht="14.4">
      <c r="A106" s="69">
        <v>44666</v>
      </c>
      <c r="B106" s="82">
        <v>75291</v>
      </c>
      <c r="C106" s="87">
        <v>59851</v>
      </c>
      <c r="D106" s="87">
        <v>12282</v>
      </c>
      <c r="E106" s="87">
        <v>372</v>
      </c>
      <c r="F106" s="87">
        <v>169</v>
      </c>
      <c r="K106" s="102">
        <v>0</v>
      </c>
      <c r="L106" s="102">
        <v>0</v>
      </c>
      <c r="M106" s="102">
        <v>0</v>
      </c>
      <c r="N106" s="102">
        <v>0</v>
      </c>
      <c r="O106" s="102">
        <v>0</v>
      </c>
    </row>
    <row r="107" spans="1:15" ht="14.4">
      <c r="A107" s="69">
        <v>44667</v>
      </c>
      <c r="B107" s="82">
        <v>75128</v>
      </c>
      <c r="C107" s="87">
        <v>59796</v>
      </c>
      <c r="D107" s="87">
        <v>11897</v>
      </c>
      <c r="E107" s="87">
        <v>372</v>
      </c>
      <c r="F107" s="87">
        <v>170</v>
      </c>
      <c r="K107" s="102">
        <v>0</v>
      </c>
      <c r="L107" s="102">
        <v>0</v>
      </c>
      <c r="M107" s="102">
        <v>0</v>
      </c>
      <c r="N107" s="102">
        <v>0</v>
      </c>
      <c r="O107" s="102">
        <v>0</v>
      </c>
    </row>
    <row r="108" spans="1:15" ht="14.4">
      <c r="A108" s="69">
        <v>44668</v>
      </c>
      <c r="B108" s="82">
        <v>74314</v>
      </c>
      <c r="C108" s="87">
        <v>59706</v>
      </c>
      <c r="D108" s="87">
        <v>11893</v>
      </c>
      <c r="E108" s="87">
        <v>413</v>
      </c>
      <c r="F108" s="87">
        <v>130</v>
      </c>
      <c r="K108" s="102">
        <v>0</v>
      </c>
      <c r="L108" s="102">
        <v>0</v>
      </c>
      <c r="M108" s="102">
        <v>0</v>
      </c>
      <c r="N108" s="102">
        <v>0</v>
      </c>
      <c r="O108" s="102">
        <v>0</v>
      </c>
    </row>
    <row r="109" spans="1:15" ht="14.4">
      <c r="A109" s="69">
        <v>44669</v>
      </c>
      <c r="B109" s="82">
        <v>74173</v>
      </c>
      <c r="C109" s="87">
        <v>59529</v>
      </c>
      <c r="D109" s="87">
        <v>11706</v>
      </c>
      <c r="E109" s="87">
        <v>348</v>
      </c>
      <c r="F109" s="87">
        <v>139</v>
      </c>
      <c r="K109" s="102">
        <v>0</v>
      </c>
      <c r="L109" s="102">
        <v>0</v>
      </c>
      <c r="M109" s="102">
        <v>0</v>
      </c>
      <c r="N109" s="102">
        <v>0</v>
      </c>
      <c r="O109" s="102">
        <v>0</v>
      </c>
    </row>
    <row r="110" spans="1:15" ht="14.4">
      <c r="A110" s="69">
        <v>44670</v>
      </c>
      <c r="B110" s="82">
        <v>73891</v>
      </c>
      <c r="C110" s="87">
        <v>59400</v>
      </c>
      <c r="D110" s="87">
        <v>11551</v>
      </c>
      <c r="E110" s="87">
        <v>326</v>
      </c>
      <c r="F110" s="87">
        <v>137</v>
      </c>
      <c r="K110" s="102">
        <v>0</v>
      </c>
      <c r="L110" s="102">
        <v>0</v>
      </c>
      <c r="M110" s="102">
        <v>0</v>
      </c>
      <c r="N110" s="102">
        <v>0</v>
      </c>
      <c r="O110" s="102">
        <v>0</v>
      </c>
    </row>
    <row r="111" spans="1:15" ht="14.4">
      <c r="A111" s="69">
        <v>44671</v>
      </c>
      <c r="B111" s="82">
        <v>73739</v>
      </c>
      <c r="C111" s="87">
        <v>59115</v>
      </c>
      <c r="D111" s="87">
        <v>11733</v>
      </c>
      <c r="E111" s="87">
        <v>305</v>
      </c>
      <c r="F111" s="87">
        <v>133</v>
      </c>
      <c r="K111" s="102">
        <v>0</v>
      </c>
      <c r="L111" s="102">
        <v>0</v>
      </c>
      <c r="M111" s="102">
        <v>0</v>
      </c>
      <c r="N111" s="102">
        <v>0</v>
      </c>
      <c r="O111" s="102">
        <v>0</v>
      </c>
    </row>
    <row r="112" spans="1:15" ht="14.4">
      <c r="A112" s="69">
        <v>44672</v>
      </c>
      <c r="B112" s="82">
        <v>73591</v>
      </c>
      <c r="C112" s="87">
        <v>58813</v>
      </c>
      <c r="D112" s="87">
        <v>11540</v>
      </c>
      <c r="E112" s="87">
        <v>333</v>
      </c>
      <c r="F112" s="87">
        <v>30</v>
      </c>
      <c r="K112" s="102">
        <v>0</v>
      </c>
      <c r="L112" s="102">
        <v>0</v>
      </c>
      <c r="M112" s="102">
        <v>0</v>
      </c>
      <c r="N112" s="102">
        <v>0</v>
      </c>
      <c r="O112" s="102">
        <v>0</v>
      </c>
    </row>
    <row r="113" spans="1:15" ht="14.4">
      <c r="A113" s="69">
        <v>44673</v>
      </c>
      <c r="B113" s="82">
        <v>73346</v>
      </c>
      <c r="E113" s="87">
        <v>393</v>
      </c>
      <c r="F113" s="87">
        <v>138</v>
      </c>
      <c r="K113" s="102">
        <v>0</v>
      </c>
      <c r="L113" s="102">
        <v>0</v>
      </c>
      <c r="M113" s="102">
        <v>0</v>
      </c>
      <c r="N113" s="102">
        <v>0</v>
      </c>
      <c r="O113" s="102">
        <v>0</v>
      </c>
    </row>
    <row r="114" spans="1:15" ht="14.4">
      <c r="A114" s="69">
        <v>44674</v>
      </c>
      <c r="B114" s="82">
        <v>73012</v>
      </c>
      <c r="E114" s="87">
        <v>381</v>
      </c>
      <c r="F114" s="87">
        <v>92</v>
      </c>
      <c r="K114" s="102">
        <v>0</v>
      </c>
      <c r="L114" s="102">
        <v>0</v>
      </c>
      <c r="M114" s="102">
        <v>0</v>
      </c>
      <c r="N114" s="102">
        <v>0</v>
      </c>
      <c r="O114" s="102">
        <v>0</v>
      </c>
    </row>
    <row r="115" spans="1:15" ht="14.4">
      <c r="A115" s="69">
        <v>44675</v>
      </c>
      <c r="B115" s="82">
        <v>72794</v>
      </c>
      <c r="E115" s="87">
        <v>425</v>
      </c>
      <c r="F115" s="87">
        <v>131</v>
      </c>
      <c r="K115" s="102">
        <v>0</v>
      </c>
      <c r="L115" s="102">
        <v>0</v>
      </c>
      <c r="M115" s="102">
        <v>0</v>
      </c>
      <c r="N115" s="102">
        <v>0</v>
      </c>
      <c r="O115" s="102">
        <v>0</v>
      </c>
    </row>
    <row r="116" spans="1:15" ht="14.4">
      <c r="A116" s="69">
        <v>44676</v>
      </c>
      <c r="B116" s="82">
        <v>72427</v>
      </c>
      <c r="E116" s="87">
        <v>400</v>
      </c>
      <c r="F116" s="87">
        <v>92</v>
      </c>
      <c r="K116" s="102">
        <v>0</v>
      </c>
      <c r="L116" s="102">
        <v>0</v>
      </c>
      <c r="M116" s="102">
        <v>0</v>
      </c>
      <c r="N116" s="102">
        <v>0</v>
      </c>
      <c r="O116" s="102">
        <v>0</v>
      </c>
    </row>
    <row r="117" spans="1:15" ht="14.4">
      <c r="A117" s="69">
        <v>44677</v>
      </c>
      <c r="E117" s="87">
        <v>346</v>
      </c>
      <c r="F117" s="87">
        <v>117</v>
      </c>
      <c r="K117" s="102">
        <v>0</v>
      </c>
      <c r="L117" s="102">
        <v>0</v>
      </c>
      <c r="M117" s="102">
        <v>0</v>
      </c>
      <c r="N117" s="102">
        <v>0</v>
      </c>
      <c r="O117" s="102">
        <v>0</v>
      </c>
    </row>
    <row r="118" spans="1:15" ht="14.4">
      <c r="A118" s="69">
        <v>44678</v>
      </c>
      <c r="K118" s="102">
        <v>0</v>
      </c>
      <c r="L118" s="102">
        <v>0</v>
      </c>
      <c r="M118" s="102">
        <v>0</v>
      </c>
      <c r="N118" s="102">
        <v>0</v>
      </c>
      <c r="O118" s="102">
        <v>0</v>
      </c>
    </row>
    <row r="119" spans="1:15" ht="14.4">
      <c r="A119" s="69">
        <v>44679</v>
      </c>
      <c r="K119" s="102">
        <v>0</v>
      </c>
      <c r="L119" s="102">
        <v>0</v>
      </c>
      <c r="M119" s="102">
        <v>0</v>
      </c>
      <c r="N119" s="102">
        <v>0</v>
      </c>
      <c r="O119" s="102">
        <v>0</v>
      </c>
    </row>
    <row r="120" spans="1:15" ht="14.4">
      <c r="A120" s="69">
        <v>44680</v>
      </c>
      <c r="K120" s="102">
        <v>0</v>
      </c>
      <c r="L120" s="102">
        <v>0</v>
      </c>
      <c r="M120" s="102">
        <v>0</v>
      </c>
      <c r="N120" s="102">
        <v>0</v>
      </c>
      <c r="O120" s="102">
        <v>0</v>
      </c>
    </row>
    <row r="121" spans="1:15" ht="14.4">
      <c r="A121" s="69">
        <v>44681</v>
      </c>
      <c r="K121" s="102">
        <v>0</v>
      </c>
      <c r="L121" s="102">
        <v>0</v>
      </c>
      <c r="M121" s="102">
        <v>0</v>
      </c>
      <c r="N121" s="102">
        <v>0</v>
      </c>
      <c r="O121" s="102">
        <v>0</v>
      </c>
    </row>
    <row r="122" spans="1:15" ht="14.4">
      <c r="A122" s="69">
        <v>44682</v>
      </c>
      <c r="K122" s="102">
        <v>0</v>
      </c>
      <c r="L122" s="102">
        <v>0</v>
      </c>
      <c r="M122" s="102">
        <v>0</v>
      </c>
      <c r="N122" s="102">
        <v>0</v>
      </c>
      <c r="O122" s="102">
        <v>0</v>
      </c>
    </row>
    <row r="123" spans="1:15" ht="14.4">
      <c r="A123" s="69">
        <v>44683</v>
      </c>
    </row>
    <row r="124" spans="1:15" ht="14.4">
      <c r="A124" s="69">
        <v>44684</v>
      </c>
    </row>
    <row r="125" spans="1:15" ht="14.4">
      <c r="A125" s="69">
        <v>44685</v>
      </c>
    </row>
    <row r="126" spans="1:15" ht="14.4">
      <c r="A126" s="69">
        <v>44686</v>
      </c>
    </row>
    <row r="127" spans="1:15" ht="14.4">
      <c r="A127" s="69">
        <v>44687</v>
      </c>
    </row>
    <row r="128" spans="1:15" ht="14.4">
      <c r="A128" s="69">
        <v>44688</v>
      </c>
    </row>
    <row r="129" spans="1:1" ht="14.4">
      <c r="A129" s="69">
        <v>44689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AF1001"/>
  <sheetViews>
    <sheetView workbookViewId="0">
      <pane xSplit="1" ySplit="1" topLeftCell="B110" activePane="bottomRight" state="frozen"/>
      <selection activeCell="G12" sqref="G12"/>
      <selection pane="topRight" activeCell="G12" sqref="G12"/>
      <selection pane="bottomLeft" activeCell="G12" sqref="G12"/>
      <selection pane="bottomRight" activeCell="G12" sqref="G12"/>
    </sheetView>
  </sheetViews>
  <sheetFormatPr defaultColWidth="14.44140625" defaultRowHeight="15" customHeight="1"/>
  <cols>
    <col min="1" max="1" width="10.6640625" customWidth="1"/>
    <col min="2" max="2" width="15.109375" style="71" customWidth="1"/>
    <col min="3" max="3" width="13.77734375" style="71" customWidth="1"/>
    <col min="4" max="4" width="15.33203125" style="71" customWidth="1"/>
    <col min="5" max="5" width="12.109375" style="71" customWidth="1"/>
    <col min="6" max="6" width="10" style="71" customWidth="1"/>
    <col min="7" max="7" width="20.44140625" style="71" customWidth="1"/>
    <col min="8" max="8" width="22.33203125" style="71" customWidth="1"/>
    <col min="9" max="9" width="14.44140625" style="71" customWidth="1"/>
    <col min="10" max="10" width="13.5546875" style="71" customWidth="1"/>
    <col min="11" max="11" width="5.5546875" style="71" customWidth="1"/>
    <col min="12" max="12" width="18.44140625" style="71" customWidth="1"/>
    <col min="13" max="13" width="9.33203125" style="71" customWidth="1"/>
    <col min="14" max="16" width="8.6640625" style="71" customWidth="1"/>
    <col min="17" max="17" width="11.33203125" style="71" customWidth="1"/>
    <col min="18" max="18" width="15.44140625" style="71" customWidth="1"/>
    <col min="19" max="20" width="8.6640625" style="71" customWidth="1"/>
    <col min="21" max="28" width="8.6640625" customWidth="1"/>
    <col min="32" max="32" width="14.44140625" style="71"/>
  </cols>
  <sheetData>
    <row r="1" spans="1:28" ht="14.25" customHeight="1">
      <c r="A1" s="59" t="s">
        <v>4</v>
      </c>
      <c r="B1" s="90" t="s">
        <v>47</v>
      </c>
      <c r="C1" s="90" t="s">
        <v>14</v>
      </c>
      <c r="D1" s="90" t="s">
        <v>15</v>
      </c>
      <c r="E1" s="90" t="s">
        <v>49</v>
      </c>
      <c r="F1" s="90" t="s">
        <v>48</v>
      </c>
      <c r="G1" s="90" t="s">
        <v>85</v>
      </c>
      <c r="H1" s="91" t="s">
        <v>52</v>
      </c>
      <c r="I1" s="91" t="s">
        <v>52</v>
      </c>
      <c r="J1" s="91" t="s">
        <v>53</v>
      </c>
      <c r="K1" s="92" t="s">
        <v>79</v>
      </c>
      <c r="L1" s="92" t="s">
        <v>86</v>
      </c>
      <c r="M1" s="60" t="s">
        <v>28</v>
      </c>
      <c r="N1" s="60"/>
      <c r="O1" s="60"/>
      <c r="P1" s="60"/>
      <c r="Q1" s="60"/>
      <c r="R1" s="60"/>
      <c r="S1" s="60"/>
      <c r="T1" s="60"/>
      <c r="U1" s="58"/>
      <c r="V1" s="58"/>
      <c r="W1" s="58"/>
      <c r="X1" s="58"/>
      <c r="Y1" s="58"/>
      <c r="Z1" s="58"/>
      <c r="AA1" s="58"/>
      <c r="AB1" s="58"/>
    </row>
    <row r="2" spans="1:28" ht="14.25" customHeight="1">
      <c r="A2" s="61"/>
      <c r="B2" s="63"/>
      <c r="C2" s="63"/>
      <c r="D2" s="63"/>
      <c r="E2" s="63"/>
      <c r="F2" s="63"/>
      <c r="G2" s="63"/>
      <c r="H2" s="60" t="s">
        <v>72</v>
      </c>
      <c r="I2" s="60" t="s">
        <v>73</v>
      </c>
      <c r="J2" s="63"/>
      <c r="K2" s="63"/>
      <c r="L2" s="63"/>
      <c r="M2" s="63"/>
      <c r="N2" s="63"/>
      <c r="O2" s="63"/>
      <c r="P2" s="63"/>
      <c r="Q2" s="60"/>
      <c r="R2" s="63"/>
      <c r="S2" s="63"/>
      <c r="T2" s="63"/>
      <c r="U2" s="62"/>
      <c r="V2" s="62"/>
      <c r="W2" s="62"/>
      <c r="X2" s="62"/>
      <c r="Y2" s="62"/>
      <c r="Z2" s="62"/>
      <c r="AA2" s="62"/>
      <c r="AB2" s="62"/>
    </row>
    <row r="3" spans="1:28" ht="14.25" customHeight="1">
      <c r="A3" s="64">
        <v>44562</v>
      </c>
      <c r="B3" s="63">
        <v>56647</v>
      </c>
      <c r="C3" s="63">
        <v>46665</v>
      </c>
      <c r="D3" s="63">
        <v>8406</v>
      </c>
      <c r="E3" s="63">
        <v>272</v>
      </c>
      <c r="F3" s="63">
        <v>198</v>
      </c>
      <c r="G3" s="63">
        <v>4.3385612153708699</v>
      </c>
      <c r="H3" s="63">
        <v>0</v>
      </c>
      <c r="I3" s="63">
        <v>0.73</v>
      </c>
      <c r="J3" s="63">
        <f t="shared" ref="J3:J122" si="0">SUM(H3:I3)</f>
        <v>0.73</v>
      </c>
      <c r="K3" s="63">
        <v>0</v>
      </c>
      <c r="L3" s="63">
        <v>0</v>
      </c>
      <c r="M3" s="63">
        <f t="shared" ref="M3:M123" si="1">J3-K3</f>
        <v>0.73</v>
      </c>
      <c r="N3" s="63"/>
      <c r="O3" s="63"/>
      <c r="P3" s="63"/>
      <c r="Q3" s="60" t="s">
        <v>81</v>
      </c>
      <c r="R3" s="63" t="s">
        <v>87</v>
      </c>
      <c r="S3" s="63"/>
      <c r="T3" s="63"/>
      <c r="U3" s="62"/>
      <c r="V3" s="62"/>
      <c r="W3" s="62"/>
      <c r="X3" s="62"/>
      <c r="Y3" s="62"/>
      <c r="Z3" s="62"/>
      <c r="AA3" s="62"/>
      <c r="AB3" s="62"/>
    </row>
    <row r="4" spans="1:28" ht="14.25" customHeight="1">
      <c r="A4" s="64">
        <v>44563</v>
      </c>
      <c r="B4" s="63">
        <v>56750</v>
      </c>
      <c r="C4" s="63">
        <v>46704</v>
      </c>
      <c r="D4" s="63">
        <v>8834</v>
      </c>
      <c r="E4" s="63">
        <v>296</v>
      </c>
      <c r="F4" s="63">
        <v>186</v>
      </c>
      <c r="G4" s="63">
        <v>4.6124279123414098</v>
      </c>
      <c r="H4" s="63">
        <v>0</v>
      </c>
      <c r="I4" s="63">
        <v>0.73</v>
      </c>
      <c r="J4" s="63">
        <f t="shared" si="0"/>
        <v>0.73</v>
      </c>
      <c r="K4" s="63">
        <v>0</v>
      </c>
      <c r="L4" s="63">
        <v>0</v>
      </c>
      <c r="M4" s="63">
        <f t="shared" si="1"/>
        <v>0.73</v>
      </c>
      <c r="N4" s="63"/>
      <c r="O4" s="63"/>
      <c r="P4" s="63"/>
      <c r="Q4" s="60" t="s">
        <v>83</v>
      </c>
      <c r="R4" s="63" t="s">
        <v>88</v>
      </c>
      <c r="S4" s="63"/>
      <c r="T4" s="63"/>
      <c r="U4" s="62"/>
      <c r="V4" s="62"/>
      <c r="W4" s="62"/>
      <c r="X4" s="62"/>
      <c r="Y4" s="62"/>
      <c r="Z4" s="62"/>
      <c r="AA4" s="62"/>
      <c r="AB4" s="62"/>
    </row>
    <row r="5" spans="1:28" ht="14.25" customHeight="1">
      <c r="A5" s="64">
        <v>44564</v>
      </c>
      <c r="B5" s="63">
        <v>57001</v>
      </c>
      <c r="C5" s="63">
        <v>46754</v>
      </c>
      <c r="D5" s="63">
        <v>11211</v>
      </c>
      <c r="E5" s="63">
        <v>408</v>
      </c>
      <c r="F5" s="63">
        <v>206</v>
      </c>
      <c r="G5" s="63">
        <v>4.2902502360717696</v>
      </c>
      <c r="H5" s="63">
        <v>0</v>
      </c>
      <c r="I5" s="63">
        <v>0.73</v>
      </c>
      <c r="J5" s="63">
        <f t="shared" si="0"/>
        <v>0.73</v>
      </c>
      <c r="K5" s="63">
        <v>0</v>
      </c>
      <c r="L5" s="63">
        <v>0</v>
      </c>
      <c r="M5" s="63">
        <f t="shared" si="1"/>
        <v>0.73</v>
      </c>
      <c r="N5" s="63"/>
      <c r="O5" s="63"/>
      <c r="P5" s="63"/>
      <c r="Q5" s="63"/>
      <c r="R5" s="63"/>
      <c r="S5" s="63"/>
      <c r="T5" s="63"/>
      <c r="U5" s="62"/>
      <c r="V5" s="62"/>
      <c r="W5" s="62"/>
      <c r="X5" s="62"/>
      <c r="Y5" s="62"/>
      <c r="Z5" s="62"/>
      <c r="AA5" s="62"/>
      <c r="AB5" s="62"/>
    </row>
    <row r="6" spans="1:28" ht="14.25" customHeight="1">
      <c r="A6" s="64">
        <v>44565</v>
      </c>
      <c r="B6" s="63">
        <v>57218</v>
      </c>
      <c r="C6" s="63">
        <v>46916</v>
      </c>
      <c r="D6" s="63">
        <v>11157</v>
      </c>
      <c r="E6" s="63">
        <v>449</v>
      </c>
      <c r="F6" s="63">
        <v>224</v>
      </c>
      <c r="G6" s="63">
        <v>4.5112855007473902</v>
      </c>
      <c r="H6" s="63">
        <v>0</v>
      </c>
      <c r="I6" s="63">
        <v>0.73</v>
      </c>
      <c r="J6" s="63">
        <f t="shared" si="0"/>
        <v>0.73</v>
      </c>
      <c r="K6" s="63">
        <v>0</v>
      </c>
      <c r="L6" s="63">
        <v>0</v>
      </c>
      <c r="M6" s="63">
        <f t="shared" si="1"/>
        <v>0.73</v>
      </c>
      <c r="N6" s="63"/>
      <c r="O6" s="63"/>
      <c r="P6" s="63"/>
      <c r="Q6" s="63"/>
      <c r="R6" s="63"/>
      <c r="S6" s="63"/>
      <c r="T6" s="63"/>
      <c r="U6" s="62"/>
      <c r="V6" s="62"/>
      <c r="W6" s="62"/>
      <c r="X6" s="62"/>
      <c r="Y6" s="62"/>
      <c r="Z6" s="62"/>
      <c r="AA6" s="62"/>
      <c r="AB6" s="62"/>
    </row>
    <row r="7" spans="1:28" ht="14.25" customHeight="1">
      <c r="A7" s="64">
        <v>44566</v>
      </c>
      <c r="B7" s="63">
        <v>57324</v>
      </c>
      <c r="C7" s="63">
        <v>47149</v>
      </c>
      <c r="D7" s="63">
        <v>11061</v>
      </c>
      <c r="E7" s="63">
        <v>472</v>
      </c>
      <c r="F7" s="63">
        <v>328</v>
      </c>
      <c r="G7" s="63">
        <v>4.5966103768967201</v>
      </c>
      <c r="H7" s="63">
        <v>1.33</v>
      </c>
      <c r="I7" s="63">
        <v>0.73</v>
      </c>
      <c r="J7" s="63">
        <f t="shared" si="0"/>
        <v>2.06</v>
      </c>
      <c r="K7" s="63">
        <v>0</v>
      </c>
      <c r="L7" s="63">
        <v>0</v>
      </c>
      <c r="M7" s="63">
        <f t="shared" si="1"/>
        <v>2.06</v>
      </c>
      <c r="N7" s="63"/>
      <c r="O7" s="63"/>
      <c r="P7" s="63"/>
      <c r="Q7" s="63"/>
      <c r="R7" s="63"/>
      <c r="S7" s="63"/>
      <c r="T7" s="63"/>
      <c r="U7" s="62"/>
      <c r="V7" s="62"/>
      <c r="W7" s="62"/>
      <c r="X7" s="62"/>
      <c r="Y7" s="62"/>
      <c r="Z7" s="62"/>
      <c r="AA7" s="62"/>
      <c r="AB7" s="62"/>
    </row>
    <row r="8" spans="1:28" ht="14.25" customHeight="1">
      <c r="A8" s="64">
        <v>44567</v>
      </c>
      <c r="B8" s="63">
        <v>57517</v>
      </c>
      <c r="C8" s="63">
        <v>47365</v>
      </c>
      <c r="D8" s="63">
        <v>11325</v>
      </c>
      <c r="E8" s="63">
        <v>410</v>
      </c>
      <c r="F8" s="63">
        <v>237</v>
      </c>
      <c r="G8" s="63">
        <v>4.5654909090909097</v>
      </c>
      <c r="H8" s="63">
        <v>0</v>
      </c>
      <c r="I8" s="63">
        <v>0.73</v>
      </c>
      <c r="J8" s="63">
        <f t="shared" si="0"/>
        <v>0.73</v>
      </c>
      <c r="K8" s="63">
        <v>0</v>
      </c>
      <c r="L8" s="63">
        <v>0</v>
      </c>
      <c r="M8" s="63">
        <f t="shared" si="1"/>
        <v>0.73</v>
      </c>
      <c r="N8" s="63"/>
      <c r="O8" s="63"/>
      <c r="P8" s="63"/>
      <c r="Q8" s="63"/>
      <c r="R8" s="63"/>
      <c r="S8" s="63"/>
      <c r="T8" s="63"/>
      <c r="U8" s="62"/>
      <c r="V8" s="62"/>
      <c r="W8" s="62"/>
      <c r="X8" s="62"/>
      <c r="Y8" s="62"/>
      <c r="Z8" s="62"/>
      <c r="AA8" s="62"/>
      <c r="AB8" s="62"/>
    </row>
    <row r="9" spans="1:28" ht="14.25" customHeight="1">
      <c r="A9" s="64">
        <v>44568</v>
      </c>
      <c r="B9" s="63">
        <v>57635</v>
      </c>
      <c r="C9" s="63">
        <v>47534</v>
      </c>
      <c r="D9" s="63">
        <v>10701</v>
      </c>
      <c r="E9" s="63">
        <v>361</v>
      </c>
      <c r="F9" s="63">
        <v>206</v>
      </c>
      <c r="G9" s="63">
        <v>4.7407017543859702</v>
      </c>
      <c r="H9" s="63">
        <v>0</v>
      </c>
      <c r="I9" s="63">
        <v>0.73</v>
      </c>
      <c r="J9" s="63">
        <f t="shared" si="0"/>
        <v>0.73</v>
      </c>
      <c r="K9" s="63">
        <v>0</v>
      </c>
      <c r="L9" s="63">
        <v>0</v>
      </c>
      <c r="M9" s="63">
        <f t="shared" si="1"/>
        <v>0.73</v>
      </c>
      <c r="N9" s="63"/>
      <c r="O9" s="63"/>
      <c r="P9" s="63"/>
      <c r="Q9" s="63"/>
      <c r="R9" s="63"/>
      <c r="S9" s="63"/>
      <c r="T9" s="63"/>
      <c r="U9" s="62"/>
      <c r="V9" s="62"/>
      <c r="W9" s="62"/>
      <c r="X9" s="62"/>
      <c r="Y9" s="62"/>
      <c r="Z9" s="62"/>
      <c r="AA9" s="62"/>
      <c r="AB9" s="62"/>
    </row>
    <row r="10" spans="1:28" ht="14.25" customHeight="1">
      <c r="A10" s="64">
        <v>44569</v>
      </c>
      <c r="B10" s="63">
        <v>57769</v>
      </c>
      <c r="C10" s="63">
        <v>47716</v>
      </c>
      <c r="D10" s="63">
        <v>9044</v>
      </c>
      <c r="E10" s="63">
        <v>308</v>
      </c>
      <c r="F10" s="63">
        <v>216</v>
      </c>
      <c r="G10" s="63">
        <v>3.9561825470243601</v>
      </c>
      <c r="H10" s="63">
        <v>0</v>
      </c>
      <c r="I10" s="63">
        <v>0.73</v>
      </c>
      <c r="J10" s="63">
        <f t="shared" si="0"/>
        <v>0.73</v>
      </c>
      <c r="K10" s="63">
        <v>0</v>
      </c>
      <c r="L10" s="63">
        <v>0</v>
      </c>
      <c r="M10" s="63">
        <f t="shared" si="1"/>
        <v>0.73</v>
      </c>
      <c r="N10" s="63"/>
      <c r="O10" s="63"/>
      <c r="P10" s="63"/>
      <c r="Q10" s="63"/>
      <c r="R10" s="63"/>
      <c r="S10" s="63"/>
      <c r="T10" s="63"/>
      <c r="U10" s="62"/>
      <c r="V10" s="62"/>
      <c r="W10" s="62"/>
      <c r="X10" s="62"/>
      <c r="Y10" s="62"/>
      <c r="Z10" s="62"/>
      <c r="AA10" s="62"/>
      <c r="AB10" s="62"/>
    </row>
    <row r="11" spans="1:28" ht="14.25" customHeight="1">
      <c r="A11" s="64">
        <v>44570</v>
      </c>
      <c r="B11" s="63">
        <v>57727</v>
      </c>
      <c r="C11" s="63">
        <v>47655</v>
      </c>
      <c r="D11" s="63">
        <v>9027</v>
      </c>
      <c r="E11" s="63">
        <v>209</v>
      </c>
      <c r="F11" s="63">
        <v>164</v>
      </c>
      <c r="G11" s="63">
        <v>4.1127675840978597</v>
      </c>
      <c r="H11" s="63">
        <v>0</v>
      </c>
      <c r="I11" s="63">
        <v>0.73</v>
      </c>
      <c r="J11" s="63">
        <f t="shared" si="0"/>
        <v>0.73</v>
      </c>
      <c r="K11" s="63">
        <v>0</v>
      </c>
      <c r="L11" s="63">
        <v>0</v>
      </c>
      <c r="M11" s="63">
        <f t="shared" si="1"/>
        <v>0.73</v>
      </c>
      <c r="N11" s="63"/>
      <c r="O11" s="63"/>
      <c r="P11" s="63"/>
      <c r="Q11" s="63"/>
      <c r="R11" s="63"/>
      <c r="S11" s="63"/>
      <c r="T11" s="63"/>
      <c r="U11" s="62"/>
      <c r="V11" s="62"/>
      <c r="W11" s="62"/>
      <c r="X11" s="62"/>
      <c r="Y11" s="62"/>
      <c r="Z11" s="62"/>
      <c r="AA11" s="62"/>
      <c r="AB11" s="62"/>
    </row>
    <row r="12" spans="1:28" ht="14.25" customHeight="1">
      <c r="A12" s="64">
        <v>44571</v>
      </c>
      <c r="B12" s="63">
        <v>57846</v>
      </c>
      <c r="C12" s="63">
        <v>47719</v>
      </c>
      <c r="D12" s="63">
        <v>11204</v>
      </c>
      <c r="E12" s="63">
        <v>215</v>
      </c>
      <c r="F12" s="63">
        <v>198</v>
      </c>
      <c r="G12" s="63">
        <v>4.1886597938144297</v>
      </c>
      <c r="H12" s="63">
        <v>0</v>
      </c>
      <c r="I12" s="63">
        <v>0.73</v>
      </c>
      <c r="J12" s="63">
        <f t="shared" si="0"/>
        <v>0.73</v>
      </c>
      <c r="K12" s="63">
        <v>0</v>
      </c>
      <c r="L12" s="63">
        <v>0</v>
      </c>
      <c r="M12" s="63">
        <f t="shared" si="1"/>
        <v>0.73</v>
      </c>
      <c r="N12" s="63"/>
      <c r="O12" s="63"/>
      <c r="P12" s="63"/>
      <c r="Q12" s="63"/>
      <c r="R12" s="63"/>
      <c r="S12" s="63"/>
      <c r="T12" s="63"/>
      <c r="U12" s="62"/>
      <c r="V12" s="62"/>
      <c r="W12" s="62"/>
      <c r="X12" s="62"/>
      <c r="Y12" s="62"/>
      <c r="Z12" s="62"/>
      <c r="AA12" s="62"/>
      <c r="AB12" s="62"/>
    </row>
    <row r="13" spans="1:28" ht="14.25" customHeight="1">
      <c r="A13" s="64">
        <v>44572</v>
      </c>
      <c r="B13" s="63">
        <v>57778</v>
      </c>
      <c r="C13" s="63">
        <v>47581</v>
      </c>
      <c r="D13" s="63">
        <v>10963</v>
      </c>
      <c r="E13" s="63">
        <v>145</v>
      </c>
      <c r="F13" s="63">
        <v>213</v>
      </c>
      <c r="G13" s="63">
        <v>3.7398496240601502</v>
      </c>
      <c r="H13" s="63">
        <v>0</v>
      </c>
      <c r="I13" s="63">
        <v>0.73</v>
      </c>
      <c r="J13" s="63">
        <f t="shared" si="0"/>
        <v>0.73</v>
      </c>
      <c r="K13" s="63">
        <v>0</v>
      </c>
      <c r="L13" s="63">
        <v>0</v>
      </c>
      <c r="M13" s="63">
        <f t="shared" si="1"/>
        <v>0.73</v>
      </c>
      <c r="N13" s="63"/>
      <c r="O13" s="63"/>
      <c r="P13" s="63"/>
      <c r="Q13" s="63"/>
      <c r="R13" s="63"/>
      <c r="S13" s="63"/>
      <c r="T13" s="63"/>
      <c r="U13" s="62"/>
      <c r="V13" s="62"/>
      <c r="W13" s="62"/>
      <c r="X13" s="62"/>
      <c r="Y13" s="62"/>
      <c r="Z13" s="62"/>
      <c r="AA13" s="62"/>
      <c r="AB13" s="62"/>
    </row>
    <row r="14" spans="1:28" ht="14.25" customHeight="1">
      <c r="A14" s="64">
        <v>44573</v>
      </c>
      <c r="B14" s="63">
        <v>57686</v>
      </c>
      <c r="C14" s="63">
        <v>47472</v>
      </c>
      <c r="D14" s="63">
        <v>10541</v>
      </c>
      <c r="E14" s="63">
        <v>156</v>
      </c>
      <c r="F14" s="63">
        <v>216</v>
      </c>
      <c r="G14" s="63">
        <v>3.8667184265010399</v>
      </c>
      <c r="H14" s="63">
        <v>0</v>
      </c>
      <c r="I14" s="63">
        <v>0.73</v>
      </c>
      <c r="J14" s="63">
        <f t="shared" si="0"/>
        <v>0.73</v>
      </c>
      <c r="K14" s="63">
        <v>0</v>
      </c>
      <c r="L14" s="63">
        <v>0</v>
      </c>
      <c r="M14" s="63">
        <f t="shared" si="1"/>
        <v>0.73</v>
      </c>
      <c r="N14" s="63"/>
      <c r="O14" s="63"/>
      <c r="P14" s="63"/>
      <c r="Q14" s="63"/>
      <c r="R14" s="63"/>
      <c r="S14" s="63"/>
      <c r="T14" s="63"/>
      <c r="U14" s="62"/>
      <c r="V14" s="62"/>
      <c r="W14" s="62"/>
      <c r="X14" s="62"/>
      <c r="Y14" s="62"/>
      <c r="Z14" s="62"/>
      <c r="AA14" s="62"/>
      <c r="AB14" s="62"/>
    </row>
    <row r="15" spans="1:28" ht="14.25" customHeight="1">
      <c r="A15" s="64">
        <v>44574</v>
      </c>
      <c r="B15" s="63">
        <v>57653</v>
      </c>
      <c r="C15" s="63">
        <v>47279</v>
      </c>
      <c r="D15" s="63">
        <v>9510</v>
      </c>
      <c r="E15" s="63">
        <v>124</v>
      </c>
      <c r="F15" s="63">
        <v>227</v>
      </c>
      <c r="G15" s="63">
        <v>3.47731729055258</v>
      </c>
      <c r="H15" s="63">
        <v>0</v>
      </c>
      <c r="I15" s="63">
        <v>0.73</v>
      </c>
      <c r="J15" s="63">
        <f t="shared" si="0"/>
        <v>0.73</v>
      </c>
      <c r="K15" s="63">
        <v>0</v>
      </c>
      <c r="L15" s="63">
        <v>0</v>
      </c>
      <c r="M15" s="63">
        <f t="shared" si="1"/>
        <v>0.73</v>
      </c>
      <c r="N15" s="63"/>
      <c r="O15" s="63"/>
      <c r="P15" s="63"/>
      <c r="Q15" s="63"/>
      <c r="R15" s="63"/>
      <c r="S15" s="63"/>
      <c r="T15" s="63"/>
      <c r="U15" s="62"/>
      <c r="V15" s="62"/>
      <c r="W15" s="62"/>
      <c r="X15" s="62"/>
      <c r="Y15" s="62"/>
      <c r="Z15" s="62"/>
      <c r="AA15" s="62"/>
      <c r="AB15" s="62"/>
    </row>
    <row r="16" spans="1:28" ht="14.25" customHeight="1">
      <c r="A16" s="64">
        <v>44575</v>
      </c>
      <c r="B16" s="63">
        <v>57589</v>
      </c>
      <c r="C16" s="63">
        <v>47108</v>
      </c>
      <c r="D16" s="63">
        <v>8285</v>
      </c>
      <c r="E16" s="63">
        <v>139</v>
      </c>
      <c r="F16" s="63">
        <v>196</v>
      </c>
      <c r="G16" s="63">
        <v>3.4571591650358799</v>
      </c>
      <c r="H16" s="63">
        <v>0</v>
      </c>
      <c r="I16" s="63">
        <v>0.73</v>
      </c>
      <c r="J16" s="63">
        <f t="shared" si="0"/>
        <v>0.73</v>
      </c>
      <c r="K16" s="63">
        <v>0</v>
      </c>
      <c r="L16" s="63">
        <v>0</v>
      </c>
      <c r="M16" s="63">
        <f t="shared" si="1"/>
        <v>0.73</v>
      </c>
      <c r="N16" s="63"/>
      <c r="O16" s="63"/>
      <c r="P16" s="63"/>
      <c r="Q16" s="63"/>
      <c r="R16" s="63"/>
      <c r="S16" s="63"/>
      <c r="T16" s="63"/>
      <c r="U16" s="62"/>
      <c r="V16" s="62"/>
      <c r="W16" s="62"/>
      <c r="X16" s="62"/>
      <c r="Y16" s="62"/>
      <c r="Z16" s="62"/>
      <c r="AA16" s="62"/>
      <c r="AB16" s="62"/>
    </row>
    <row r="17" spans="1:28" ht="14.25" customHeight="1">
      <c r="A17" s="64">
        <v>44576</v>
      </c>
      <c r="B17" s="63">
        <v>57526</v>
      </c>
      <c r="C17" s="63">
        <v>46999</v>
      </c>
      <c r="D17" s="63">
        <v>7519</v>
      </c>
      <c r="E17" s="63">
        <v>124</v>
      </c>
      <c r="F17" s="63">
        <v>219</v>
      </c>
      <c r="G17" s="63">
        <v>3.39810606060606</v>
      </c>
      <c r="H17" s="63">
        <v>0</v>
      </c>
      <c r="I17" s="63">
        <v>0.73</v>
      </c>
      <c r="J17" s="63">
        <f t="shared" si="0"/>
        <v>0.73</v>
      </c>
      <c r="K17" s="63">
        <v>0</v>
      </c>
      <c r="L17" s="63">
        <v>0</v>
      </c>
      <c r="M17" s="63">
        <f t="shared" si="1"/>
        <v>0.73</v>
      </c>
      <c r="N17" s="63"/>
      <c r="O17" s="63"/>
      <c r="P17" s="63"/>
      <c r="Q17" s="63"/>
      <c r="R17" s="63"/>
      <c r="S17" s="63"/>
      <c r="T17" s="63"/>
      <c r="U17" s="62"/>
      <c r="V17" s="62"/>
      <c r="W17" s="62"/>
      <c r="X17" s="62"/>
      <c r="Y17" s="62"/>
      <c r="Z17" s="62"/>
      <c r="AA17" s="62"/>
      <c r="AB17" s="62"/>
    </row>
    <row r="18" spans="1:28" ht="14.25" customHeight="1">
      <c r="A18" s="64">
        <v>44577</v>
      </c>
      <c r="B18" s="63">
        <v>57432</v>
      </c>
      <c r="C18" s="63">
        <v>47046</v>
      </c>
      <c r="D18" s="63">
        <v>7775</v>
      </c>
      <c r="E18" s="63">
        <v>117</v>
      </c>
      <c r="F18" s="63">
        <v>224</v>
      </c>
      <c r="G18" s="63">
        <v>3.09494743981011</v>
      </c>
      <c r="H18" s="63">
        <v>0</v>
      </c>
      <c r="I18" s="63">
        <v>0.73</v>
      </c>
      <c r="J18" s="63">
        <f t="shared" si="0"/>
        <v>0.73</v>
      </c>
      <c r="K18" s="63">
        <v>0</v>
      </c>
      <c r="L18" s="63">
        <v>0</v>
      </c>
      <c r="M18" s="63">
        <f t="shared" si="1"/>
        <v>0.73</v>
      </c>
      <c r="N18" s="63"/>
      <c r="O18" s="63"/>
      <c r="P18" s="63"/>
      <c r="Q18" s="63"/>
      <c r="R18" s="63"/>
      <c r="S18" s="63"/>
      <c r="T18" s="63"/>
      <c r="U18" s="62"/>
      <c r="V18" s="62"/>
      <c r="W18" s="62"/>
      <c r="X18" s="62"/>
      <c r="Y18" s="62"/>
      <c r="Z18" s="62"/>
      <c r="AA18" s="62"/>
      <c r="AB18" s="62"/>
    </row>
    <row r="19" spans="1:28" ht="14.25" customHeight="1">
      <c r="A19" s="64">
        <v>44578</v>
      </c>
      <c r="B19" s="63">
        <v>57447</v>
      </c>
      <c r="C19" s="63">
        <v>46959</v>
      </c>
      <c r="D19" s="63">
        <v>10322</v>
      </c>
      <c r="E19" s="63">
        <v>238</v>
      </c>
      <c r="F19" s="63">
        <v>145</v>
      </c>
      <c r="G19" s="63">
        <v>3.32395833333333</v>
      </c>
      <c r="H19" s="63">
        <v>0</v>
      </c>
      <c r="I19" s="63">
        <v>0.73</v>
      </c>
      <c r="J19" s="63">
        <f t="shared" si="0"/>
        <v>0.73</v>
      </c>
      <c r="K19" s="63">
        <v>0</v>
      </c>
      <c r="L19" s="63">
        <v>0</v>
      </c>
      <c r="M19" s="63">
        <f t="shared" si="1"/>
        <v>0.73</v>
      </c>
      <c r="N19" s="63"/>
      <c r="O19" s="63"/>
      <c r="P19" s="63"/>
      <c r="Q19" s="63"/>
      <c r="R19" s="63"/>
      <c r="S19" s="63"/>
      <c r="T19" s="63"/>
      <c r="U19" s="62"/>
      <c r="V19" s="62"/>
      <c r="W19" s="62"/>
      <c r="X19" s="62"/>
      <c r="Y19" s="62"/>
      <c r="Z19" s="62"/>
      <c r="AA19" s="62"/>
      <c r="AB19" s="62"/>
    </row>
    <row r="20" spans="1:28" ht="14.25" customHeight="1">
      <c r="A20" s="64">
        <v>44579</v>
      </c>
      <c r="B20" s="63">
        <v>57525</v>
      </c>
      <c r="C20" s="63">
        <v>47012</v>
      </c>
      <c r="D20" s="63">
        <v>10378</v>
      </c>
      <c r="E20" s="63">
        <v>223</v>
      </c>
      <c r="F20" s="63">
        <v>202</v>
      </c>
      <c r="G20" s="63">
        <v>3.3778554778554799</v>
      </c>
      <c r="H20" s="63">
        <v>0</v>
      </c>
      <c r="I20" s="63">
        <v>0.73</v>
      </c>
      <c r="J20" s="63">
        <f t="shared" si="0"/>
        <v>0.73</v>
      </c>
      <c r="K20" s="63">
        <v>0</v>
      </c>
      <c r="L20" s="63">
        <v>0</v>
      </c>
      <c r="M20" s="63">
        <f t="shared" si="1"/>
        <v>0.73</v>
      </c>
      <c r="N20" s="63"/>
      <c r="O20" s="63"/>
      <c r="P20" s="63"/>
      <c r="Q20" s="63"/>
      <c r="R20" s="63"/>
      <c r="S20" s="63"/>
      <c r="T20" s="63"/>
      <c r="U20" s="62"/>
      <c r="V20" s="62"/>
      <c r="W20" s="62"/>
      <c r="X20" s="62"/>
      <c r="Y20" s="62"/>
      <c r="Z20" s="62"/>
      <c r="AA20" s="62"/>
      <c r="AB20" s="62"/>
    </row>
    <row r="21" spans="1:28" ht="14.25" customHeight="1">
      <c r="A21" s="64">
        <v>44580</v>
      </c>
      <c r="B21" s="63">
        <v>57522</v>
      </c>
      <c r="C21" s="63">
        <v>47005</v>
      </c>
      <c r="D21" s="63">
        <v>10620</v>
      </c>
      <c r="E21" s="63">
        <v>159</v>
      </c>
      <c r="F21" s="63">
        <v>205</v>
      </c>
      <c r="G21" s="63">
        <v>3.9051719576719601</v>
      </c>
      <c r="H21" s="63">
        <v>0</v>
      </c>
      <c r="I21" s="63">
        <v>0.73</v>
      </c>
      <c r="J21" s="63">
        <f t="shared" si="0"/>
        <v>0.73</v>
      </c>
      <c r="K21" s="63">
        <v>0</v>
      </c>
      <c r="L21" s="63">
        <v>0</v>
      </c>
      <c r="M21" s="63">
        <f t="shared" si="1"/>
        <v>0.73</v>
      </c>
      <c r="N21" s="63"/>
      <c r="O21" s="63"/>
      <c r="P21" s="63"/>
      <c r="Q21" s="63"/>
      <c r="R21" s="63"/>
      <c r="S21" s="63"/>
      <c r="T21" s="63"/>
      <c r="U21" s="62"/>
      <c r="V21" s="62"/>
      <c r="W21" s="62"/>
      <c r="X21" s="62"/>
      <c r="Y21" s="62"/>
      <c r="Z21" s="62"/>
      <c r="AA21" s="62"/>
      <c r="AB21" s="62"/>
    </row>
    <row r="22" spans="1:28" ht="14.25" customHeight="1">
      <c r="A22" s="64">
        <v>44581</v>
      </c>
      <c r="B22" s="63">
        <v>57512</v>
      </c>
      <c r="C22" s="63">
        <v>46942</v>
      </c>
      <c r="D22" s="63">
        <v>10302</v>
      </c>
      <c r="E22" s="63">
        <v>152</v>
      </c>
      <c r="F22" s="63">
        <v>184</v>
      </c>
      <c r="G22" s="63">
        <v>3.5148012976480101</v>
      </c>
      <c r="H22" s="63">
        <v>0</v>
      </c>
      <c r="I22" s="63">
        <v>0.73</v>
      </c>
      <c r="J22" s="63">
        <f t="shared" si="0"/>
        <v>0.73</v>
      </c>
      <c r="K22" s="63">
        <v>0</v>
      </c>
      <c r="L22" s="63">
        <v>0</v>
      </c>
      <c r="M22" s="63">
        <f t="shared" si="1"/>
        <v>0.73</v>
      </c>
      <c r="N22" s="63"/>
      <c r="O22" s="63"/>
      <c r="P22" s="63"/>
      <c r="Q22" s="63"/>
      <c r="R22" s="63"/>
      <c r="S22" s="63"/>
      <c r="T22" s="63"/>
      <c r="U22" s="62"/>
      <c r="V22" s="62"/>
      <c r="W22" s="62"/>
      <c r="X22" s="62"/>
      <c r="Y22" s="62"/>
      <c r="Z22" s="62"/>
      <c r="AA22" s="62"/>
      <c r="AB22" s="62"/>
    </row>
    <row r="23" spans="1:28" ht="14.25" customHeight="1">
      <c r="A23" s="64">
        <v>44582</v>
      </c>
      <c r="B23" s="63">
        <v>57495</v>
      </c>
      <c r="C23" s="63">
        <v>46916</v>
      </c>
      <c r="D23" s="63">
        <v>9986</v>
      </c>
      <c r="E23" s="63">
        <v>146</v>
      </c>
      <c r="F23" s="63">
        <v>189</v>
      </c>
      <c r="G23" s="63">
        <v>3.69935083262772</v>
      </c>
      <c r="H23" s="63">
        <v>0</v>
      </c>
      <c r="I23" s="63">
        <v>0.73</v>
      </c>
      <c r="J23" s="63">
        <f t="shared" si="0"/>
        <v>0.73</v>
      </c>
      <c r="K23" s="63">
        <v>0</v>
      </c>
      <c r="L23" s="63">
        <v>0</v>
      </c>
      <c r="M23" s="63">
        <f t="shared" si="1"/>
        <v>0.73</v>
      </c>
      <c r="N23" s="63"/>
      <c r="O23" s="63"/>
      <c r="P23" s="63"/>
      <c r="Q23" s="63"/>
      <c r="R23" s="63"/>
      <c r="S23" s="63"/>
      <c r="T23" s="63"/>
      <c r="U23" s="62"/>
      <c r="V23" s="62"/>
      <c r="W23" s="62"/>
      <c r="X23" s="62"/>
      <c r="Y23" s="62"/>
      <c r="Z23" s="62"/>
      <c r="AA23" s="62"/>
      <c r="AB23" s="62"/>
    </row>
    <row r="24" spans="1:28" ht="14.25" customHeight="1">
      <c r="A24" s="64">
        <v>44583</v>
      </c>
      <c r="B24" s="63">
        <v>57484</v>
      </c>
      <c r="C24" s="63">
        <v>46785</v>
      </c>
      <c r="D24" s="63">
        <v>8352</v>
      </c>
      <c r="E24" s="63">
        <v>111</v>
      </c>
      <c r="F24" s="63">
        <v>176</v>
      </c>
      <c r="G24" s="63">
        <v>3.4586788001348201</v>
      </c>
      <c r="H24" s="63">
        <v>0</v>
      </c>
      <c r="I24" s="63">
        <v>0.73</v>
      </c>
      <c r="J24" s="63">
        <f t="shared" si="0"/>
        <v>0.73</v>
      </c>
      <c r="K24" s="63">
        <v>0</v>
      </c>
      <c r="L24" s="63">
        <v>0</v>
      </c>
      <c r="M24" s="63">
        <f t="shared" si="1"/>
        <v>0.73</v>
      </c>
      <c r="N24" s="63"/>
      <c r="O24" s="63"/>
      <c r="P24" s="63"/>
      <c r="Q24" s="63"/>
      <c r="R24" s="63"/>
      <c r="S24" s="63"/>
      <c r="T24" s="63"/>
      <c r="U24" s="62"/>
      <c r="V24" s="62"/>
      <c r="W24" s="62"/>
      <c r="X24" s="62"/>
      <c r="Y24" s="62"/>
      <c r="Z24" s="62"/>
      <c r="AA24" s="62"/>
      <c r="AB24" s="62"/>
    </row>
    <row r="25" spans="1:28" ht="14.25" customHeight="1">
      <c r="A25" s="64">
        <v>44584</v>
      </c>
      <c r="B25" s="63">
        <v>60889</v>
      </c>
      <c r="C25" s="63">
        <v>46775</v>
      </c>
      <c r="D25" s="63">
        <v>7979</v>
      </c>
      <c r="E25" s="63">
        <v>146</v>
      </c>
      <c r="F25" s="63">
        <v>167</v>
      </c>
      <c r="G25" s="63">
        <v>3.39481068289385</v>
      </c>
      <c r="H25" s="63">
        <v>0</v>
      </c>
      <c r="I25" s="63">
        <v>0.73</v>
      </c>
      <c r="J25" s="63">
        <f t="shared" si="0"/>
        <v>0.73</v>
      </c>
      <c r="K25" s="63">
        <v>0</v>
      </c>
      <c r="L25" s="63">
        <v>0</v>
      </c>
      <c r="M25" s="63">
        <f t="shared" si="1"/>
        <v>0.73</v>
      </c>
      <c r="N25" s="63"/>
      <c r="O25" s="63"/>
      <c r="P25" s="63"/>
      <c r="Q25" s="63"/>
      <c r="R25" s="63"/>
      <c r="S25" s="63"/>
      <c r="T25" s="63"/>
      <c r="U25" s="62"/>
      <c r="V25" s="62"/>
      <c r="W25" s="62"/>
      <c r="X25" s="62"/>
      <c r="Y25" s="62"/>
      <c r="Z25" s="62"/>
      <c r="AA25" s="62"/>
      <c r="AB25" s="62"/>
    </row>
    <row r="26" spans="1:28" ht="14.25" customHeight="1">
      <c r="A26" s="64">
        <v>44585</v>
      </c>
      <c r="B26" s="63">
        <v>60927</v>
      </c>
      <c r="C26" s="63">
        <v>46696</v>
      </c>
      <c r="D26" s="63">
        <v>10164</v>
      </c>
      <c r="E26" s="63">
        <v>178</v>
      </c>
      <c r="F26" s="63">
        <v>171</v>
      </c>
      <c r="G26" s="63">
        <v>3.3606577851790198</v>
      </c>
      <c r="H26" s="63">
        <v>0</v>
      </c>
      <c r="I26" s="63">
        <v>0.73</v>
      </c>
      <c r="J26" s="63">
        <f t="shared" si="0"/>
        <v>0.73</v>
      </c>
      <c r="K26" s="63">
        <v>0</v>
      </c>
      <c r="L26" s="63">
        <v>0</v>
      </c>
      <c r="M26" s="63">
        <f t="shared" si="1"/>
        <v>0.73</v>
      </c>
      <c r="N26" s="63"/>
      <c r="O26" s="63"/>
      <c r="P26" s="63"/>
      <c r="Q26" s="63"/>
      <c r="R26" s="63"/>
      <c r="S26" s="63"/>
      <c r="T26" s="63"/>
      <c r="U26" s="62"/>
      <c r="V26" s="62"/>
      <c r="W26" s="62"/>
      <c r="X26" s="62"/>
      <c r="Y26" s="62"/>
      <c r="Z26" s="62"/>
      <c r="AA26" s="62"/>
      <c r="AB26" s="62"/>
    </row>
    <row r="27" spans="1:28" ht="14.25" customHeight="1">
      <c r="A27" s="64">
        <v>44586</v>
      </c>
      <c r="B27" s="63">
        <v>60868</v>
      </c>
      <c r="C27" s="63">
        <v>46580</v>
      </c>
      <c r="D27" s="63">
        <v>9414</v>
      </c>
      <c r="E27" s="63">
        <v>143</v>
      </c>
      <c r="F27" s="63">
        <v>170</v>
      </c>
      <c r="G27" s="63">
        <v>3.3960666092449001</v>
      </c>
      <c r="H27" s="63">
        <v>0</v>
      </c>
      <c r="I27" s="63">
        <v>0.73</v>
      </c>
      <c r="J27" s="63">
        <f t="shared" si="0"/>
        <v>0.73</v>
      </c>
      <c r="K27" s="63">
        <v>0</v>
      </c>
      <c r="L27" s="63">
        <v>0</v>
      </c>
      <c r="M27" s="63">
        <f t="shared" si="1"/>
        <v>0.73</v>
      </c>
      <c r="N27" s="63"/>
      <c r="O27" s="63"/>
      <c r="P27" s="63"/>
      <c r="Q27" s="63"/>
      <c r="R27" s="63"/>
      <c r="S27" s="63"/>
      <c r="T27" s="63"/>
      <c r="U27" s="62"/>
      <c r="V27" s="62"/>
      <c r="W27" s="62"/>
      <c r="X27" s="62"/>
      <c r="Y27" s="62"/>
      <c r="Z27" s="62"/>
      <c r="AA27" s="62"/>
      <c r="AB27" s="62"/>
    </row>
    <row r="28" spans="1:28" ht="14.25" customHeight="1">
      <c r="A28" s="64">
        <v>44587</v>
      </c>
      <c r="B28" s="63">
        <v>60875</v>
      </c>
      <c r="C28" s="63">
        <v>46462</v>
      </c>
      <c r="D28" s="63">
        <v>9067</v>
      </c>
      <c r="E28" s="63">
        <v>126</v>
      </c>
      <c r="F28" s="63">
        <v>211</v>
      </c>
      <c r="G28" s="63">
        <v>3.2939615605278298</v>
      </c>
      <c r="H28" s="63">
        <v>0</v>
      </c>
      <c r="I28" s="63">
        <v>0.73</v>
      </c>
      <c r="J28" s="63">
        <f t="shared" si="0"/>
        <v>0.73</v>
      </c>
      <c r="K28" s="63">
        <v>0</v>
      </c>
      <c r="L28" s="63">
        <v>0</v>
      </c>
      <c r="M28" s="63">
        <f t="shared" si="1"/>
        <v>0.73</v>
      </c>
      <c r="N28" s="63"/>
      <c r="O28" s="63"/>
      <c r="P28" s="63"/>
      <c r="Q28" s="63"/>
      <c r="R28" s="63"/>
      <c r="S28" s="63"/>
      <c r="T28" s="63"/>
      <c r="U28" s="62"/>
      <c r="V28" s="62"/>
      <c r="W28" s="62"/>
      <c r="X28" s="62"/>
      <c r="Y28" s="62"/>
      <c r="Z28" s="62"/>
      <c r="AA28" s="62"/>
      <c r="AB28" s="62"/>
    </row>
    <row r="29" spans="1:28" ht="14.25" customHeight="1">
      <c r="A29" s="64">
        <v>44588</v>
      </c>
      <c r="B29" s="63">
        <v>60847</v>
      </c>
      <c r="C29" s="63">
        <v>46345</v>
      </c>
      <c r="D29" s="63">
        <v>10297</v>
      </c>
      <c r="E29" s="63">
        <v>157</v>
      </c>
      <c r="F29" s="63">
        <v>210</v>
      </c>
      <c r="G29" s="63">
        <v>3.4930647840531601</v>
      </c>
      <c r="H29" s="63">
        <v>0</v>
      </c>
      <c r="I29" s="63">
        <v>0.73</v>
      </c>
      <c r="J29" s="63">
        <f t="shared" si="0"/>
        <v>0.73</v>
      </c>
      <c r="K29" s="63">
        <v>0</v>
      </c>
      <c r="L29" s="63">
        <v>0</v>
      </c>
      <c r="M29" s="63">
        <f t="shared" si="1"/>
        <v>0.73</v>
      </c>
      <c r="N29" s="63"/>
      <c r="O29" s="63"/>
      <c r="P29" s="63"/>
      <c r="Q29" s="63"/>
      <c r="R29" s="63"/>
      <c r="S29" s="63"/>
      <c r="T29" s="63"/>
      <c r="U29" s="62"/>
      <c r="V29" s="62"/>
      <c r="W29" s="62"/>
      <c r="X29" s="62"/>
      <c r="Y29" s="62"/>
      <c r="Z29" s="62"/>
      <c r="AA29" s="62"/>
      <c r="AB29" s="62"/>
    </row>
    <row r="30" spans="1:28" ht="14.25" customHeight="1">
      <c r="A30" s="64">
        <v>44589</v>
      </c>
      <c r="B30" s="63">
        <v>60819</v>
      </c>
      <c r="C30" s="63">
        <v>46238</v>
      </c>
      <c r="D30" s="63">
        <v>10149</v>
      </c>
      <c r="E30" s="63">
        <v>141</v>
      </c>
      <c r="F30" s="63">
        <v>172</v>
      </c>
      <c r="G30" s="63">
        <v>3.7285963499731598</v>
      </c>
      <c r="H30" s="63">
        <v>0</v>
      </c>
      <c r="I30" s="63">
        <v>0.73</v>
      </c>
      <c r="J30" s="63">
        <f t="shared" si="0"/>
        <v>0.73</v>
      </c>
      <c r="K30" s="63">
        <v>0</v>
      </c>
      <c r="L30" s="63">
        <v>0</v>
      </c>
      <c r="M30" s="63">
        <f t="shared" si="1"/>
        <v>0.73</v>
      </c>
      <c r="N30" s="63"/>
      <c r="O30" s="63"/>
      <c r="P30" s="63"/>
      <c r="Q30" s="63"/>
      <c r="R30" s="63"/>
      <c r="S30" s="63"/>
      <c r="T30" s="63"/>
      <c r="U30" s="62"/>
      <c r="V30" s="62"/>
      <c r="W30" s="62"/>
      <c r="X30" s="62"/>
      <c r="Y30" s="62"/>
      <c r="Z30" s="62"/>
      <c r="AA30" s="62"/>
      <c r="AB30" s="62"/>
    </row>
    <row r="31" spans="1:28" ht="14.25" customHeight="1">
      <c r="A31" s="64">
        <v>44590</v>
      </c>
      <c r="B31" s="63">
        <v>60845</v>
      </c>
      <c r="C31" s="63">
        <v>46143</v>
      </c>
      <c r="D31" s="63">
        <v>9173</v>
      </c>
      <c r="E31" s="63">
        <v>135</v>
      </c>
      <c r="F31" s="63">
        <v>151</v>
      </c>
      <c r="G31" s="63">
        <v>3.58857829876766</v>
      </c>
      <c r="H31" s="63">
        <v>0</v>
      </c>
      <c r="I31" s="63">
        <v>0.73</v>
      </c>
      <c r="J31" s="63">
        <f t="shared" si="0"/>
        <v>0.73</v>
      </c>
      <c r="K31" s="63">
        <v>0</v>
      </c>
      <c r="L31" s="63">
        <v>0</v>
      </c>
      <c r="M31" s="63">
        <f t="shared" si="1"/>
        <v>0.73</v>
      </c>
      <c r="N31" s="63"/>
      <c r="O31" s="63"/>
      <c r="P31" s="63"/>
      <c r="Q31" s="63"/>
      <c r="R31" s="63"/>
      <c r="S31" s="63"/>
      <c r="T31" s="63"/>
      <c r="U31" s="62"/>
      <c r="V31" s="62"/>
      <c r="W31" s="62"/>
      <c r="X31" s="62"/>
      <c r="Y31" s="62"/>
      <c r="Z31" s="62"/>
      <c r="AA31" s="62"/>
      <c r="AB31" s="62"/>
    </row>
    <row r="32" spans="1:28" ht="14.25" customHeight="1">
      <c r="A32" s="64">
        <v>44591</v>
      </c>
      <c r="B32" s="63">
        <v>60663</v>
      </c>
      <c r="C32" s="63">
        <v>48758</v>
      </c>
      <c r="D32" s="63">
        <v>9149</v>
      </c>
      <c r="E32" s="63">
        <v>127</v>
      </c>
      <c r="F32" s="63">
        <v>220</v>
      </c>
      <c r="G32" s="63">
        <v>3.7082710280373798</v>
      </c>
      <c r="H32" s="63">
        <v>1.33</v>
      </c>
      <c r="I32" s="63">
        <v>0.73</v>
      </c>
      <c r="J32" s="63">
        <f t="shared" si="0"/>
        <v>2.06</v>
      </c>
      <c r="K32" s="63">
        <v>0</v>
      </c>
      <c r="L32" s="63">
        <v>0</v>
      </c>
      <c r="M32" s="63">
        <f t="shared" si="1"/>
        <v>2.06</v>
      </c>
      <c r="N32" s="63"/>
      <c r="O32" s="63"/>
      <c r="P32" s="63"/>
      <c r="Q32" s="63"/>
      <c r="R32" s="63"/>
      <c r="S32" s="63"/>
      <c r="T32" s="63"/>
      <c r="U32" s="62"/>
      <c r="V32" s="62"/>
      <c r="W32" s="62"/>
      <c r="X32" s="62"/>
      <c r="Y32" s="62"/>
      <c r="Z32" s="62"/>
      <c r="AA32" s="62"/>
      <c r="AB32" s="62"/>
    </row>
    <row r="33" spans="1:28" ht="14.25" customHeight="1">
      <c r="A33" s="64">
        <v>44592</v>
      </c>
      <c r="B33" s="63">
        <v>60693</v>
      </c>
      <c r="C33" s="63">
        <v>48583</v>
      </c>
      <c r="D33" s="63">
        <v>11449</v>
      </c>
      <c r="E33" s="63">
        <v>115</v>
      </c>
      <c r="F33" s="63">
        <v>161</v>
      </c>
      <c r="G33" s="63">
        <v>3.7763784461152898</v>
      </c>
      <c r="H33" s="63">
        <v>0</v>
      </c>
      <c r="I33" s="63">
        <v>0.73</v>
      </c>
      <c r="J33" s="63">
        <f t="shared" si="0"/>
        <v>0.73</v>
      </c>
      <c r="K33" s="63">
        <v>0</v>
      </c>
      <c r="L33" s="63">
        <v>0</v>
      </c>
      <c r="M33" s="63">
        <f t="shared" si="1"/>
        <v>0.73</v>
      </c>
      <c r="N33" s="63"/>
      <c r="O33" s="63"/>
      <c r="P33" s="63"/>
      <c r="Q33" s="63"/>
      <c r="R33" s="63"/>
      <c r="S33" s="63"/>
      <c r="T33" s="63"/>
      <c r="U33" s="62"/>
      <c r="V33" s="62"/>
      <c r="W33" s="62"/>
      <c r="X33" s="62"/>
      <c r="Y33" s="62"/>
      <c r="Z33" s="62"/>
      <c r="AA33" s="62"/>
      <c r="AB33" s="62"/>
    </row>
    <row r="34" spans="1:28" ht="14.25" customHeight="1">
      <c r="A34" s="64">
        <v>44593</v>
      </c>
      <c r="B34" s="63">
        <v>60617</v>
      </c>
      <c r="C34" s="63">
        <v>48465</v>
      </c>
      <c r="D34" s="63">
        <v>11481</v>
      </c>
      <c r="E34" s="63">
        <v>123</v>
      </c>
      <c r="F34" s="63">
        <v>172</v>
      </c>
      <c r="G34" s="63">
        <v>3.9511624968410399</v>
      </c>
      <c r="H34" s="63">
        <v>0</v>
      </c>
      <c r="I34" s="63">
        <v>1.05</v>
      </c>
      <c r="J34" s="63">
        <f t="shared" si="0"/>
        <v>1.05</v>
      </c>
      <c r="K34" s="63">
        <v>0</v>
      </c>
      <c r="L34" s="63">
        <v>0</v>
      </c>
      <c r="M34" s="63">
        <f t="shared" si="1"/>
        <v>1.05</v>
      </c>
      <c r="N34" s="63"/>
      <c r="O34" s="63"/>
      <c r="P34" s="63"/>
      <c r="Q34" s="63"/>
      <c r="R34" s="63"/>
      <c r="S34" s="63"/>
      <c r="T34" s="63"/>
      <c r="U34" s="62"/>
      <c r="V34" s="62"/>
      <c r="W34" s="62"/>
      <c r="X34" s="62"/>
      <c r="Y34" s="62"/>
      <c r="Z34" s="62"/>
      <c r="AA34" s="62"/>
      <c r="AB34" s="62"/>
    </row>
    <row r="35" spans="1:28" ht="14.25" customHeight="1">
      <c r="A35" s="64">
        <v>44594</v>
      </c>
      <c r="B35" s="63">
        <v>60613</v>
      </c>
      <c r="C35" s="63">
        <v>48326</v>
      </c>
      <c r="D35" s="63">
        <v>11499</v>
      </c>
      <c r="E35" s="63">
        <v>173</v>
      </c>
      <c r="F35" s="63">
        <v>160</v>
      </c>
      <c r="G35" s="63">
        <v>4.03643643643644</v>
      </c>
      <c r="H35" s="63">
        <v>0</v>
      </c>
      <c r="I35" s="63">
        <v>1.05</v>
      </c>
      <c r="J35" s="63">
        <f t="shared" si="0"/>
        <v>1.05</v>
      </c>
      <c r="K35" s="63">
        <v>0</v>
      </c>
      <c r="L35" s="63">
        <v>0</v>
      </c>
      <c r="M35" s="63">
        <f t="shared" si="1"/>
        <v>1.05</v>
      </c>
      <c r="N35" s="63"/>
      <c r="O35" s="63"/>
      <c r="P35" s="63"/>
      <c r="Q35" s="63"/>
      <c r="R35" s="63"/>
      <c r="S35" s="63"/>
      <c r="T35" s="63"/>
      <c r="U35" s="62"/>
      <c r="V35" s="62"/>
      <c r="W35" s="62"/>
      <c r="X35" s="62"/>
      <c r="Y35" s="62"/>
      <c r="Z35" s="62"/>
      <c r="AA35" s="62"/>
      <c r="AB35" s="62"/>
    </row>
    <row r="36" spans="1:28" ht="14.25" customHeight="1">
      <c r="A36" s="64">
        <v>44595</v>
      </c>
      <c r="B36" s="63">
        <v>60721</v>
      </c>
      <c r="C36" s="63">
        <v>48150</v>
      </c>
      <c r="D36" s="63">
        <v>11283</v>
      </c>
      <c r="E36" s="63">
        <v>135</v>
      </c>
      <c r="F36" s="63">
        <v>155</v>
      </c>
      <c r="G36" s="63">
        <v>3.6585683588503901</v>
      </c>
      <c r="H36" s="63">
        <v>0</v>
      </c>
      <c r="I36" s="63">
        <v>1.05</v>
      </c>
      <c r="J36" s="63">
        <f t="shared" si="0"/>
        <v>1.05</v>
      </c>
      <c r="K36" s="63">
        <v>0</v>
      </c>
      <c r="L36" s="63">
        <v>0</v>
      </c>
      <c r="M36" s="63">
        <f t="shared" si="1"/>
        <v>1.05</v>
      </c>
      <c r="N36" s="63"/>
      <c r="O36" s="63"/>
      <c r="P36" s="63"/>
      <c r="Q36" s="63"/>
      <c r="R36" s="63"/>
      <c r="S36" s="63"/>
      <c r="T36" s="63"/>
      <c r="U36" s="62"/>
      <c r="V36" s="62"/>
      <c r="W36" s="62"/>
      <c r="X36" s="62"/>
      <c r="Y36" s="62"/>
      <c r="Z36" s="62"/>
      <c r="AA36" s="62"/>
      <c r="AB36" s="62"/>
    </row>
    <row r="37" spans="1:28" ht="14.25" customHeight="1">
      <c r="A37" s="64">
        <v>44596</v>
      </c>
      <c r="B37" s="63">
        <v>60650</v>
      </c>
      <c r="C37" s="63">
        <v>48080</v>
      </c>
      <c r="D37" s="63">
        <v>10949</v>
      </c>
      <c r="E37" s="63">
        <v>210</v>
      </c>
      <c r="F37" s="63">
        <v>181</v>
      </c>
      <c r="G37" s="63">
        <v>3.9209655546514801</v>
      </c>
      <c r="H37" s="63">
        <v>0</v>
      </c>
      <c r="I37" s="63">
        <v>1.05</v>
      </c>
      <c r="J37" s="63">
        <f t="shared" si="0"/>
        <v>1.05</v>
      </c>
      <c r="K37" s="63">
        <v>0</v>
      </c>
      <c r="L37" s="63">
        <v>0</v>
      </c>
      <c r="M37" s="63">
        <f t="shared" si="1"/>
        <v>1.05</v>
      </c>
      <c r="N37" s="63"/>
      <c r="O37" s="63"/>
      <c r="P37" s="63"/>
      <c r="Q37" s="63"/>
      <c r="R37" s="63"/>
      <c r="S37" s="63"/>
      <c r="T37" s="63"/>
      <c r="U37" s="62"/>
      <c r="V37" s="62"/>
      <c r="W37" s="62"/>
      <c r="X37" s="62"/>
      <c r="Y37" s="62"/>
      <c r="Z37" s="62"/>
      <c r="AA37" s="62"/>
      <c r="AB37" s="62"/>
    </row>
    <row r="38" spans="1:28" ht="14.25" customHeight="1">
      <c r="A38" s="64">
        <v>44597</v>
      </c>
      <c r="B38" s="63">
        <v>60716</v>
      </c>
      <c r="C38" s="63">
        <v>47802</v>
      </c>
      <c r="D38" s="63">
        <v>9573</v>
      </c>
      <c r="E38" s="63">
        <v>113</v>
      </c>
      <c r="F38" s="63">
        <v>158</v>
      </c>
      <c r="G38" s="63">
        <v>3.4262796504369502</v>
      </c>
      <c r="H38" s="63">
        <v>0</v>
      </c>
      <c r="I38" s="63">
        <v>1.05</v>
      </c>
      <c r="J38" s="63">
        <f t="shared" si="0"/>
        <v>1.05</v>
      </c>
      <c r="K38" s="63">
        <v>0</v>
      </c>
      <c r="L38" s="63">
        <v>0</v>
      </c>
      <c r="M38" s="63">
        <f t="shared" si="1"/>
        <v>1.05</v>
      </c>
      <c r="N38" s="63"/>
      <c r="O38" s="63"/>
      <c r="P38" s="63"/>
      <c r="Q38" s="63"/>
      <c r="R38" s="63"/>
      <c r="S38" s="63"/>
      <c r="T38" s="63"/>
      <c r="U38" s="62"/>
      <c r="V38" s="62"/>
      <c r="W38" s="62"/>
      <c r="X38" s="62"/>
      <c r="Y38" s="62"/>
      <c r="Z38" s="62"/>
      <c r="AA38" s="62"/>
      <c r="AB38" s="62"/>
    </row>
    <row r="39" spans="1:28" ht="14.25" customHeight="1">
      <c r="A39" s="64">
        <v>44598</v>
      </c>
      <c r="B39" s="63">
        <v>60594</v>
      </c>
      <c r="C39" s="63">
        <v>47824</v>
      </c>
      <c r="D39" s="63">
        <v>9165</v>
      </c>
      <c r="E39" s="63">
        <v>120</v>
      </c>
      <c r="F39" s="63">
        <v>131</v>
      </c>
      <c r="G39" s="63">
        <v>4.1040604825008504</v>
      </c>
      <c r="H39" s="63">
        <v>1.33</v>
      </c>
      <c r="I39" s="63">
        <v>1.05</v>
      </c>
      <c r="J39" s="63">
        <f t="shared" si="0"/>
        <v>2.38</v>
      </c>
      <c r="K39" s="63">
        <v>0</v>
      </c>
      <c r="L39" s="63">
        <v>0</v>
      </c>
      <c r="M39" s="63">
        <f t="shared" si="1"/>
        <v>2.38</v>
      </c>
      <c r="N39" s="63"/>
      <c r="O39" s="63"/>
      <c r="P39" s="63"/>
      <c r="Q39" s="63"/>
      <c r="R39" s="63"/>
      <c r="S39" s="63"/>
      <c r="T39" s="63"/>
      <c r="U39" s="62"/>
      <c r="V39" s="62"/>
      <c r="W39" s="62"/>
      <c r="X39" s="62"/>
      <c r="Y39" s="62"/>
      <c r="Z39" s="62"/>
      <c r="AA39" s="62"/>
      <c r="AB39" s="62"/>
    </row>
    <row r="40" spans="1:28" ht="14.25" customHeight="1">
      <c r="A40" s="64">
        <v>44599</v>
      </c>
      <c r="B40" s="63">
        <v>60611</v>
      </c>
      <c r="C40" s="63">
        <v>47784</v>
      </c>
      <c r="D40" s="63">
        <v>11373</v>
      </c>
      <c r="E40" s="63">
        <v>176</v>
      </c>
      <c r="F40" s="63">
        <v>130</v>
      </c>
      <c r="G40" s="63">
        <v>3.9791503267973898</v>
      </c>
      <c r="H40" s="63">
        <v>0</v>
      </c>
      <c r="I40" s="63">
        <v>1.05</v>
      </c>
      <c r="J40" s="63">
        <f t="shared" si="0"/>
        <v>1.05</v>
      </c>
      <c r="K40" s="63">
        <v>0</v>
      </c>
      <c r="L40" s="63">
        <v>0</v>
      </c>
      <c r="M40" s="63">
        <f t="shared" si="1"/>
        <v>1.05</v>
      </c>
      <c r="N40" s="63"/>
      <c r="O40" s="63"/>
      <c r="P40" s="63"/>
      <c r="Q40" s="63"/>
      <c r="R40" s="63"/>
      <c r="S40" s="63"/>
      <c r="T40" s="63"/>
      <c r="U40" s="62"/>
      <c r="V40" s="62"/>
      <c r="W40" s="62"/>
      <c r="X40" s="62"/>
      <c r="Y40" s="62"/>
      <c r="Z40" s="62"/>
      <c r="AA40" s="62"/>
      <c r="AB40" s="62"/>
    </row>
    <row r="41" spans="1:28" ht="14.25" customHeight="1">
      <c r="A41" s="64">
        <v>44600</v>
      </c>
      <c r="B41" s="63">
        <v>60699</v>
      </c>
      <c r="C41" s="63">
        <v>47640</v>
      </c>
      <c r="D41" s="63">
        <v>11322</v>
      </c>
      <c r="E41" s="63">
        <v>168</v>
      </c>
      <c r="F41" s="63">
        <v>148</v>
      </c>
      <c r="G41" s="63">
        <v>4.4133333333333304</v>
      </c>
      <c r="H41" s="63">
        <v>0</v>
      </c>
      <c r="I41" s="63">
        <v>1.05</v>
      </c>
      <c r="J41" s="63">
        <f t="shared" si="0"/>
        <v>1.05</v>
      </c>
      <c r="K41" s="63">
        <v>0</v>
      </c>
      <c r="L41" s="63">
        <v>0</v>
      </c>
      <c r="M41" s="63">
        <f t="shared" si="1"/>
        <v>1.05</v>
      </c>
      <c r="N41" s="63"/>
      <c r="O41" s="63"/>
      <c r="P41" s="63"/>
      <c r="Q41" s="63"/>
      <c r="R41" s="63"/>
      <c r="S41" s="63"/>
      <c r="T41" s="63"/>
      <c r="U41" s="62"/>
      <c r="V41" s="62"/>
      <c r="W41" s="62"/>
      <c r="X41" s="62"/>
      <c r="Y41" s="62"/>
      <c r="Z41" s="62"/>
      <c r="AA41" s="62"/>
      <c r="AB41" s="62"/>
    </row>
    <row r="42" spans="1:28" ht="14.25" customHeight="1">
      <c r="A42" s="64">
        <v>44601</v>
      </c>
      <c r="B42" s="63">
        <v>60690</v>
      </c>
      <c r="C42" s="63">
        <v>47499</v>
      </c>
      <c r="D42" s="63">
        <v>11076</v>
      </c>
      <c r="E42" s="63">
        <v>166</v>
      </c>
      <c r="F42" s="63">
        <v>181</v>
      </c>
      <c r="G42" s="63">
        <v>4.1002873563218403</v>
      </c>
      <c r="H42" s="63">
        <v>1.33</v>
      </c>
      <c r="I42" s="63">
        <v>1.05</v>
      </c>
      <c r="J42" s="63">
        <f t="shared" si="0"/>
        <v>2.38</v>
      </c>
      <c r="K42" s="63">
        <v>0</v>
      </c>
      <c r="L42" s="63">
        <v>0</v>
      </c>
      <c r="M42" s="63">
        <f t="shared" si="1"/>
        <v>2.38</v>
      </c>
      <c r="N42" s="63"/>
      <c r="O42" s="63"/>
      <c r="P42" s="63"/>
      <c r="Q42" s="63"/>
      <c r="R42" s="63"/>
      <c r="S42" s="63"/>
      <c r="T42" s="63"/>
      <c r="U42" s="62"/>
      <c r="V42" s="62"/>
      <c r="W42" s="62"/>
      <c r="X42" s="62"/>
      <c r="Y42" s="62"/>
      <c r="Z42" s="62"/>
      <c r="AA42" s="62"/>
      <c r="AB42" s="62"/>
    </row>
    <row r="43" spans="1:28" ht="14.25" customHeight="1">
      <c r="A43" s="64">
        <v>44602</v>
      </c>
      <c r="B43" s="63">
        <v>60639</v>
      </c>
      <c r="C43" s="63">
        <v>47623</v>
      </c>
      <c r="D43" s="63">
        <v>11056</v>
      </c>
      <c r="E43" s="63">
        <v>182</v>
      </c>
      <c r="F43" s="63">
        <v>181</v>
      </c>
      <c r="G43" s="63">
        <v>3.8946515397082702</v>
      </c>
      <c r="H43" s="63">
        <v>1.33</v>
      </c>
      <c r="I43" s="63">
        <v>1.05</v>
      </c>
      <c r="J43" s="63">
        <f t="shared" si="0"/>
        <v>2.38</v>
      </c>
      <c r="K43" s="63">
        <v>0</v>
      </c>
      <c r="L43" s="63">
        <v>0</v>
      </c>
      <c r="M43" s="63">
        <f t="shared" si="1"/>
        <v>2.38</v>
      </c>
      <c r="N43" s="63"/>
      <c r="O43" s="63"/>
      <c r="P43" s="63"/>
      <c r="Q43" s="63"/>
      <c r="R43" s="63"/>
      <c r="S43" s="63"/>
      <c r="T43" s="63"/>
      <c r="U43" s="62"/>
      <c r="V43" s="62"/>
      <c r="W43" s="62"/>
      <c r="X43" s="62"/>
      <c r="Y43" s="62"/>
      <c r="Z43" s="62"/>
      <c r="AA43" s="62"/>
      <c r="AB43" s="62"/>
    </row>
    <row r="44" spans="1:28" ht="14.25" customHeight="1">
      <c r="A44" s="64">
        <v>44603</v>
      </c>
      <c r="B44" s="63">
        <v>60747</v>
      </c>
      <c r="C44" s="63">
        <v>47689</v>
      </c>
      <c r="D44" s="63">
        <v>10800</v>
      </c>
      <c r="E44" s="63">
        <v>237</v>
      </c>
      <c r="F44" s="63">
        <v>161</v>
      </c>
      <c r="G44" s="63">
        <v>3.9847083333333302</v>
      </c>
      <c r="H44" s="63">
        <v>0</v>
      </c>
      <c r="I44" s="63">
        <v>1.05</v>
      </c>
      <c r="J44" s="63">
        <f t="shared" si="0"/>
        <v>1.05</v>
      </c>
      <c r="K44" s="63">
        <v>0</v>
      </c>
      <c r="L44" s="63">
        <v>0</v>
      </c>
      <c r="M44" s="63">
        <f t="shared" si="1"/>
        <v>1.05</v>
      </c>
      <c r="N44" s="63"/>
      <c r="O44" s="63"/>
      <c r="P44" s="63"/>
      <c r="Q44" s="63"/>
      <c r="R44" s="63"/>
      <c r="S44" s="63"/>
      <c r="T44" s="63"/>
      <c r="U44" s="62"/>
      <c r="V44" s="62"/>
      <c r="W44" s="62"/>
      <c r="X44" s="62"/>
      <c r="Y44" s="62"/>
      <c r="Z44" s="62"/>
      <c r="AA44" s="62"/>
      <c r="AB44" s="62"/>
    </row>
    <row r="45" spans="1:28" ht="14.25" customHeight="1">
      <c r="A45" s="64">
        <v>44604</v>
      </c>
      <c r="B45" s="63">
        <v>60926</v>
      </c>
      <c r="C45" s="63">
        <v>47805</v>
      </c>
      <c r="D45" s="63">
        <v>9630</v>
      </c>
      <c r="E45" s="63">
        <v>239</v>
      </c>
      <c r="F45" s="63">
        <v>136</v>
      </c>
      <c r="G45" s="63">
        <v>4.0226101800124203</v>
      </c>
      <c r="H45" s="63">
        <v>2.67</v>
      </c>
      <c r="I45" s="63">
        <v>1.05</v>
      </c>
      <c r="J45" s="63">
        <f t="shared" si="0"/>
        <v>3.7199999999999998</v>
      </c>
      <c r="K45" s="63">
        <v>0</v>
      </c>
      <c r="L45" s="63">
        <v>0</v>
      </c>
      <c r="M45" s="63">
        <f t="shared" si="1"/>
        <v>3.7199999999999998</v>
      </c>
      <c r="N45" s="63"/>
      <c r="O45" s="63"/>
      <c r="P45" s="63"/>
      <c r="Q45" s="63"/>
      <c r="R45" s="63"/>
      <c r="S45" s="63"/>
      <c r="T45" s="63"/>
      <c r="U45" s="62"/>
      <c r="V45" s="62"/>
      <c r="W45" s="62"/>
      <c r="X45" s="62"/>
      <c r="Y45" s="62"/>
      <c r="Z45" s="62"/>
      <c r="AA45" s="62"/>
      <c r="AB45" s="62"/>
    </row>
    <row r="46" spans="1:28" ht="14.25" customHeight="1">
      <c r="A46" s="64">
        <v>44605</v>
      </c>
      <c r="B46" s="63">
        <v>60930</v>
      </c>
      <c r="C46" s="63">
        <v>47966</v>
      </c>
      <c r="D46" s="63">
        <v>9127</v>
      </c>
      <c r="E46" s="63">
        <v>204</v>
      </c>
      <c r="F46" s="63">
        <v>161</v>
      </c>
      <c r="G46" s="63">
        <v>3.4430244399185299</v>
      </c>
      <c r="H46" s="63">
        <v>0</v>
      </c>
      <c r="I46" s="63">
        <v>1.05</v>
      </c>
      <c r="J46" s="63">
        <f t="shared" si="0"/>
        <v>1.05</v>
      </c>
      <c r="K46" s="63">
        <v>0</v>
      </c>
      <c r="L46" s="63">
        <v>0</v>
      </c>
      <c r="M46" s="63">
        <f t="shared" si="1"/>
        <v>1.05</v>
      </c>
      <c r="N46" s="63"/>
      <c r="O46" s="63"/>
      <c r="P46" s="63"/>
      <c r="Q46" s="63"/>
      <c r="R46" s="63"/>
      <c r="S46" s="63"/>
      <c r="T46" s="63"/>
      <c r="U46" s="62"/>
      <c r="V46" s="62"/>
      <c r="W46" s="62"/>
      <c r="X46" s="62"/>
      <c r="Y46" s="62"/>
      <c r="Z46" s="62"/>
      <c r="AA46" s="62"/>
      <c r="AB46" s="62"/>
    </row>
    <row r="47" spans="1:28" ht="14.25" customHeight="1">
      <c r="A47" s="64">
        <v>44606</v>
      </c>
      <c r="B47" s="63">
        <v>60998</v>
      </c>
      <c r="C47" s="63">
        <v>48041</v>
      </c>
      <c r="D47" s="63">
        <v>11385</v>
      </c>
      <c r="E47" s="63">
        <v>279</v>
      </c>
      <c r="F47" s="63">
        <v>208</v>
      </c>
      <c r="G47" s="63">
        <v>3.6810128310128301</v>
      </c>
      <c r="H47" s="63">
        <v>0</v>
      </c>
      <c r="I47" s="63">
        <v>1.05</v>
      </c>
      <c r="J47" s="63">
        <f t="shared" si="0"/>
        <v>1.05</v>
      </c>
      <c r="K47" s="63">
        <v>0</v>
      </c>
      <c r="L47" s="63">
        <v>0</v>
      </c>
      <c r="M47" s="63">
        <f t="shared" si="1"/>
        <v>1.05</v>
      </c>
      <c r="N47" s="63"/>
      <c r="O47" s="63"/>
      <c r="P47" s="63"/>
      <c r="Q47" s="63"/>
      <c r="R47" s="63"/>
      <c r="S47" s="63"/>
      <c r="T47" s="63"/>
      <c r="U47" s="62"/>
      <c r="V47" s="62"/>
      <c r="W47" s="62"/>
      <c r="X47" s="62"/>
      <c r="Y47" s="62"/>
      <c r="Z47" s="62"/>
      <c r="AA47" s="62"/>
      <c r="AB47" s="62"/>
    </row>
    <row r="48" spans="1:28" ht="14.25" customHeight="1">
      <c r="A48" s="64">
        <v>44607</v>
      </c>
      <c r="B48" s="63">
        <v>61159</v>
      </c>
      <c r="C48" s="63">
        <v>48056</v>
      </c>
      <c r="D48" s="63">
        <v>11415</v>
      </c>
      <c r="E48" s="63">
        <v>281</v>
      </c>
      <c r="F48" s="63">
        <v>231</v>
      </c>
      <c r="G48" s="63">
        <v>3.6451547231270398</v>
      </c>
      <c r="H48" s="63">
        <v>0</v>
      </c>
      <c r="I48" s="63">
        <v>1.05</v>
      </c>
      <c r="J48" s="63">
        <f t="shared" si="0"/>
        <v>1.05</v>
      </c>
      <c r="K48" s="63">
        <v>0</v>
      </c>
      <c r="L48" s="63">
        <v>0</v>
      </c>
      <c r="M48" s="63">
        <f t="shared" si="1"/>
        <v>1.05</v>
      </c>
      <c r="N48" s="63"/>
      <c r="O48" s="63"/>
      <c r="P48" s="63"/>
      <c r="Q48" s="63"/>
      <c r="R48" s="63"/>
      <c r="S48" s="63"/>
      <c r="T48" s="63"/>
      <c r="U48" s="62"/>
      <c r="V48" s="62"/>
      <c r="W48" s="62"/>
      <c r="X48" s="62"/>
      <c r="Y48" s="62"/>
      <c r="Z48" s="62"/>
      <c r="AA48" s="62"/>
      <c r="AB48" s="62"/>
    </row>
    <row r="49" spans="1:28" ht="14.25" customHeight="1">
      <c r="A49" s="64">
        <v>44608</v>
      </c>
      <c r="B49" s="63">
        <v>61191</v>
      </c>
      <c r="C49" s="28">
        <v>47972</v>
      </c>
      <c r="D49" s="28">
        <v>11333</v>
      </c>
      <c r="E49" s="63">
        <v>264</v>
      </c>
      <c r="F49" s="63">
        <v>254</v>
      </c>
      <c r="G49" s="63">
        <v>3.6218540268456398</v>
      </c>
      <c r="H49" s="63">
        <v>1.33</v>
      </c>
      <c r="I49" s="63">
        <v>1.05</v>
      </c>
      <c r="J49" s="63">
        <f t="shared" si="0"/>
        <v>2.38</v>
      </c>
      <c r="K49" s="63">
        <v>0</v>
      </c>
      <c r="L49" s="63">
        <v>0</v>
      </c>
      <c r="M49" s="63">
        <f t="shared" si="1"/>
        <v>2.38</v>
      </c>
      <c r="N49" s="63"/>
      <c r="O49" s="63"/>
      <c r="P49" s="63"/>
      <c r="Q49" s="63"/>
      <c r="R49" s="63"/>
      <c r="S49" s="63"/>
      <c r="T49" s="63"/>
      <c r="U49" s="62"/>
      <c r="V49" s="62"/>
      <c r="W49" s="62"/>
      <c r="X49" s="62"/>
      <c r="Y49" s="62"/>
      <c r="Z49" s="62"/>
      <c r="AA49" s="62"/>
      <c r="AB49" s="62"/>
    </row>
    <row r="50" spans="1:28" ht="14.25" customHeight="1">
      <c r="A50" s="64">
        <v>44609</v>
      </c>
      <c r="B50" s="63">
        <v>61231</v>
      </c>
      <c r="C50" s="28">
        <v>48153</v>
      </c>
      <c r="D50" s="28">
        <v>11415</v>
      </c>
      <c r="E50" s="63">
        <v>276</v>
      </c>
      <c r="F50" s="63">
        <v>186</v>
      </c>
      <c r="G50" s="63">
        <v>3.4192465192465198</v>
      </c>
      <c r="H50" s="63">
        <v>1.33</v>
      </c>
      <c r="I50" s="63">
        <v>1.05</v>
      </c>
      <c r="J50" s="63">
        <f t="shared" si="0"/>
        <v>2.38</v>
      </c>
      <c r="K50" s="63">
        <v>0</v>
      </c>
      <c r="L50" s="63">
        <v>0</v>
      </c>
      <c r="M50" s="63">
        <f t="shared" si="1"/>
        <v>2.38</v>
      </c>
      <c r="N50" s="63"/>
      <c r="O50" s="63"/>
      <c r="P50" s="63"/>
      <c r="Q50" s="63"/>
      <c r="R50" s="63"/>
      <c r="S50" s="63"/>
      <c r="T50" s="63"/>
      <c r="U50" s="62"/>
      <c r="V50" s="62"/>
      <c r="W50" s="62"/>
      <c r="X50" s="62"/>
      <c r="Y50" s="62"/>
      <c r="Z50" s="62"/>
      <c r="AA50" s="62"/>
      <c r="AB50" s="62"/>
    </row>
    <row r="51" spans="1:28" ht="14.25" customHeight="1">
      <c r="A51" s="64">
        <v>44610</v>
      </c>
      <c r="B51" s="63">
        <v>61313</v>
      </c>
      <c r="C51" s="28">
        <v>48199</v>
      </c>
      <c r="D51" s="28">
        <v>11161</v>
      </c>
      <c r="E51" s="63">
        <v>244</v>
      </c>
      <c r="F51" s="63">
        <v>150</v>
      </c>
      <c r="G51" s="63">
        <v>3.55005832604258</v>
      </c>
      <c r="H51" s="63">
        <v>0</v>
      </c>
      <c r="I51" s="63">
        <v>1.05</v>
      </c>
      <c r="J51" s="63">
        <f t="shared" si="0"/>
        <v>1.05</v>
      </c>
      <c r="K51" s="63">
        <v>0</v>
      </c>
      <c r="L51" s="63">
        <v>0</v>
      </c>
      <c r="M51" s="63">
        <f t="shared" si="1"/>
        <v>1.05</v>
      </c>
      <c r="N51" s="63"/>
      <c r="O51" s="63"/>
      <c r="P51" s="63"/>
      <c r="Q51" s="63"/>
      <c r="R51" s="63"/>
      <c r="S51" s="63"/>
      <c r="T51" s="63"/>
      <c r="U51" s="62"/>
      <c r="V51" s="62"/>
      <c r="W51" s="62"/>
      <c r="X51" s="62"/>
      <c r="Y51" s="62"/>
      <c r="Z51" s="62"/>
      <c r="AA51" s="62"/>
      <c r="AB51" s="62"/>
    </row>
    <row r="52" spans="1:28" ht="14.25" customHeight="1">
      <c r="A52" s="64">
        <v>44611</v>
      </c>
      <c r="B52" s="28">
        <v>61338</v>
      </c>
      <c r="C52" s="28">
        <v>48251</v>
      </c>
      <c r="D52" s="28">
        <v>9947</v>
      </c>
      <c r="E52" s="63">
        <v>201</v>
      </c>
      <c r="F52" s="63">
        <v>165</v>
      </c>
      <c r="G52" s="63">
        <v>3.3226713240186299</v>
      </c>
      <c r="H52" s="63">
        <v>0</v>
      </c>
      <c r="I52" s="63">
        <v>1.05</v>
      </c>
      <c r="J52" s="63">
        <f t="shared" si="0"/>
        <v>1.05</v>
      </c>
      <c r="K52" s="63">
        <v>0</v>
      </c>
      <c r="L52" s="63">
        <v>0</v>
      </c>
      <c r="M52" s="63">
        <f t="shared" si="1"/>
        <v>1.05</v>
      </c>
      <c r="N52" s="63"/>
      <c r="O52" s="63"/>
      <c r="P52" s="63"/>
      <c r="Q52" s="63"/>
      <c r="R52" s="63"/>
      <c r="S52" s="63"/>
      <c r="T52" s="63"/>
      <c r="U52" s="62"/>
      <c r="V52" s="62"/>
      <c r="W52" s="62"/>
      <c r="X52" s="62"/>
      <c r="Y52" s="62"/>
      <c r="Z52" s="62"/>
      <c r="AA52" s="62"/>
      <c r="AB52" s="62"/>
    </row>
    <row r="53" spans="1:28" ht="14.25" customHeight="1">
      <c r="A53" s="64">
        <v>44612</v>
      </c>
      <c r="B53" s="28">
        <v>61369</v>
      </c>
      <c r="C53" s="28">
        <v>48237</v>
      </c>
      <c r="D53" s="28">
        <v>9560</v>
      </c>
      <c r="E53" s="63">
        <v>212</v>
      </c>
      <c r="F53" s="63">
        <v>123</v>
      </c>
      <c r="G53" s="63">
        <v>3.1093066939890699</v>
      </c>
      <c r="H53" s="63">
        <v>0</v>
      </c>
      <c r="I53" s="63">
        <v>1.05</v>
      </c>
      <c r="J53" s="63">
        <f t="shared" si="0"/>
        <v>1.05</v>
      </c>
      <c r="K53" s="63">
        <v>0</v>
      </c>
      <c r="L53" s="63">
        <v>0</v>
      </c>
      <c r="M53" s="63">
        <f t="shared" si="1"/>
        <v>1.05</v>
      </c>
      <c r="N53" s="63"/>
      <c r="O53" s="63"/>
      <c r="P53" s="63"/>
      <c r="Q53" s="63"/>
      <c r="R53" s="63"/>
      <c r="S53" s="63"/>
      <c r="T53" s="63"/>
      <c r="U53" s="62"/>
      <c r="V53" s="62"/>
      <c r="W53" s="62"/>
      <c r="X53" s="62"/>
      <c r="Y53" s="62"/>
      <c r="Z53" s="62"/>
      <c r="AA53" s="62"/>
      <c r="AB53" s="62"/>
    </row>
    <row r="54" spans="1:28" ht="14.25" customHeight="1">
      <c r="A54" s="64">
        <v>44613</v>
      </c>
      <c r="B54" s="28">
        <v>61452</v>
      </c>
      <c r="C54" s="28">
        <v>48437</v>
      </c>
      <c r="D54" s="28">
        <v>11939</v>
      </c>
      <c r="E54" s="63">
        <v>246</v>
      </c>
      <c r="F54" s="28">
        <v>156</v>
      </c>
      <c r="G54" s="63">
        <v>3.1048323471400399</v>
      </c>
      <c r="H54" s="63">
        <v>1.33</v>
      </c>
      <c r="I54" s="63">
        <v>1.05</v>
      </c>
      <c r="J54" s="63">
        <f t="shared" si="0"/>
        <v>2.38</v>
      </c>
      <c r="K54" s="63">
        <v>0</v>
      </c>
      <c r="L54" s="63">
        <v>0</v>
      </c>
      <c r="M54" s="63">
        <f t="shared" si="1"/>
        <v>2.38</v>
      </c>
      <c r="N54" s="63"/>
      <c r="O54" s="63"/>
      <c r="P54" s="63"/>
      <c r="Q54" s="63"/>
      <c r="R54" s="63"/>
      <c r="S54" s="63"/>
      <c r="T54" s="63"/>
      <c r="U54" s="62"/>
      <c r="V54" s="62"/>
      <c r="W54" s="62"/>
      <c r="X54" s="62"/>
      <c r="Y54" s="62"/>
      <c r="Z54" s="62"/>
      <c r="AA54" s="62"/>
      <c r="AB54" s="62"/>
    </row>
    <row r="55" spans="1:28" ht="14.25" customHeight="1">
      <c r="A55" s="64">
        <v>44614</v>
      </c>
      <c r="B55" s="28">
        <v>61625</v>
      </c>
      <c r="C55" s="28">
        <v>48542</v>
      </c>
      <c r="D55" s="28">
        <v>11920</v>
      </c>
      <c r="E55" s="28">
        <v>251</v>
      </c>
      <c r="F55" s="28">
        <v>153</v>
      </c>
      <c r="G55" s="28">
        <v>5.6370611183354997</v>
      </c>
      <c r="H55" s="63">
        <v>1.33</v>
      </c>
      <c r="I55" s="63">
        <v>1.05</v>
      </c>
      <c r="J55" s="63">
        <f t="shared" si="0"/>
        <v>2.38</v>
      </c>
      <c r="K55" s="63">
        <v>0</v>
      </c>
      <c r="L55" s="63">
        <v>0</v>
      </c>
      <c r="M55" s="63">
        <f t="shared" si="1"/>
        <v>2.38</v>
      </c>
      <c r="N55" s="63"/>
      <c r="O55" s="63"/>
      <c r="P55" s="63"/>
      <c r="Q55" s="63"/>
      <c r="R55" s="63"/>
      <c r="S55" s="63"/>
      <c r="T55" s="63"/>
      <c r="U55" s="62"/>
      <c r="V55" s="62"/>
      <c r="W55" s="62"/>
      <c r="X55" s="62"/>
      <c r="Y55" s="62"/>
      <c r="Z55" s="62"/>
      <c r="AA55" s="62"/>
      <c r="AB55" s="62"/>
    </row>
    <row r="56" spans="1:28" ht="14.25" customHeight="1">
      <c r="A56" s="64">
        <v>44615</v>
      </c>
      <c r="B56" s="28">
        <v>61700</v>
      </c>
      <c r="C56" s="28">
        <v>48757</v>
      </c>
      <c r="D56" s="28">
        <v>12090</v>
      </c>
      <c r="E56" s="28">
        <v>232</v>
      </c>
      <c r="F56" s="28">
        <v>175</v>
      </c>
      <c r="G56" s="28">
        <v>5.4692307692307702</v>
      </c>
      <c r="H56" s="63">
        <v>0</v>
      </c>
      <c r="I56" s="63">
        <v>1.05</v>
      </c>
      <c r="J56" s="63">
        <f t="shared" si="0"/>
        <v>1.05</v>
      </c>
      <c r="K56" s="63">
        <v>0</v>
      </c>
      <c r="L56" s="63">
        <v>0</v>
      </c>
      <c r="M56" s="63">
        <f t="shared" si="1"/>
        <v>1.05</v>
      </c>
      <c r="N56" s="63"/>
      <c r="O56" s="63"/>
      <c r="P56" s="63"/>
      <c r="Q56" s="63"/>
      <c r="R56" s="63"/>
      <c r="S56" s="63"/>
      <c r="T56" s="63"/>
      <c r="U56" s="62"/>
      <c r="V56" s="62"/>
      <c r="W56" s="62"/>
      <c r="X56" s="62"/>
      <c r="Y56" s="62"/>
      <c r="Z56" s="62"/>
      <c r="AA56" s="62"/>
      <c r="AB56" s="62"/>
    </row>
    <row r="57" spans="1:28" ht="14.25" customHeight="1">
      <c r="A57" s="64">
        <v>44616</v>
      </c>
      <c r="B57" s="28">
        <v>61711</v>
      </c>
      <c r="C57" s="28">
        <v>48919</v>
      </c>
      <c r="D57" s="28">
        <v>11936</v>
      </c>
      <c r="E57" s="28">
        <v>255</v>
      </c>
      <c r="F57" s="28">
        <v>210</v>
      </c>
      <c r="G57" s="28">
        <v>5.4442630385487503</v>
      </c>
      <c r="H57" s="63">
        <v>0</v>
      </c>
      <c r="I57" s="63">
        <v>1.05</v>
      </c>
      <c r="J57" s="63">
        <f t="shared" si="0"/>
        <v>1.05</v>
      </c>
      <c r="K57" s="63">
        <v>0</v>
      </c>
      <c r="L57" s="63">
        <v>0</v>
      </c>
      <c r="M57" s="63">
        <f t="shared" si="1"/>
        <v>1.05</v>
      </c>
      <c r="N57" s="63"/>
      <c r="O57" s="63"/>
      <c r="P57" s="63"/>
      <c r="Q57" s="63"/>
      <c r="R57" s="63"/>
      <c r="S57" s="63"/>
      <c r="T57" s="63"/>
      <c r="U57" s="62"/>
      <c r="V57" s="62"/>
      <c r="W57" s="62"/>
      <c r="X57" s="62"/>
      <c r="Y57" s="62"/>
      <c r="Z57" s="62"/>
      <c r="AA57" s="62"/>
      <c r="AB57" s="62"/>
    </row>
    <row r="58" spans="1:28" ht="14.25" customHeight="1">
      <c r="A58" s="64">
        <v>44617</v>
      </c>
      <c r="B58" s="28">
        <v>61791</v>
      </c>
      <c r="C58" s="28">
        <v>49018</v>
      </c>
      <c r="D58" s="28">
        <v>11712</v>
      </c>
      <c r="E58" s="28">
        <v>215</v>
      </c>
      <c r="F58" s="28">
        <v>183</v>
      </c>
      <c r="G58" s="28">
        <v>5.7933654729109296</v>
      </c>
      <c r="H58" s="63">
        <v>0</v>
      </c>
      <c r="I58" s="63">
        <v>1.05</v>
      </c>
      <c r="J58" s="63">
        <f t="shared" si="0"/>
        <v>1.05</v>
      </c>
      <c r="K58" s="63">
        <v>0</v>
      </c>
      <c r="L58" s="63">
        <v>0</v>
      </c>
      <c r="M58" s="63">
        <f t="shared" si="1"/>
        <v>1.05</v>
      </c>
      <c r="N58" s="63"/>
      <c r="O58" s="63"/>
      <c r="P58" s="63"/>
      <c r="Q58" s="63"/>
      <c r="R58" s="63"/>
      <c r="S58" s="63"/>
      <c r="T58" s="63"/>
      <c r="U58" s="62"/>
      <c r="V58" s="62"/>
      <c r="W58" s="62"/>
      <c r="X58" s="62"/>
      <c r="Y58" s="62"/>
      <c r="Z58" s="62"/>
      <c r="AA58" s="62"/>
      <c r="AB58" s="62"/>
    </row>
    <row r="59" spans="1:28" ht="14.25" customHeight="1">
      <c r="A59" s="64">
        <v>44618</v>
      </c>
      <c r="B59" s="28">
        <v>61736</v>
      </c>
      <c r="C59" s="28">
        <v>49253</v>
      </c>
      <c r="D59" s="28">
        <v>10564</v>
      </c>
      <c r="E59" s="28">
        <v>221</v>
      </c>
      <c r="F59" s="28">
        <v>193</v>
      </c>
      <c r="G59" s="28">
        <v>6.0928137092316197</v>
      </c>
      <c r="H59" s="63">
        <v>0</v>
      </c>
      <c r="I59" s="63">
        <v>1.05</v>
      </c>
      <c r="J59" s="63">
        <f t="shared" si="0"/>
        <v>1.05</v>
      </c>
      <c r="K59" s="63">
        <v>0</v>
      </c>
      <c r="L59" s="63">
        <v>0</v>
      </c>
      <c r="M59" s="63">
        <f t="shared" si="1"/>
        <v>1.05</v>
      </c>
      <c r="N59" s="63"/>
      <c r="O59" s="63"/>
      <c r="P59" s="63"/>
      <c r="Q59" s="63"/>
      <c r="R59" s="63"/>
      <c r="S59" s="63"/>
      <c r="T59" s="63"/>
      <c r="U59" s="62"/>
      <c r="V59" s="62"/>
      <c r="W59" s="62"/>
      <c r="X59" s="62"/>
      <c r="Y59" s="62"/>
      <c r="Z59" s="62"/>
      <c r="AA59" s="62"/>
      <c r="AB59" s="62"/>
    </row>
    <row r="60" spans="1:28" ht="14.25" customHeight="1">
      <c r="A60" s="64">
        <v>44619</v>
      </c>
      <c r="B60" s="28">
        <v>61827</v>
      </c>
      <c r="C60" s="28">
        <v>49286</v>
      </c>
      <c r="D60" s="28">
        <v>10064</v>
      </c>
      <c r="E60" s="28">
        <v>187</v>
      </c>
      <c r="F60" s="28">
        <v>212</v>
      </c>
      <c r="G60" s="28">
        <v>6.0725559481743199</v>
      </c>
      <c r="H60" s="63">
        <v>0</v>
      </c>
      <c r="I60" s="63">
        <v>1.05</v>
      </c>
      <c r="J60" s="63">
        <f t="shared" si="0"/>
        <v>1.05</v>
      </c>
      <c r="K60" s="63">
        <v>0</v>
      </c>
      <c r="L60" s="63">
        <v>0</v>
      </c>
      <c r="M60" s="63">
        <f t="shared" si="1"/>
        <v>1.05</v>
      </c>
      <c r="N60" s="63"/>
      <c r="O60" s="63"/>
      <c r="P60" s="63"/>
      <c r="Q60" s="63"/>
      <c r="R60" s="63"/>
      <c r="S60" s="63"/>
      <c r="T60" s="63"/>
      <c r="U60" s="62"/>
      <c r="V60" s="62"/>
      <c r="W60" s="62"/>
      <c r="X60" s="62"/>
      <c r="Y60" s="62"/>
      <c r="Z60" s="62"/>
      <c r="AA60" s="62"/>
      <c r="AB60" s="62"/>
    </row>
    <row r="61" spans="1:28" ht="14.25" customHeight="1">
      <c r="A61" s="64">
        <v>44620</v>
      </c>
      <c r="B61" s="28">
        <v>61846</v>
      </c>
      <c r="C61" s="28">
        <v>49339</v>
      </c>
      <c r="D61" s="28">
        <v>12084</v>
      </c>
      <c r="E61" s="28">
        <v>260</v>
      </c>
      <c r="F61" s="28">
        <v>158</v>
      </c>
      <c r="G61" s="28">
        <v>6.32066315327185</v>
      </c>
      <c r="H61" s="63">
        <v>0</v>
      </c>
      <c r="I61" s="63">
        <v>1.05</v>
      </c>
      <c r="J61" s="63">
        <f t="shared" si="0"/>
        <v>1.05</v>
      </c>
      <c r="K61" s="63">
        <v>0</v>
      </c>
      <c r="L61" s="63">
        <v>0</v>
      </c>
      <c r="M61" s="63">
        <f t="shared" si="1"/>
        <v>1.05</v>
      </c>
      <c r="N61" s="63"/>
      <c r="O61" s="63"/>
      <c r="P61" s="63"/>
      <c r="Q61" s="63"/>
      <c r="R61" s="63"/>
      <c r="S61" s="63"/>
      <c r="T61" s="63"/>
      <c r="U61" s="62"/>
      <c r="V61" s="62"/>
      <c r="W61" s="62"/>
      <c r="X61" s="62"/>
      <c r="Y61" s="62"/>
      <c r="Z61" s="62"/>
      <c r="AA61" s="62"/>
      <c r="AB61" s="62"/>
    </row>
    <row r="62" spans="1:28" ht="14.25" customHeight="1">
      <c r="A62" s="64">
        <v>44621</v>
      </c>
      <c r="B62" s="28">
        <v>61999</v>
      </c>
      <c r="C62" s="28">
        <v>49411</v>
      </c>
      <c r="D62" s="28">
        <v>11651</v>
      </c>
      <c r="E62" s="28">
        <v>246</v>
      </c>
      <c r="F62" s="28">
        <v>164</v>
      </c>
      <c r="G62" s="28">
        <v>6.3851165002377597</v>
      </c>
      <c r="H62" s="63">
        <v>0</v>
      </c>
      <c r="I62" s="63">
        <v>1.5389999999999999</v>
      </c>
      <c r="J62" s="63">
        <f t="shared" si="0"/>
        <v>1.5389999999999999</v>
      </c>
      <c r="K62" s="63">
        <v>0</v>
      </c>
      <c r="L62" s="63">
        <v>0</v>
      </c>
      <c r="M62" s="63">
        <f t="shared" si="1"/>
        <v>1.5389999999999999</v>
      </c>
      <c r="N62" s="63"/>
      <c r="O62" s="63"/>
      <c r="P62" s="63"/>
      <c r="Q62" s="63"/>
      <c r="R62" s="63"/>
      <c r="S62" s="63"/>
      <c r="T62" s="63"/>
      <c r="U62" s="62"/>
      <c r="V62" s="62"/>
      <c r="W62" s="62"/>
      <c r="X62" s="62"/>
      <c r="Y62" s="62"/>
      <c r="Z62" s="62"/>
      <c r="AA62" s="62"/>
      <c r="AB62" s="62"/>
    </row>
    <row r="63" spans="1:28" ht="14.25" customHeight="1">
      <c r="A63" s="64">
        <v>44622</v>
      </c>
      <c r="B63" s="28">
        <v>61974</v>
      </c>
      <c r="C63" s="28">
        <v>49527</v>
      </c>
      <c r="D63" s="28">
        <v>12850</v>
      </c>
      <c r="E63" s="28">
        <v>278</v>
      </c>
      <c r="F63" s="28">
        <v>210</v>
      </c>
      <c r="G63" s="28">
        <v>6.5770727580372199</v>
      </c>
      <c r="H63" s="63">
        <v>0</v>
      </c>
      <c r="I63" s="63">
        <v>1.5389999999999999</v>
      </c>
      <c r="J63" s="63">
        <f t="shared" si="0"/>
        <v>1.5389999999999999</v>
      </c>
      <c r="K63" s="63">
        <v>0</v>
      </c>
      <c r="L63" s="63">
        <v>0</v>
      </c>
      <c r="M63" s="63">
        <f t="shared" si="1"/>
        <v>1.5389999999999999</v>
      </c>
      <c r="N63" s="63"/>
      <c r="O63" s="63"/>
      <c r="P63" s="63"/>
      <c r="Q63" s="63"/>
      <c r="R63" s="63"/>
      <c r="S63" s="63"/>
      <c r="T63" s="63"/>
      <c r="U63" s="62"/>
      <c r="V63" s="62"/>
      <c r="W63" s="62"/>
      <c r="X63" s="62"/>
      <c r="Y63" s="62"/>
      <c r="Z63" s="62"/>
      <c r="AA63" s="62"/>
      <c r="AB63" s="62"/>
    </row>
    <row r="64" spans="1:28" ht="14.25" customHeight="1">
      <c r="A64" s="64">
        <v>44623</v>
      </c>
      <c r="B64" s="28">
        <v>62204</v>
      </c>
      <c r="C64" s="63">
        <v>49759</v>
      </c>
      <c r="D64" s="63">
        <v>12894</v>
      </c>
      <c r="E64" s="28">
        <v>331</v>
      </c>
      <c r="F64" s="28">
        <v>196</v>
      </c>
      <c r="G64" s="28">
        <v>6.4665327978581004</v>
      </c>
      <c r="H64" s="63">
        <v>1.33</v>
      </c>
      <c r="I64" s="63">
        <v>1.5389999999999999</v>
      </c>
      <c r="J64" s="63">
        <f t="shared" si="0"/>
        <v>2.8689999999999998</v>
      </c>
      <c r="K64" s="63">
        <v>0</v>
      </c>
      <c r="L64" s="63">
        <v>0</v>
      </c>
      <c r="M64" s="63">
        <f t="shared" si="1"/>
        <v>2.8689999999999998</v>
      </c>
      <c r="N64" s="63"/>
      <c r="O64" s="63"/>
      <c r="P64" s="63"/>
      <c r="Q64" s="63"/>
      <c r="R64" s="63"/>
      <c r="S64" s="63"/>
      <c r="T64" s="63"/>
      <c r="U64" s="62"/>
      <c r="V64" s="62"/>
      <c r="W64" s="62"/>
      <c r="X64" s="62"/>
      <c r="Y64" s="62"/>
      <c r="Z64" s="62"/>
      <c r="AA64" s="62"/>
      <c r="AB64" s="62"/>
    </row>
    <row r="65" spans="1:28" ht="14.25" customHeight="1">
      <c r="A65" s="64">
        <v>44624</v>
      </c>
      <c r="B65" s="28">
        <v>62430</v>
      </c>
      <c r="C65" s="63">
        <v>49774</v>
      </c>
      <c r="D65" s="63">
        <v>12863</v>
      </c>
      <c r="E65" s="28">
        <v>306</v>
      </c>
      <c r="F65" s="28">
        <v>177</v>
      </c>
      <c r="G65" s="28">
        <v>5.4684662576687098</v>
      </c>
      <c r="H65" s="63">
        <v>0</v>
      </c>
      <c r="I65" s="63">
        <v>1.5389999999999999</v>
      </c>
      <c r="J65" s="63">
        <f t="shared" si="0"/>
        <v>1.5389999999999999</v>
      </c>
      <c r="K65" s="63">
        <v>0</v>
      </c>
      <c r="L65" s="63">
        <v>0</v>
      </c>
      <c r="M65" s="63">
        <f t="shared" si="1"/>
        <v>1.5389999999999999</v>
      </c>
      <c r="N65" s="63"/>
      <c r="O65" s="63"/>
      <c r="P65" s="63"/>
      <c r="Q65" s="63"/>
      <c r="R65" s="63"/>
      <c r="S65" s="63"/>
      <c r="T65" s="63"/>
      <c r="U65" s="62"/>
      <c r="V65" s="62"/>
      <c r="W65" s="62"/>
      <c r="X65" s="62"/>
      <c r="Y65" s="62"/>
      <c r="Z65" s="62"/>
      <c r="AA65" s="62"/>
      <c r="AB65" s="62"/>
    </row>
    <row r="66" spans="1:28" ht="14.25" customHeight="1">
      <c r="A66" s="64">
        <v>44625</v>
      </c>
      <c r="B66" s="28">
        <v>62391</v>
      </c>
      <c r="C66" s="63">
        <v>49997</v>
      </c>
      <c r="D66" s="63">
        <v>11346</v>
      </c>
      <c r="E66" s="28">
        <v>225</v>
      </c>
      <c r="F66" s="28">
        <v>148</v>
      </c>
      <c r="G66" s="28">
        <v>6.0080018939393902</v>
      </c>
      <c r="H66" s="63">
        <v>0</v>
      </c>
      <c r="I66" s="63">
        <v>1.5389999999999999</v>
      </c>
      <c r="J66" s="63">
        <f t="shared" si="0"/>
        <v>1.5389999999999999</v>
      </c>
      <c r="K66" s="63">
        <v>0</v>
      </c>
      <c r="L66" s="63">
        <v>0</v>
      </c>
      <c r="M66" s="63">
        <f t="shared" si="1"/>
        <v>1.5389999999999999</v>
      </c>
      <c r="N66" s="63"/>
      <c r="O66" s="63"/>
      <c r="P66" s="63"/>
      <c r="Q66" s="63"/>
      <c r="R66" s="63"/>
      <c r="S66" s="63"/>
      <c r="T66" s="63"/>
      <c r="U66" s="62"/>
      <c r="V66" s="62"/>
      <c r="W66" s="62"/>
      <c r="X66" s="62"/>
      <c r="Y66" s="62"/>
      <c r="Z66" s="62"/>
      <c r="AA66" s="62"/>
      <c r="AB66" s="62"/>
    </row>
    <row r="67" spans="1:28" ht="14.25" customHeight="1">
      <c r="A67" s="64">
        <v>44626</v>
      </c>
      <c r="B67" s="28">
        <v>62544</v>
      </c>
      <c r="C67" s="63">
        <v>50059</v>
      </c>
      <c r="D67" s="63">
        <v>10934</v>
      </c>
      <c r="E67" s="28">
        <v>215</v>
      </c>
      <c r="F67" s="28">
        <v>127</v>
      </c>
      <c r="G67" s="28">
        <v>6.7940800000000001</v>
      </c>
      <c r="H67" s="63">
        <v>0</v>
      </c>
      <c r="I67" s="63">
        <v>1.5389999999999999</v>
      </c>
      <c r="J67" s="63">
        <f t="shared" si="0"/>
        <v>1.5389999999999999</v>
      </c>
      <c r="K67" s="63">
        <v>0</v>
      </c>
      <c r="L67" s="63">
        <v>0</v>
      </c>
      <c r="M67" s="63">
        <f t="shared" si="1"/>
        <v>1.5389999999999999</v>
      </c>
      <c r="N67" s="63"/>
      <c r="O67" s="63"/>
      <c r="P67" s="63"/>
      <c r="Q67" s="63"/>
      <c r="R67" s="63"/>
      <c r="S67" s="63"/>
      <c r="T67" s="63"/>
      <c r="U67" s="62"/>
      <c r="V67" s="62"/>
      <c r="W67" s="62"/>
      <c r="X67" s="62"/>
      <c r="Y67" s="62"/>
      <c r="Z67" s="62"/>
      <c r="AA67" s="62"/>
      <c r="AB67" s="62"/>
    </row>
    <row r="68" spans="1:28" ht="14.25" customHeight="1">
      <c r="A68" s="64">
        <v>44627</v>
      </c>
      <c r="B68" s="63">
        <v>62594</v>
      </c>
      <c r="C68" s="63">
        <v>50253</v>
      </c>
      <c r="D68" s="63">
        <v>13434</v>
      </c>
      <c r="E68" s="28">
        <v>294</v>
      </c>
      <c r="F68" s="28">
        <v>141</v>
      </c>
      <c r="G68" s="28">
        <v>6.7084068936527999</v>
      </c>
      <c r="H68" s="63">
        <v>1.33</v>
      </c>
      <c r="I68" s="63">
        <v>1.5389999999999999</v>
      </c>
      <c r="J68" s="63">
        <f t="shared" si="0"/>
        <v>2.8689999999999998</v>
      </c>
      <c r="K68" s="63">
        <v>0</v>
      </c>
      <c r="L68" s="63">
        <v>0</v>
      </c>
      <c r="M68" s="63">
        <f t="shared" si="1"/>
        <v>2.8689999999999998</v>
      </c>
      <c r="N68" s="63"/>
      <c r="O68" s="63"/>
      <c r="P68" s="63"/>
      <c r="Q68" s="63"/>
      <c r="R68" s="63"/>
      <c r="S68" s="63"/>
      <c r="T68" s="63"/>
      <c r="U68" s="62"/>
      <c r="V68" s="62"/>
      <c r="W68" s="62"/>
      <c r="X68" s="62"/>
      <c r="Y68" s="62"/>
      <c r="Z68" s="62"/>
      <c r="AA68" s="62"/>
      <c r="AB68" s="62"/>
    </row>
    <row r="69" spans="1:28" ht="14.25" customHeight="1">
      <c r="A69" s="64">
        <v>44628</v>
      </c>
      <c r="B69" s="28">
        <v>62832</v>
      </c>
      <c r="C69" s="28">
        <v>50348</v>
      </c>
      <c r="D69" s="28">
        <v>13213</v>
      </c>
      <c r="E69" s="28">
        <v>263</v>
      </c>
      <c r="F69" s="28">
        <v>179</v>
      </c>
      <c r="G69" s="28">
        <v>6.6444722569878998</v>
      </c>
      <c r="H69" s="63">
        <v>0</v>
      </c>
      <c r="I69" s="63">
        <v>1.5389999999999999</v>
      </c>
      <c r="J69" s="63">
        <f t="shared" si="0"/>
        <v>1.5389999999999999</v>
      </c>
      <c r="K69" s="63">
        <v>0</v>
      </c>
      <c r="L69" s="63">
        <v>0</v>
      </c>
      <c r="M69" s="63">
        <f t="shared" si="1"/>
        <v>1.5389999999999999</v>
      </c>
      <c r="N69" s="63"/>
      <c r="O69" s="63"/>
      <c r="P69" s="63"/>
      <c r="Q69" s="63"/>
      <c r="R69" s="63"/>
      <c r="S69" s="63"/>
      <c r="T69" s="63"/>
      <c r="U69" s="62"/>
      <c r="V69" s="62"/>
      <c r="W69" s="62"/>
      <c r="X69" s="62"/>
      <c r="Y69" s="62"/>
      <c r="Z69" s="62"/>
      <c r="AA69" s="62"/>
      <c r="AB69" s="62"/>
    </row>
    <row r="70" spans="1:28" ht="14.25" customHeight="1">
      <c r="A70" s="64">
        <v>44629</v>
      </c>
      <c r="B70" s="28">
        <v>62908</v>
      </c>
      <c r="C70" s="28">
        <v>50664</v>
      </c>
      <c r="D70" s="28">
        <v>13205</v>
      </c>
      <c r="E70" s="28">
        <v>267</v>
      </c>
      <c r="F70" s="28">
        <v>154</v>
      </c>
      <c r="G70" s="28">
        <v>6.5647046413502101</v>
      </c>
      <c r="H70" s="63">
        <v>1.33</v>
      </c>
      <c r="I70" s="63">
        <v>1.5389999999999999</v>
      </c>
      <c r="J70" s="63">
        <f t="shared" si="0"/>
        <v>2.8689999999999998</v>
      </c>
      <c r="K70" s="63">
        <v>0</v>
      </c>
      <c r="L70" s="63">
        <v>0</v>
      </c>
      <c r="M70" s="63">
        <f t="shared" si="1"/>
        <v>2.8689999999999998</v>
      </c>
      <c r="N70" s="63"/>
      <c r="O70" s="63"/>
      <c r="P70" s="63"/>
      <c r="Q70" s="63"/>
      <c r="R70" s="63"/>
      <c r="S70" s="63"/>
      <c r="T70" s="63"/>
      <c r="U70" s="62"/>
      <c r="V70" s="62"/>
      <c r="W70" s="62"/>
      <c r="X70" s="62"/>
      <c r="Y70" s="62"/>
      <c r="Z70" s="62"/>
      <c r="AA70" s="62"/>
      <c r="AB70" s="62"/>
    </row>
    <row r="71" spans="1:28" ht="14.25" customHeight="1">
      <c r="A71" s="64">
        <v>44630</v>
      </c>
      <c r="B71" s="28">
        <v>62922</v>
      </c>
      <c r="C71" s="28">
        <v>50756</v>
      </c>
      <c r="D71" s="28">
        <v>13091</v>
      </c>
      <c r="E71" s="28">
        <v>238</v>
      </c>
      <c r="F71" s="28">
        <v>193</v>
      </c>
      <c r="G71" s="28">
        <v>6.6920942845223204</v>
      </c>
      <c r="H71" s="63">
        <v>0</v>
      </c>
      <c r="I71" s="63">
        <v>1.5389999999999999</v>
      </c>
      <c r="J71" s="63">
        <f t="shared" si="0"/>
        <v>1.5389999999999999</v>
      </c>
      <c r="K71" s="63">
        <v>0</v>
      </c>
      <c r="L71" s="63">
        <v>0</v>
      </c>
      <c r="M71" s="63">
        <f t="shared" si="1"/>
        <v>1.5389999999999999</v>
      </c>
      <c r="N71" s="63"/>
      <c r="O71" s="63"/>
      <c r="P71" s="63"/>
      <c r="Q71" s="63"/>
      <c r="R71" s="63"/>
      <c r="S71" s="63"/>
      <c r="T71" s="63"/>
      <c r="U71" s="62"/>
      <c r="V71" s="62"/>
      <c r="W71" s="62"/>
      <c r="X71" s="62"/>
      <c r="Y71" s="62"/>
      <c r="Z71" s="62"/>
      <c r="AA71" s="62"/>
      <c r="AB71" s="62"/>
    </row>
    <row r="72" spans="1:28" ht="14.25" customHeight="1">
      <c r="A72" s="64">
        <v>44631</v>
      </c>
      <c r="B72" s="28">
        <v>63031</v>
      </c>
      <c r="C72" s="28">
        <v>50911</v>
      </c>
      <c r="D72" s="28">
        <v>12704</v>
      </c>
      <c r="E72" s="28">
        <v>269</v>
      </c>
      <c r="F72" s="28">
        <v>199</v>
      </c>
      <c r="G72" s="28">
        <v>6.4070971867007698</v>
      </c>
      <c r="H72" s="63">
        <v>0</v>
      </c>
      <c r="I72" s="63">
        <v>1.5389999999999999</v>
      </c>
      <c r="J72" s="63">
        <f t="shared" si="0"/>
        <v>1.5389999999999999</v>
      </c>
      <c r="K72" s="63">
        <v>0</v>
      </c>
      <c r="L72" s="63">
        <v>0</v>
      </c>
      <c r="M72" s="63">
        <f t="shared" si="1"/>
        <v>1.5389999999999999</v>
      </c>
      <c r="N72" s="63"/>
      <c r="O72" s="63"/>
      <c r="P72" s="63"/>
      <c r="Q72" s="63"/>
      <c r="R72" s="63"/>
      <c r="S72" s="63"/>
      <c r="T72" s="63"/>
      <c r="U72" s="62"/>
      <c r="V72" s="62"/>
      <c r="W72" s="62"/>
      <c r="X72" s="62"/>
      <c r="Y72" s="62"/>
      <c r="Z72" s="62"/>
      <c r="AA72" s="62"/>
      <c r="AB72" s="62"/>
    </row>
    <row r="73" spans="1:28" ht="14.25" customHeight="1">
      <c r="A73" s="64">
        <v>44632</v>
      </c>
      <c r="B73" s="28">
        <v>63090</v>
      </c>
      <c r="C73" s="28">
        <v>50955</v>
      </c>
      <c r="D73" s="28">
        <v>11109</v>
      </c>
      <c r="E73" s="28">
        <v>199</v>
      </c>
      <c r="F73" s="28">
        <v>172</v>
      </c>
      <c r="G73" s="28">
        <v>5.1767164179104501</v>
      </c>
      <c r="H73" s="63">
        <v>0</v>
      </c>
      <c r="I73" s="63">
        <v>1.5389999999999999</v>
      </c>
      <c r="J73" s="63">
        <f t="shared" si="0"/>
        <v>1.5389999999999999</v>
      </c>
      <c r="K73" s="63">
        <v>0</v>
      </c>
      <c r="L73" s="63">
        <v>0</v>
      </c>
      <c r="M73" s="63">
        <f t="shared" si="1"/>
        <v>1.5389999999999999</v>
      </c>
      <c r="N73" s="63"/>
      <c r="O73" s="63"/>
      <c r="P73" s="63"/>
      <c r="Q73" s="63"/>
      <c r="R73" s="63"/>
      <c r="S73" s="63"/>
      <c r="T73" s="63"/>
      <c r="U73" s="62"/>
      <c r="V73" s="62"/>
      <c r="W73" s="62"/>
      <c r="X73" s="62"/>
      <c r="Y73" s="62"/>
      <c r="Z73" s="62"/>
      <c r="AA73" s="62"/>
      <c r="AB73" s="62"/>
    </row>
    <row r="74" spans="1:28" ht="14.25" customHeight="1">
      <c r="A74" s="64">
        <v>44633</v>
      </c>
      <c r="B74" s="28">
        <v>63159</v>
      </c>
      <c r="C74" s="28">
        <v>51106</v>
      </c>
      <c r="D74" s="28">
        <v>9887</v>
      </c>
      <c r="E74" s="28">
        <v>202</v>
      </c>
      <c r="F74" s="28">
        <v>152</v>
      </c>
      <c r="G74" s="28">
        <v>5.8430285343709496</v>
      </c>
      <c r="H74" s="63">
        <v>0</v>
      </c>
      <c r="I74" s="63">
        <v>1.5389999999999999</v>
      </c>
      <c r="J74" s="63">
        <f t="shared" si="0"/>
        <v>1.5389999999999999</v>
      </c>
      <c r="K74" s="63">
        <v>0</v>
      </c>
      <c r="L74" s="63">
        <v>0</v>
      </c>
      <c r="M74" s="63">
        <f t="shared" si="1"/>
        <v>1.5389999999999999</v>
      </c>
      <c r="N74" s="63"/>
      <c r="O74" s="63"/>
      <c r="P74" s="63"/>
      <c r="Q74" s="63"/>
      <c r="R74" s="63"/>
      <c r="S74" s="63"/>
      <c r="T74" s="63"/>
      <c r="U74" s="62"/>
      <c r="V74" s="62"/>
      <c r="W74" s="62"/>
      <c r="X74" s="62"/>
      <c r="Y74" s="62"/>
      <c r="Z74" s="62"/>
      <c r="AA74" s="62"/>
      <c r="AB74" s="62"/>
    </row>
    <row r="75" spans="1:28" ht="14.25" customHeight="1">
      <c r="A75" s="64">
        <v>44634</v>
      </c>
      <c r="B75" s="28">
        <v>63230</v>
      </c>
      <c r="C75" s="28">
        <v>51184</v>
      </c>
      <c r="D75" s="28">
        <v>13056</v>
      </c>
      <c r="E75" s="28">
        <v>274</v>
      </c>
      <c r="F75" s="28">
        <v>194</v>
      </c>
      <c r="G75" s="28">
        <v>6.16934484285082</v>
      </c>
      <c r="H75" s="63">
        <v>1.33</v>
      </c>
      <c r="I75" s="63">
        <v>1.5389999999999999</v>
      </c>
      <c r="J75" s="63">
        <f t="shared" si="0"/>
        <v>2.8689999999999998</v>
      </c>
      <c r="K75" s="63">
        <v>0</v>
      </c>
      <c r="L75" s="63">
        <v>0</v>
      </c>
      <c r="M75" s="63">
        <f t="shared" si="1"/>
        <v>2.8689999999999998</v>
      </c>
      <c r="N75" s="63"/>
      <c r="O75" s="63"/>
      <c r="P75" s="63"/>
      <c r="Q75" s="63"/>
      <c r="R75" s="63"/>
      <c r="S75" s="63"/>
      <c r="T75" s="63"/>
      <c r="U75" s="62"/>
      <c r="V75" s="62"/>
      <c r="W75" s="62"/>
      <c r="X75" s="62"/>
      <c r="Y75" s="62"/>
      <c r="Z75" s="62"/>
      <c r="AA75" s="62"/>
      <c r="AB75" s="62"/>
    </row>
    <row r="76" spans="1:28" ht="14.25" customHeight="1">
      <c r="A76" s="64">
        <v>44635</v>
      </c>
      <c r="B76" s="28">
        <v>63381</v>
      </c>
      <c r="C76" s="28">
        <v>51344</v>
      </c>
      <c r="D76" s="28">
        <v>12977</v>
      </c>
      <c r="E76" s="28">
        <v>228</v>
      </c>
      <c r="F76" s="28">
        <v>159</v>
      </c>
      <c r="G76" s="28">
        <v>6.7463186077643904</v>
      </c>
      <c r="H76" s="63">
        <v>1.33</v>
      </c>
      <c r="I76" s="63">
        <v>1.5389999999999999</v>
      </c>
      <c r="J76" s="63">
        <f t="shared" si="0"/>
        <v>2.8689999999999998</v>
      </c>
      <c r="K76" s="63">
        <v>0</v>
      </c>
      <c r="L76" s="63">
        <v>0</v>
      </c>
      <c r="M76" s="63">
        <f t="shared" si="1"/>
        <v>2.8689999999999998</v>
      </c>
      <c r="N76" s="63"/>
      <c r="O76" s="63"/>
      <c r="P76" s="63"/>
      <c r="Q76" s="63"/>
      <c r="R76" s="63"/>
      <c r="S76" s="63"/>
      <c r="T76" s="63"/>
      <c r="U76" s="62"/>
      <c r="V76" s="62"/>
      <c r="W76" s="62"/>
      <c r="X76" s="62"/>
      <c r="Y76" s="62"/>
      <c r="Z76" s="62"/>
      <c r="AA76" s="62"/>
      <c r="AB76" s="62"/>
    </row>
    <row r="77" spans="1:28" ht="14.25" customHeight="1">
      <c r="A77" s="64">
        <v>44636</v>
      </c>
      <c r="B77" s="28">
        <v>63399</v>
      </c>
      <c r="C77" s="28">
        <v>51502</v>
      </c>
      <c r="D77" s="28">
        <v>12892</v>
      </c>
      <c r="E77" s="28">
        <v>229</v>
      </c>
      <c r="F77" s="28">
        <v>192</v>
      </c>
      <c r="G77" s="28">
        <v>5.55149544863459</v>
      </c>
      <c r="H77" s="63">
        <v>1.33</v>
      </c>
      <c r="I77" s="63">
        <v>1.5389999999999999</v>
      </c>
      <c r="J77" s="63">
        <f t="shared" si="0"/>
        <v>2.8689999999999998</v>
      </c>
      <c r="K77" s="63">
        <v>0</v>
      </c>
      <c r="L77" s="63">
        <v>0</v>
      </c>
      <c r="M77" s="63">
        <f t="shared" si="1"/>
        <v>2.8689999999999998</v>
      </c>
      <c r="N77" s="63"/>
      <c r="O77" s="63"/>
      <c r="P77" s="63"/>
      <c r="Q77" s="63"/>
      <c r="R77" s="63"/>
      <c r="S77" s="63"/>
      <c r="T77" s="63"/>
      <c r="U77" s="62"/>
      <c r="V77" s="62"/>
      <c r="W77" s="62"/>
      <c r="X77" s="62"/>
      <c r="Y77" s="62"/>
      <c r="Z77" s="62"/>
      <c r="AA77" s="62"/>
      <c r="AB77" s="62"/>
    </row>
    <row r="78" spans="1:28" ht="14.25" customHeight="1">
      <c r="A78" s="64">
        <v>44637</v>
      </c>
      <c r="B78" s="28">
        <v>63368</v>
      </c>
      <c r="C78" s="28">
        <v>51592</v>
      </c>
      <c r="D78" s="28">
        <v>10950</v>
      </c>
      <c r="E78" s="28">
        <v>183</v>
      </c>
      <c r="F78" s="28">
        <v>169</v>
      </c>
      <c r="G78" s="28">
        <v>5.86672131147541</v>
      </c>
      <c r="H78" s="63">
        <v>0</v>
      </c>
      <c r="I78" s="63">
        <v>1.5389999999999999</v>
      </c>
      <c r="J78" s="63">
        <f t="shared" si="0"/>
        <v>1.5389999999999999</v>
      </c>
      <c r="K78" s="63">
        <v>0</v>
      </c>
      <c r="L78" s="63">
        <v>0</v>
      </c>
      <c r="M78" s="63">
        <f t="shared" si="1"/>
        <v>1.5389999999999999</v>
      </c>
      <c r="N78" s="63"/>
      <c r="O78" s="63"/>
      <c r="P78" s="63"/>
      <c r="Q78" s="63"/>
      <c r="R78" s="63"/>
      <c r="S78" s="63"/>
      <c r="T78" s="63"/>
      <c r="U78" s="62"/>
      <c r="V78" s="62"/>
      <c r="W78" s="62"/>
      <c r="X78" s="62"/>
      <c r="Y78" s="62"/>
      <c r="Z78" s="62"/>
      <c r="AA78" s="62"/>
      <c r="AB78" s="62"/>
    </row>
    <row r="79" spans="1:28" ht="14.25" customHeight="1">
      <c r="A79" s="64">
        <v>44638</v>
      </c>
      <c r="B79" s="28">
        <v>63432</v>
      </c>
      <c r="C79" s="28">
        <v>51437</v>
      </c>
      <c r="D79" s="28">
        <v>8639</v>
      </c>
      <c r="E79" s="28">
        <v>156</v>
      </c>
      <c r="F79" s="28">
        <v>209</v>
      </c>
      <c r="G79" s="28">
        <v>5.6825597749648402</v>
      </c>
      <c r="H79" s="63">
        <v>0</v>
      </c>
      <c r="I79" s="63">
        <v>1.5389999999999999</v>
      </c>
      <c r="J79" s="63">
        <f t="shared" si="0"/>
        <v>1.5389999999999999</v>
      </c>
      <c r="K79" s="63">
        <v>0</v>
      </c>
      <c r="L79" s="63">
        <v>0</v>
      </c>
      <c r="M79" s="63">
        <f t="shared" si="1"/>
        <v>1.5389999999999999</v>
      </c>
      <c r="N79" s="63"/>
      <c r="O79" s="63"/>
      <c r="P79" s="63"/>
      <c r="Q79" s="93"/>
      <c r="R79" s="63" t="s">
        <v>89</v>
      </c>
      <c r="S79" s="63" t="s">
        <v>90</v>
      </c>
      <c r="T79" s="63" t="s">
        <v>34</v>
      </c>
      <c r="U79" s="62"/>
      <c r="V79" s="62"/>
      <c r="W79" s="62"/>
      <c r="X79" s="62"/>
      <c r="Y79" s="62"/>
      <c r="Z79" s="62"/>
      <c r="AA79" s="62"/>
      <c r="AB79" s="62"/>
    </row>
    <row r="80" spans="1:28" ht="14.25" customHeight="1">
      <c r="A80" s="64">
        <v>44639</v>
      </c>
      <c r="B80" s="28">
        <v>63426</v>
      </c>
      <c r="C80" s="28">
        <v>51465</v>
      </c>
      <c r="D80" s="28">
        <v>10363</v>
      </c>
      <c r="E80" s="28">
        <v>183</v>
      </c>
      <c r="F80" s="28">
        <v>177</v>
      </c>
      <c r="G80" s="28">
        <v>5.8520612485276802</v>
      </c>
      <c r="H80" s="63">
        <v>0</v>
      </c>
      <c r="I80" s="63">
        <v>1.5389999999999999</v>
      </c>
      <c r="J80" s="63">
        <f t="shared" si="0"/>
        <v>1.5389999999999999</v>
      </c>
      <c r="K80" s="63">
        <v>0</v>
      </c>
      <c r="L80" s="63">
        <v>0</v>
      </c>
      <c r="M80" s="63">
        <f t="shared" si="1"/>
        <v>1.5389999999999999</v>
      </c>
      <c r="N80" s="63"/>
      <c r="O80" s="63"/>
      <c r="P80" s="63"/>
      <c r="Q80" s="94"/>
      <c r="R80" s="63" t="s">
        <v>91</v>
      </c>
      <c r="S80" s="63"/>
      <c r="T80" s="63"/>
      <c r="U80" s="62"/>
      <c r="V80" s="62"/>
      <c r="W80" s="62"/>
      <c r="X80" s="62"/>
      <c r="Y80" s="62"/>
      <c r="Z80" s="62"/>
      <c r="AA80" s="62"/>
      <c r="AB80" s="62"/>
    </row>
    <row r="81" spans="1:28" ht="14.25" customHeight="1">
      <c r="A81" s="64">
        <v>44640</v>
      </c>
      <c r="B81" s="28">
        <v>63416</v>
      </c>
      <c r="C81" s="28">
        <v>51497</v>
      </c>
      <c r="D81" s="28">
        <v>10064</v>
      </c>
      <c r="E81" s="28">
        <v>211</v>
      </c>
      <c r="F81" s="28">
        <v>155</v>
      </c>
      <c r="G81" s="28">
        <v>5.6211191335740098</v>
      </c>
      <c r="H81" s="63">
        <v>0</v>
      </c>
      <c r="I81" s="63">
        <v>1.5389999999999999</v>
      </c>
      <c r="J81" s="63">
        <f t="shared" si="0"/>
        <v>1.5389999999999999</v>
      </c>
      <c r="K81" s="63">
        <v>0</v>
      </c>
      <c r="L81" s="63">
        <v>0</v>
      </c>
      <c r="M81" s="63">
        <f t="shared" si="1"/>
        <v>1.5389999999999999</v>
      </c>
      <c r="N81" s="63"/>
      <c r="O81" s="63"/>
      <c r="P81" s="63"/>
      <c r="Q81" s="95"/>
      <c r="R81" s="63" t="s">
        <v>92</v>
      </c>
      <c r="S81" s="63"/>
      <c r="T81" s="63"/>
      <c r="U81" s="62"/>
      <c r="V81" s="62"/>
      <c r="W81" s="62"/>
      <c r="X81" s="62"/>
      <c r="Y81" s="62"/>
      <c r="Z81" s="62"/>
      <c r="AA81" s="62"/>
      <c r="AB81" s="62"/>
    </row>
    <row r="82" spans="1:28" ht="14.25" customHeight="1">
      <c r="A82" s="64">
        <v>44641</v>
      </c>
      <c r="B82" s="28">
        <v>63525</v>
      </c>
      <c r="C82" s="28">
        <v>51552</v>
      </c>
      <c r="D82" s="28">
        <v>12980</v>
      </c>
      <c r="E82" s="28">
        <v>261</v>
      </c>
      <c r="F82" s="28">
        <v>159</v>
      </c>
      <c r="G82" s="28">
        <v>5.0498430634023901</v>
      </c>
      <c r="H82" s="63">
        <v>0</v>
      </c>
      <c r="I82" s="63">
        <v>1.5389999999999999</v>
      </c>
      <c r="J82" s="63">
        <f t="shared" si="0"/>
        <v>1.5389999999999999</v>
      </c>
      <c r="K82" s="63">
        <v>0</v>
      </c>
      <c r="L82" s="63">
        <v>0</v>
      </c>
      <c r="M82" s="63">
        <f t="shared" si="1"/>
        <v>1.5389999999999999</v>
      </c>
      <c r="N82" s="63"/>
      <c r="O82" s="63"/>
      <c r="P82" s="63"/>
      <c r="Q82" s="63"/>
      <c r="R82" s="63"/>
      <c r="S82" s="63"/>
      <c r="T82" s="63"/>
      <c r="U82" s="62"/>
      <c r="V82" s="62"/>
      <c r="W82" s="62"/>
      <c r="X82" s="62"/>
      <c r="Y82" s="62"/>
      <c r="Z82" s="62"/>
      <c r="AA82" s="62"/>
      <c r="AB82" s="62"/>
    </row>
    <row r="83" spans="1:28" ht="14.25" customHeight="1">
      <c r="A83" s="64">
        <v>44642</v>
      </c>
      <c r="B83" s="28">
        <v>63697</v>
      </c>
      <c r="C83" s="28">
        <v>51692</v>
      </c>
      <c r="D83" s="28">
        <v>13142</v>
      </c>
      <c r="E83" s="28">
        <v>289</v>
      </c>
      <c r="F83" s="28">
        <v>183</v>
      </c>
      <c r="G83" s="63"/>
      <c r="H83" s="63">
        <v>0</v>
      </c>
      <c r="I83" s="63">
        <v>1.5389999999999999</v>
      </c>
      <c r="J83" s="63">
        <f t="shared" si="0"/>
        <v>1.5389999999999999</v>
      </c>
      <c r="K83" s="63">
        <v>0</v>
      </c>
      <c r="L83" s="63">
        <v>0</v>
      </c>
      <c r="M83" s="63">
        <f t="shared" si="1"/>
        <v>1.5389999999999999</v>
      </c>
      <c r="N83" s="63"/>
      <c r="O83" s="63"/>
      <c r="P83" s="63"/>
      <c r="Q83" s="63"/>
      <c r="R83" s="63"/>
      <c r="S83" s="63"/>
      <c r="T83" s="63"/>
      <c r="U83" s="62"/>
      <c r="V83" s="62"/>
      <c r="W83" s="62"/>
      <c r="X83" s="62"/>
      <c r="Y83" s="62"/>
      <c r="Z83" s="62"/>
      <c r="AA83" s="62"/>
      <c r="AB83" s="62"/>
    </row>
    <row r="84" spans="1:28" ht="14.25" customHeight="1">
      <c r="A84" s="64">
        <v>44643</v>
      </c>
      <c r="B84" s="28">
        <v>63851</v>
      </c>
      <c r="C84" s="28">
        <v>52030</v>
      </c>
      <c r="D84" s="28">
        <v>13356</v>
      </c>
      <c r="E84" s="28">
        <v>260</v>
      </c>
      <c r="F84" s="28">
        <v>163</v>
      </c>
      <c r="G84" s="63"/>
      <c r="H84" s="63">
        <v>1.33</v>
      </c>
      <c r="I84" s="63">
        <v>1.5389999999999999</v>
      </c>
      <c r="J84" s="63">
        <f t="shared" si="0"/>
        <v>2.8689999999999998</v>
      </c>
      <c r="K84" s="63">
        <v>0</v>
      </c>
      <c r="L84" s="63">
        <v>0</v>
      </c>
      <c r="M84" s="63">
        <f t="shared" si="1"/>
        <v>2.8689999999999998</v>
      </c>
      <c r="N84" s="63"/>
      <c r="O84" s="63"/>
      <c r="P84" s="63"/>
      <c r="Q84" s="63"/>
      <c r="R84" s="63"/>
      <c r="S84" s="63"/>
      <c r="T84" s="63"/>
      <c r="U84" s="62"/>
      <c r="V84" s="62"/>
      <c r="W84" s="62"/>
      <c r="X84" s="62"/>
      <c r="Y84" s="62"/>
      <c r="Z84" s="62"/>
      <c r="AA84" s="62"/>
      <c r="AB84" s="62"/>
    </row>
    <row r="85" spans="1:28" ht="14.25" customHeight="1">
      <c r="A85" s="64">
        <v>44644</v>
      </c>
      <c r="B85" s="28">
        <v>63899</v>
      </c>
      <c r="C85" s="28">
        <v>52204</v>
      </c>
      <c r="D85" s="28">
        <v>13325</v>
      </c>
      <c r="E85" s="28">
        <v>263</v>
      </c>
      <c r="F85" s="28">
        <v>216</v>
      </c>
      <c r="G85" s="63"/>
      <c r="H85" s="63">
        <v>2.67</v>
      </c>
      <c r="I85" s="63">
        <v>1.5389999999999999</v>
      </c>
      <c r="J85" s="63">
        <f t="shared" si="0"/>
        <v>4.2089999999999996</v>
      </c>
      <c r="K85" s="63">
        <v>0</v>
      </c>
      <c r="L85" s="63">
        <v>0</v>
      </c>
      <c r="M85" s="63">
        <f t="shared" si="1"/>
        <v>4.2089999999999996</v>
      </c>
      <c r="N85" s="63"/>
      <c r="O85" s="63"/>
      <c r="P85" s="63"/>
      <c r="Q85" s="63"/>
      <c r="R85" s="63"/>
      <c r="S85" s="63"/>
      <c r="T85" s="63"/>
      <c r="U85" s="62"/>
      <c r="V85" s="62"/>
      <c r="W85" s="62"/>
      <c r="X85" s="62"/>
      <c r="Y85" s="62"/>
      <c r="Z85" s="62"/>
      <c r="AA85" s="62"/>
      <c r="AB85" s="62"/>
    </row>
    <row r="86" spans="1:28" ht="14.25" customHeight="1">
      <c r="A86" s="64">
        <v>44645</v>
      </c>
      <c r="B86" s="28">
        <v>64022</v>
      </c>
      <c r="C86" s="28">
        <v>52314</v>
      </c>
      <c r="D86" s="28">
        <v>12978</v>
      </c>
      <c r="E86" s="28">
        <v>248</v>
      </c>
      <c r="F86" s="28">
        <v>181</v>
      </c>
      <c r="G86" s="63"/>
      <c r="H86" s="63">
        <v>0</v>
      </c>
      <c r="I86" s="63">
        <v>1.5389999999999999</v>
      </c>
      <c r="J86" s="63">
        <f t="shared" si="0"/>
        <v>1.5389999999999999</v>
      </c>
      <c r="K86" s="63">
        <v>0</v>
      </c>
      <c r="L86" s="63">
        <v>0</v>
      </c>
      <c r="M86" s="63">
        <f t="shared" si="1"/>
        <v>1.5389999999999999</v>
      </c>
      <c r="N86" s="63"/>
      <c r="O86" s="63"/>
      <c r="P86" s="63"/>
      <c r="Q86" s="63"/>
      <c r="R86" s="63"/>
      <c r="S86" s="63"/>
      <c r="T86" s="63"/>
      <c r="U86" s="62"/>
      <c r="V86" s="62"/>
      <c r="W86" s="62"/>
      <c r="X86" s="62"/>
      <c r="Y86" s="62"/>
      <c r="Z86" s="62"/>
      <c r="AA86" s="62"/>
      <c r="AB86" s="62"/>
    </row>
    <row r="87" spans="1:28" ht="14.25" customHeight="1">
      <c r="A87" s="64">
        <v>44646</v>
      </c>
      <c r="B87" s="28">
        <v>64019</v>
      </c>
      <c r="C87" s="28">
        <v>52182</v>
      </c>
      <c r="D87" s="28">
        <v>11833</v>
      </c>
      <c r="E87" s="28">
        <v>189</v>
      </c>
      <c r="F87" s="28">
        <v>181</v>
      </c>
      <c r="G87" s="63"/>
      <c r="H87" s="63">
        <v>1.33</v>
      </c>
      <c r="I87" s="63">
        <v>1.5389999999999999</v>
      </c>
      <c r="J87" s="63">
        <f t="shared" si="0"/>
        <v>2.8689999999999998</v>
      </c>
      <c r="K87" s="63">
        <v>0</v>
      </c>
      <c r="L87" s="63">
        <v>0</v>
      </c>
      <c r="M87" s="63">
        <f t="shared" si="1"/>
        <v>2.8689999999999998</v>
      </c>
      <c r="N87" s="63"/>
      <c r="O87" s="63"/>
      <c r="P87" s="63"/>
      <c r="Q87" s="63"/>
      <c r="R87" s="63"/>
      <c r="S87" s="63"/>
      <c r="T87" s="63"/>
      <c r="U87" s="62"/>
      <c r="V87" s="62"/>
      <c r="W87" s="62"/>
      <c r="X87" s="62"/>
      <c r="Y87" s="62"/>
      <c r="Z87" s="62"/>
      <c r="AA87" s="62"/>
      <c r="AB87" s="62"/>
    </row>
    <row r="88" spans="1:28" ht="14.25" customHeight="1">
      <c r="A88" s="64">
        <v>44647</v>
      </c>
      <c r="B88" s="28">
        <v>64032</v>
      </c>
      <c r="C88" s="28">
        <v>52345</v>
      </c>
      <c r="D88" s="28">
        <v>10518</v>
      </c>
      <c r="E88" s="28">
        <v>174</v>
      </c>
      <c r="F88" s="28">
        <v>174</v>
      </c>
      <c r="G88" s="63"/>
      <c r="H88" s="63">
        <v>1.33</v>
      </c>
      <c r="I88" s="63">
        <v>1.5389999999999999</v>
      </c>
      <c r="J88" s="63">
        <f t="shared" si="0"/>
        <v>2.8689999999999998</v>
      </c>
      <c r="K88" s="63">
        <v>0</v>
      </c>
      <c r="L88" s="63">
        <v>0</v>
      </c>
      <c r="M88" s="63">
        <f t="shared" si="1"/>
        <v>2.8689999999999998</v>
      </c>
      <c r="N88" s="63"/>
      <c r="O88" s="63"/>
      <c r="P88" s="63"/>
      <c r="Q88" s="63"/>
      <c r="R88" s="63"/>
      <c r="S88" s="63"/>
      <c r="T88" s="63"/>
      <c r="U88" s="62"/>
      <c r="V88" s="62"/>
      <c r="W88" s="62"/>
      <c r="X88" s="62"/>
      <c r="Y88" s="62"/>
      <c r="Z88" s="62"/>
      <c r="AA88" s="62"/>
      <c r="AB88" s="62"/>
    </row>
    <row r="89" spans="1:28" ht="14.25" customHeight="1">
      <c r="A89" s="64">
        <v>44648</v>
      </c>
      <c r="B89" s="28">
        <v>64041</v>
      </c>
      <c r="C89" s="28">
        <v>52444</v>
      </c>
      <c r="D89" s="28">
        <v>13263</v>
      </c>
      <c r="E89" s="28">
        <v>255</v>
      </c>
      <c r="F89" s="28">
        <v>198</v>
      </c>
      <c r="G89" s="63"/>
      <c r="H89" s="63">
        <v>0</v>
      </c>
      <c r="I89" s="63">
        <v>1.5389999999999999</v>
      </c>
      <c r="J89" s="63">
        <f t="shared" si="0"/>
        <v>1.5389999999999999</v>
      </c>
      <c r="K89" s="63">
        <v>0</v>
      </c>
      <c r="L89" s="63">
        <v>0</v>
      </c>
      <c r="M89" s="63">
        <f t="shared" si="1"/>
        <v>1.5389999999999999</v>
      </c>
      <c r="N89" s="63"/>
      <c r="O89" s="63"/>
      <c r="P89" s="63"/>
      <c r="Q89" s="63"/>
      <c r="R89" s="63"/>
      <c r="S89" s="63"/>
      <c r="T89" s="63"/>
      <c r="U89" s="62"/>
      <c r="V89" s="62"/>
      <c r="W89" s="62"/>
      <c r="X89" s="62"/>
      <c r="Y89" s="62"/>
      <c r="Z89" s="62"/>
      <c r="AA89" s="62"/>
      <c r="AB89" s="62"/>
    </row>
    <row r="90" spans="1:28" ht="14.25" customHeight="1">
      <c r="A90" s="64">
        <v>44649</v>
      </c>
      <c r="B90" s="28">
        <v>64251</v>
      </c>
      <c r="C90" s="28">
        <v>52431</v>
      </c>
      <c r="D90" s="28">
        <v>12104</v>
      </c>
      <c r="E90" s="28">
        <v>268</v>
      </c>
      <c r="F90" s="28">
        <v>186</v>
      </c>
      <c r="G90" s="63"/>
      <c r="H90" s="63">
        <v>1.33</v>
      </c>
      <c r="I90" s="63">
        <v>1.5389999999999999</v>
      </c>
      <c r="J90" s="63">
        <f t="shared" si="0"/>
        <v>2.8689999999999998</v>
      </c>
      <c r="K90" s="63">
        <v>0</v>
      </c>
      <c r="L90" s="63">
        <v>0</v>
      </c>
      <c r="M90" s="63">
        <f t="shared" si="1"/>
        <v>2.8689999999999998</v>
      </c>
      <c r="N90" s="63"/>
      <c r="O90" s="63"/>
      <c r="P90" s="63"/>
      <c r="Q90" s="63"/>
      <c r="R90" s="63"/>
      <c r="S90" s="63"/>
      <c r="T90" s="63"/>
      <c r="U90" s="62"/>
      <c r="V90" s="62"/>
      <c r="W90" s="62"/>
      <c r="X90" s="62"/>
      <c r="Y90" s="62"/>
      <c r="Z90" s="62"/>
      <c r="AA90" s="62"/>
      <c r="AB90" s="62"/>
    </row>
    <row r="91" spans="1:28" ht="14.25" customHeight="1">
      <c r="A91" s="64">
        <v>44650</v>
      </c>
      <c r="B91" s="28">
        <v>60588</v>
      </c>
      <c r="C91" s="28">
        <v>52730</v>
      </c>
      <c r="D91" s="28">
        <v>14171</v>
      </c>
      <c r="E91" s="28">
        <v>304</v>
      </c>
      <c r="F91" s="28">
        <v>183</v>
      </c>
      <c r="G91" s="63"/>
      <c r="H91" s="63">
        <v>0</v>
      </c>
      <c r="I91" s="63">
        <v>1.5389999999999999</v>
      </c>
      <c r="J91" s="63">
        <f t="shared" si="0"/>
        <v>1.5389999999999999</v>
      </c>
      <c r="K91" s="63">
        <v>0</v>
      </c>
      <c r="L91" s="63">
        <v>0</v>
      </c>
      <c r="M91" s="63">
        <f t="shared" si="1"/>
        <v>1.5389999999999999</v>
      </c>
      <c r="N91" s="63"/>
      <c r="O91" s="63"/>
      <c r="P91" s="63"/>
      <c r="Q91" s="63"/>
      <c r="R91" s="63"/>
      <c r="S91" s="63"/>
      <c r="T91" s="63"/>
      <c r="U91" s="62"/>
      <c r="V91" s="62"/>
      <c r="W91" s="62"/>
      <c r="X91" s="62"/>
      <c r="Y91" s="62"/>
      <c r="Z91" s="62"/>
      <c r="AA91" s="62"/>
      <c r="AB91" s="62"/>
    </row>
    <row r="92" spans="1:28" ht="14.25" customHeight="1">
      <c r="A92" s="64">
        <v>44651</v>
      </c>
      <c r="B92" s="28">
        <v>60871</v>
      </c>
      <c r="C92" s="28">
        <v>52714</v>
      </c>
      <c r="D92" s="28">
        <v>14032</v>
      </c>
      <c r="E92" s="28">
        <v>258</v>
      </c>
      <c r="F92" s="28">
        <v>212</v>
      </c>
      <c r="G92" s="63"/>
      <c r="H92" s="63">
        <v>1.33</v>
      </c>
      <c r="I92" s="63">
        <v>1.5389999999999999</v>
      </c>
      <c r="J92" s="63">
        <f t="shared" si="0"/>
        <v>2.8689999999999998</v>
      </c>
      <c r="K92" s="63">
        <v>0</v>
      </c>
      <c r="L92" s="63">
        <v>0</v>
      </c>
      <c r="M92" s="63">
        <f t="shared" si="1"/>
        <v>2.8689999999999998</v>
      </c>
      <c r="N92" s="63"/>
      <c r="O92" s="63"/>
      <c r="P92" s="63"/>
      <c r="Q92" s="63"/>
      <c r="R92" s="63"/>
      <c r="S92" s="63"/>
      <c r="T92" s="63"/>
      <c r="U92" s="62"/>
      <c r="V92" s="62"/>
      <c r="W92" s="62"/>
      <c r="X92" s="62"/>
      <c r="Y92" s="62"/>
      <c r="Z92" s="62"/>
      <c r="AA92" s="62"/>
      <c r="AB92" s="62"/>
    </row>
    <row r="93" spans="1:28" ht="14.25" customHeight="1">
      <c r="A93" s="64">
        <v>44652</v>
      </c>
      <c r="B93" s="80">
        <v>61143</v>
      </c>
      <c r="C93" s="28">
        <v>52849</v>
      </c>
      <c r="D93" s="28">
        <v>12967</v>
      </c>
      <c r="E93" s="28">
        <v>234</v>
      </c>
      <c r="F93" s="28">
        <v>210</v>
      </c>
      <c r="G93" s="63"/>
      <c r="H93" s="63">
        <v>0</v>
      </c>
      <c r="I93" s="82">
        <v>1.27</v>
      </c>
      <c r="J93" s="63">
        <f t="shared" si="0"/>
        <v>1.27</v>
      </c>
      <c r="K93" s="63">
        <v>0</v>
      </c>
      <c r="L93" s="63">
        <v>0</v>
      </c>
      <c r="M93" s="63">
        <f t="shared" si="1"/>
        <v>1.27</v>
      </c>
      <c r="N93" s="63"/>
      <c r="O93" s="63"/>
      <c r="P93" s="63"/>
      <c r="Q93" s="63"/>
      <c r="R93" s="63"/>
      <c r="S93" s="63"/>
      <c r="T93" s="63"/>
      <c r="U93" s="62"/>
      <c r="V93" s="62"/>
      <c r="W93" s="62"/>
      <c r="X93" s="62"/>
      <c r="Y93" s="62"/>
      <c r="Z93" s="62"/>
      <c r="AA93" s="62"/>
      <c r="AB93" s="62"/>
    </row>
    <row r="94" spans="1:28" ht="14.25" customHeight="1">
      <c r="A94" s="64">
        <v>44653</v>
      </c>
      <c r="B94" s="80">
        <v>61405</v>
      </c>
      <c r="C94" s="28">
        <v>52938</v>
      </c>
      <c r="D94" s="28">
        <v>11623</v>
      </c>
      <c r="E94" s="28">
        <v>200</v>
      </c>
      <c r="F94" s="28">
        <v>164</v>
      </c>
      <c r="G94" s="63"/>
      <c r="H94" s="63">
        <v>0</v>
      </c>
      <c r="I94" s="82">
        <v>1.29</v>
      </c>
      <c r="J94" s="63">
        <f t="shared" si="0"/>
        <v>1.29</v>
      </c>
      <c r="K94" s="63">
        <v>0</v>
      </c>
      <c r="L94" s="63">
        <v>0</v>
      </c>
      <c r="M94" s="63">
        <f t="shared" si="1"/>
        <v>1.29</v>
      </c>
      <c r="N94" s="63"/>
      <c r="O94" s="63"/>
      <c r="P94" s="63"/>
      <c r="Q94" s="63"/>
      <c r="R94" s="63"/>
      <c r="S94" s="63"/>
      <c r="T94" s="63"/>
      <c r="U94" s="62"/>
      <c r="V94" s="62"/>
      <c r="W94" s="62"/>
      <c r="X94" s="62"/>
      <c r="Y94" s="62"/>
      <c r="Z94" s="62"/>
      <c r="AA94" s="62"/>
      <c r="AB94" s="62"/>
    </row>
    <row r="95" spans="1:28" ht="14.25" customHeight="1">
      <c r="A95" s="64">
        <v>44654</v>
      </c>
      <c r="B95" s="80">
        <v>61678</v>
      </c>
      <c r="C95" s="28">
        <v>52876</v>
      </c>
      <c r="D95" s="28">
        <v>11080</v>
      </c>
      <c r="E95" s="28">
        <v>183</v>
      </c>
      <c r="F95" s="28">
        <v>183</v>
      </c>
      <c r="G95" s="63"/>
      <c r="H95" s="63">
        <v>0</v>
      </c>
      <c r="I95" s="82">
        <v>0.79</v>
      </c>
      <c r="J95" s="63">
        <f t="shared" si="0"/>
        <v>0.79</v>
      </c>
      <c r="K95" s="63">
        <v>0</v>
      </c>
      <c r="L95" s="63">
        <v>0</v>
      </c>
      <c r="M95" s="63">
        <f t="shared" si="1"/>
        <v>0.79</v>
      </c>
      <c r="N95" s="63"/>
      <c r="O95" s="63"/>
      <c r="P95" s="63"/>
      <c r="Q95" s="63"/>
      <c r="R95" s="63"/>
      <c r="S95" s="63"/>
      <c r="T95" s="63"/>
      <c r="U95" s="62"/>
      <c r="V95" s="62"/>
      <c r="W95" s="62"/>
      <c r="X95" s="62"/>
      <c r="Y95" s="62"/>
      <c r="Z95" s="62"/>
      <c r="AA95" s="62"/>
      <c r="AB95" s="62"/>
    </row>
    <row r="96" spans="1:28" ht="14.25" customHeight="1">
      <c r="A96" s="64">
        <v>44655</v>
      </c>
      <c r="B96" s="80">
        <v>62412</v>
      </c>
      <c r="C96" s="28">
        <v>53027</v>
      </c>
      <c r="D96" s="28">
        <v>13995</v>
      </c>
      <c r="E96" s="28">
        <v>235</v>
      </c>
      <c r="F96" s="28">
        <v>169</v>
      </c>
      <c r="G96" s="63"/>
      <c r="H96" s="63">
        <v>0</v>
      </c>
      <c r="I96" s="82">
        <v>1.93</v>
      </c>
      <c r="J96" s="63">
        <f t="shared" si="0"/>
        <v>1.93</v>
      </c>
      <c r="K96" s="63">
        <v>0</v>
      </c>
      <c r="L96" s="63">
        <v>0</v>
      </c>
      <c r="M96" s="63">
        <f t="shared" si="1"/>
        <v>1.93</v>
      </c>
      <c r="N96" s="63"/>
      <c r="O96" s="63"/>
      <c r="P96" s="63"/>
      <c r="Q96" s="63"/>
      <c r="R96" s="63"/>
      <c r="S96" s="63"/>
      <c r="T96" s="63"/>
      <c r="U96" s="62"/>
      <c r="V96" s="62"/>
      <c r="W96" s="62"/>
      <c r="X96" s="62"/>
      <c r="Y96" s="62"/>
      <c r="Z96" s="62"/>
      <c r="AA96" s="62"/>
      <c r="AB96" s="62"/>
    </row>
    <row r="97" spans="1:32" ht="14.25" customHeight="1">
      <c r="A97" s="64">
        <v>44656</v>
      </c>
      <c r="B97" s="80">
        <v>63377</v>
      </c>
      <c r="C97" s="28">
        <v>53093</v>
      </c>
      <c r="D97" s="28">
        <v>13907</v>
      </c>
      <c r="E97" s="28">
        <v>252</v>
      </c>
      <c r="F97" s="28">
        <v>193</v>
      </c>
      <c r="G97" s="63"/>
      <c r="H97" s="63">
        <v>0</v>
      </c>
      <c r="I97" s="82">
        <v>1.75</v>
      </c>
      <c r="J97" s="63">
        <f t="shared" si="0"/>
        <v>1.75</v>
      </c>
      <c r="K97" s="63">
        <v>0</v>
      </c>
      <c r="L97" s="63">
        <v>0</v>
      </c>
      <c r="M97" s="63">
        <f t="shared" si="1"/>
        <v>1.75</v>
      </c>
      <c r="N97" s="63"/>
      <c r="O97" s="63"/>
      <c r="P97" s="63"/>
      <c r="Q97" s="63"/>
      <c r="R97" s="63"/>
      <c r="S97" s="63"/>
      <c r="T97" s="63"/>
      <c r="U97" s="62"/>
      <c r="V97" s="62"/>
      <c r="W97" s="62"/>
      <c r="X97" s="62"/>
      <c r="Y97" s="62"/>
      <c r="Z97" s="62"/>
      <c r="AA97" s="62"/>
      <c r="AB97" s="62"/>
    </row>
    <row r="98" spans="1:32" ht="14.25" customHeight="1">
      <c r="A98" s="64">
        <v>44657</v>
      </c>
      <c r="B98" s="80">
        <v>63798</v>
      </c>
      <c r="C98" s="28">
        <v>50180</v>
      </c>
      <c r="D98" s="28">
        <v>12879</v>
      </c>
      <c r="E98" s="28">
        <v>277</v>
      </c>
      <c r="F98" s="28">
        <v>239</v>
      </c>
      <c r="G98" s="63"/>
      <c r="H98" s="63">
        <v>1.33</v>
      </c>
      <c r="I98" s="82">
        <v>6.21</v>
      </c>
      <c r="J98" s="63">
        <f t="shared" si="0"/>
        <v>7.54</v>
      </c>
      <c r="K98" s="63">
        <v>0</v>
      </c>
      <c r="L98" s="63">
        <v>0</v>
      </c>
      <c r="M98" s="63">
        <f t="shared" si="1"/>
        <v>7.54</v>
      </c>
      <c r="N98" s="63"/>
      <c r="O98" s="63"/>
      <c r="P98" s="63"/>
      <c r="Q98" s="63"/>
      <c r="R98" s="63"/>
      <c r="S98" s="63"/>
      <c r="T98" s="63"/>
      <c r="U98" s="62"/>
      <c r="V98" s="62"/>
      <c r="W98" s="62"/>
      <c r="X98" s="62"/>
      <c r="Y98" s="62"/>
      <c r="Z98" s="62"/>
      <c r="AA98" s="62"/>
      <c r="AB98" s="62"/>
    </row>
    <row r="99" spans="1:32" ht="14.25" customHeight="1">
      <c r="A99" s="64">
        <v>44658</v>
      </c>
      <c r="B99" s="80">
        <v>64033</v>
      </c>
      <c r="C99" s="28">
        <v>50370</v>
      </c>
      <c r="D99" s="28">
        <v>13186</v>
      </c>
      <c r="E99" s="28">
        <v>277</v>
      </c>
      <c r="F99" s="28">
        <v>243</v>
      </c>
      <c r="G99" s="63"/>
      <c r="H99" s="63">
        <v>1.33</v>
      </c>
      <c r="I99" s="82">
        <v>5.55</v>
      </c>
      <c r="J99" s="63">
        <f t="shared" si="0"/>
        <v>6.88</v>
      </c>
      <c r="K99" s="63">
        <v>0</v>
      </c>
      <c r="L99" s="63">
        <v>0</v>
      </c>
      <c r="M99" s="63">
        <f t="shared" si="1"/>
        <v>6.88</v>
      </c>
      <c r="N99" s="63"/>
      <c r="O99" s="63"/>
      <c r="P99" s="63"/>
      <c r="Q99" s="63"/>
      <c r="R99" s="63"/>
      <c r="S99" s="63"/>
      <c r="T99" s="63"/>
      <c r="U99" s="62"/>
      <c r="V99" s="62"/>
      <c r="W99" s="62"/>
      <c r="X99" s="62"/>
      <c r="Y99" s="62"/>
      <c r="Z99" s="62"/>
      <c r="AA99" s="62"/>
      <c r="AB99" s="62"/>
    </row>
    <row r="100" spans="1:32" ht="14.25" customHeight="1">
      <c r="A100" s="64">
        <v>44659</v>
      </c>
      <c r="B100" s="80">
        <v>64129</v>
      </c>
      <c r="C100" s="28">
        <v>50648</v>
      </c>
      <c r="D100" s="28">
        <v>12785</v>
      </c>
      <c r="E100" s="28">
        <v>226</v>
      </c>
      <c r="F100" s="28">
        <v>208</v>
      </c>
      <c r="G100" s="63"/>
      <c r="H100" s="63">
        <v>0</v>
      </c>
      <c r="I100" s="82">
        <v>8.73</v>
      </c>
      <c r="J100" s="63">
        <f t="shared" si="0"/>
        <v>8.73</v>
      </c>
      <c r="K100" s="63">
        <v>0</v>
      </c>
      <c r="L100" s="63">
        <v>0</v>
      </c>
      <c r="M100" s="63">
        <f t="shared" si="1"/>
        <v>8.73</v>
      </c>
      <c r="N100" s="63"/>
      <c r="O100" s="63"/>
      <c r="P100" s="63"/>
      <c r="Q100" s="63"/>
      <c r="R100" s="63"/>
      <c r="S100" s="63"/>
      <c r="T100" s="63"/>
      <c r="U100" s="62"/>
      <c r="V100" s="62"/>
      <c r="W100" s="62"/>
      <c r="X100" s="62"/>
      <c r="Y100" s="62"/>
      <c r="Z100" s="62"/>
      <c r="AA100" s="62"/>
      <c r="AB100" s="62"/>
    </row>
    <row r="101" spans="1:32" ht="14.25" customHeight="1">
      <c r="A101" s="64">
        <v>44660</v>
      </c>
      <c r="B101" s="80">
        <v>64131</v>
      </c>
      <c r="C101" s="28">
        <v>50897</v>
      </c>
      <c r="D101" s="28">
        <v>11349</v>
      </c>
      <c r="E101" s="28">
        <v>204</v>
      </c>
      <c r="F101" s="28">
        <v>216</v>
      </c>
      <c r="G101" s="63"/>
      <c r="H101" s="63">
        <v>0</v>
      </c>
      <c r="I101" s="82">
        <v>9.49</v>
      </c>
      <c r="J101" s="63">
        <f t="shared" si="0"/>
        <v>9.49</v>
      </c>
      <c r="K101" s="63">
        <v>0</v>
      </c>
      <c r="L101" s="63">
        <v>0</v>
      </c>
      <c r="M101" s="63">
        <f t="shared" si="1"/>
        <v>9.49</v>
      </c>
      <c r="N101" s="63"/>
      <c r="O101" s="63"/>
      <c r="P101" s="63"/>
      <c r="Q101" s="63"/>
      <c r="R101" s="63"/>
      <c r="S101" s="63"/>
      <c r="T101" s="63"/>
      <c r="U101" s="62"/>
      <c r="V101" s="62"/>
      <c r="W101" s="62"/>
      <c r="X101" s="62"/>
      <c r="Y101" s="62"/>
      <c r="Z101" s="62"/>
      <c r="AA101" s="62"/>
      <c r="AB101" s="62"/>
    </row>
    <row r="102" spans="1:32" ht="14.25" customHeight="1">
      <c r="A102" s="64">
        <v>44661</v>
      </c>
      <c r="B102" s="80">
        <v>64146</v>
      </c>
      <c r="C102" s="28">
        <v>51155</v>
      </c>
      <c r="D102" s="28">
        <v>10483</v>
      </c>
      <c r="E102" s="28">
        <v>187</v>
      </c>
      <c r="F102" s="28">
        <v>245</v>
      </c>
      <c r="G102" s="63"/>
      <c r="H102" s="63">
        <v>0</v>
      </c>
      <c r="I102" s="82">
        <v>7.78</v>
      </c>
      <c r="J102" s="63">
        <f t="shared" si="0"/>
        <v>7.78</v>
      </c>
      <c r="K102" s="63">
        <v>0</v>
      </c>
      <c r="L102" s="63">
        <v>0</v>
      </c>
      <c r="M102" s="63">
        <f t="shared" si="1"/>
        <v>7.78</v>
      </c>
      <c r="N102" s="63"/>
      <c r="O102" s="63"/>
      <c r="P102" s="63"/>
      <c r="Q102" s="63"/>
      <c r="R102" s="63"/>
      <c r="S102" s="63"/>
      <c r="T102" s="63"/>
      <c r="U102" s="62"/>
      <c r="V102" s="62"/>
      <c r="W102" s="62"/>
      <c r="X102" s="62"/>
      <c r="Y102" s="62"/>
      <c r="Z102" s="62"/>
      <c r="AA102" s="62"/>
      <c r="AB102" s="62"/>
    </row>
    <row r="103" spans="1:32" ht="14.25" customHeight="1">
      <c r="A103" s="64">
        <v>44662</v>
      </c>
      <c r="B103" s="80">
        <v>64287</v>
      </c>
      <c r="C103" s="28">
        <v>51734</v>
      </c>
      <c r="D103" s="28">
        <v>13273</v>
      </c>
      <c r="E103" s="28">
        <v>309</v>
      </c>
      <c r="F103" s="28">
        <v>194</v>
      </c>
      <c r="G103" s="63"/>
      <c r="H103" s="63">
        <v>1.33</v>
      </c>
      <c r="I103" s="82">
        <v>10.94</v>
      </c>
      <c r="J103" s="63">
        <f t="shared" si="0"/>
        <v>12.27</v>
      </c>
      <c r="K103" s="63">
        <v>0</v>
      </c>
      <c r="L103" s="63">
        <v>0</v>
      </c>
      <c r="M103" s="63">
        <f t="shared" si="1"/>
        <v>12.27</v>
      </c>
      <c r="N103" s="63"/>
      <c r="O103" s="63"/>
      <c r="P103" s="63"/>
      <c r="Q103" s="63"/>
      <c r="R103" s="63"/>
      <c r="S103" s="63"/>
      <c r="T103" s="63"/>
      <c r="U103" s="62"/>
      <c r="V103" s="62"/>
      <c r="W103" s="62"/>
      <c r="X103" s="62"/>
      <c r="Y103" s="62"/>
      <c r="Z103" s="62"/>
      <c r="AA103" s="62"/>
      <c r="AB103" s="62"/>
    </row>
    <row r="104" spans="1:32" ht="14.25" customHeight="1">
      <c r="A104" s="64">
        <v>44663</v>
      </c>
      <c r="B104" s="80">
        <v>64339</v>
      </c>
      <c r="C104" s="28">
        <v>52716</v>
      </c>
      <c r="D104" s="28">
        <v>13214</v>
      </c>
      <c r="E104" s="28">
        <v>277</v>
      </c>
      <c r="F104" s="28">
        <v>192</v>
      </c>
      <c r="G104" s="63"/>
      <c r="H104" s="63">
        <v>0</v>
      </c>
      <c r="I104" s="82">
        <v>12.53</v>
      </c>
      <c r="J104" s="63">
        <f t="shared" si="0"/>
        <v>12.53</v>
      </c>
      <c r="K104" s="63">
        <v>0</v>
      </c>
      <c r="L104" s="63">
        <v>0</v>
      </c>
      <c r="M104" s="63">
        <f t="shared" si="1"/>
        <v>12.53</v>
      </c>
      <c r="N104" s="63"/>
      <c r="O104" s="63"/>
      <c r="P104" s="63"/>
      <c r="Q104" s="63"/>
      <c r="R104" s="63"/>
      <c r="S104" s="63"/>
      <c r="T104" s="63"/>
      <c r="U104" s="62"/>
      <c r="V104" s="62"/>
      <c r="W104" s="62"/>
      <c r="X104" s="62"/>
      <c r="Y104" s="62"/>
      <c r="Z104" s="62"/>
      <c r="AA104" s="62"/>
      <c r="AB104" s="62"/>
    </row>
    <row r="105" spans="1:32" ht="14.25" customHeight="1">
      <c r="A105" s="64">
        <v>44664</v>
      </c>
      <c r="B105" s="80">
        <v>64374</v>
      </c>
      <c r="C105" s="28">
        <v>52837</v>
      </c>
      <c r="D105" s="28">
        <v>12756</v>
      </c>
      <c r="E105" s="28">
        <v>275</v>
      </c>
      <c r="F105" s="28">
        <v>222</v>
      </c>
      <c r="G105" s="63"/>
      <c r="H105" s="63">
        <v>0</v>
      </c>
      <c r="I105" s="82">
        <v>11.38</v>
      </c>
      <c r="J105" s="63">
        <f t="shared" si="0"/>
        <v>11.38</v>
      </c>
      <c r="K105" s="63">
        <v>0</v>
      </c>
      <c r="L105" s="63">
        <v>0</v>
      </c>
      <c r="M105" s="63">
        <f t="shared" si="1"/>
        <v>11.38</v>
      </c>
      <c r="N105" s="63"/>
      <c r="O105" s="63"/>
      <c r="P105" s="63"/>
      <c r="Q105" s="63"/>
      <c r="R105" s="63"/>
      <c r="S105" s="63"/>
      <c r="T105" s="63"/>
      <c r="U105" s="62"/>
      <c r="V105" s="62"/>
      <c r="W105" s="62"/>
      <c r="X105" s="62"/>
      <c r="Y105" s="62"/>
      <c r="Z105" s="62"/>
      <c r="AA105" s="62"/>
      <c r="AB105" s="62"/>
    </row>
    <row r="106" spans="1:32" ht="14.25" customHeight="1">
      <c r="A106" s="64">
        <v>44665</v>
      </c>
      <c r="B106" s="80">
        <v>64425</v>
      </c>
      <c r="C106" s="28">
        <v>53172</v>
      </c>
      <c r="D106" s="28">
        <v>11860</v>
      </c>
      <c r="E106" s="28">
        <v>253</v>
      </c>
      <c r="F106" s="28">
        <v>217</v>
      </c>
      <c r="G106" s="63"/>
      <c r="H106" s="63">
        <v>0</v>
      </c>
      <c r="I106" s="82">
        <v>10.6</v>
      </c>
      <c r="J106" s="63">
        <f t="shared" si="0"/>
        <v>10.6</v>
      </c>
      <c r="K106" s="63">
        <v>0</v>
      </c>
      <c r="L106" s="63">
        <v>0</v>
      </c>
      <c r="M106" s="63">
        <f t="shared" si="1"/>
        <v>10.6</v>
      </c>
      <c r="N106" s="63"/>
      <c r="O106" s="63"/>
      <c r="P106" s="63"/>
      <c r="Q106" s="63"/>
      <c r="R106" s="63"/>
      <c r="S106" s="63"/>
      <c r="T106" s="63"/>
      <c r="U106" s="62"/>
      <c r="V106" s="62"/>
      <c r="W106" s="62"/>
      <c r="X106" s="62"/>
      <c r="Y106" s="62"/>
      <c r="Z106" s="62"/>
      <c r="AA106" s="62"/>
      <c r="AB106" s="62"/>
    </row>
    <row r="107" spans="1:32" ht="14.25" customHeight="1">
      <c r="A107" s="64">
        <v>44666</v>
      </c>
      <c r="B107" s="80">
        <v>64577</v>
      </c>
      <c r="C107" s="28">
        <v>53418</v>
      </c>
      <c r="D107" s="28">
        <v>11717</v>
      </c>
      <c r="E107" s="28">
        <v>231</v>
      </c>
      <c r="F107" s="28">
        <v>189</v>
      </c>
      <c r="G107" s="63"/>
      <c r="H107" s="63">
        <v>0</v>
      </c>
      <c r="I107" s="82">
        <v>11.08</v>
      </c>
      <c r="J107" s="63">
        <f t="shared" si="0"/>
        <v>11.08</v>
      </c>
      <c r="K107" s="63">
        <v>0</v>
      </c>
      <c r="L107" s="63">
        <v>0</v>
      </c>
      <c r="M107" s="63">
        <f t="shared" si="1"/>
        <v>11.08</v>
      </c>
      <c r="N107" s="63"/>
      <c r="O107" s="63"/>
      <c r="P107" s="63"/>
      <c r="Q107" s="63"/>
      <c r="R107" s="63"/>
      <c r="S107" s="63"/>
      <c r="T107" s="63"/>
      <c r="U107" s="62"/>
      <c r="V107" s="62"/>
      <c r="W107" s="62"/>
      <c r="X107" s="62"/>
      <c r="Y107" s="62"/>
      <c r="Z107" s="62"/>
      <c r="AA107" s="62"/>
      <c r="AB107" s="62"/>
    </row>
    <row r="108" spans="1:32" ht="14.25" customHeight="1">
      <c r="A108" s="64">
        <v>44667</v>
      </c>
      <c r="B108" s="80">
        <v>64592</v>
      </c>
      <c r="C108" s="28">
        <v>53522</v>
      </c>
      <c r="D108" s="28">
        <v>11223</v>
      </c>
      <c r="E108" s="28">
        <v>243</v>
      </c>
      <c r="F108" s="28">
        <v>179</v>
      </c>
      <c r="G108" s="63"/>
      <c r="H108" s="63">
        <v>0</v>
      </c>
      <c r="I108" s="82">
        <v>9.7200000000000006</v>
      </c>
      <c r="J108" s="63">
        <f t="shared" si="0"/>
        <v>9.7200000000000006</v>
      </c>
      <c r="K108" s="63">
        <v>0</v>
      </c>
      <c r="L108" s="63">
        <v>0</v>
      </c>
      <c r="M108" s="63">
        <f t="shared" si="1"/>
        <v>9.7200000000000006</v>
      </c>
      <c r="N108" s="63"/>
      <c r="O108" s="63"/>
      <c r="P108" s="63"/>
      <c r="Q108" s="63"/>
      <c r="R108" s="63"/>
      <c r="S108" s="63"/>
      <c r="T108" s="63"/>
      <c r="U108" s="62"/>
      <c r="V108" s="62"/>
      <c r="W108" s="62"/>
      <c r="X108" s="62"/>
      <c r="Y108" s="62"/>
      <c r="Z108" s="62"/>
      <c r="AA108" s="62"/>
      <c r="AB108" s="62"/>
    </row>
    <row r="109" spans="1:32" ht="14.25" customHeight="1">
      <c r="A109" s="64">
        <v>44668</v>
      </c>
      <c r="B109" s="80">
        <v>64387</v>
      </c>
      <c r="C109" s="28">
        <v>53511</v>
      </c>
      <c r="D109" s="28">
        <v>10113</v>
      </c>
      <c r="E109" s="28">
        <v>167</v>
      </c>
      <c r="F109" s="28">
        <v>174</v>
      </c>
      <c r="G109" s="63"/>
      <c r="H109" s="63">
        <v>0</v>
      </c>
      <c r="I109" s="82">
        <v>9.06</v>
      </c>
      <c r="J109" s="63">
        <f t="shared" si="0"/>
        <v>9.06</v>
      </c>
      <c r="K109" s="63">
        <v>0</v>
      </c>
      <c r="L109" s="63">
        <v>0</v>
      </c>
      <c r="M109" s="63">
        <f t="shared" si="1"/>
        <v>9.06</v>
      </c>
      <c r="N109" s="63"/>
      <c r="O109" s="63"/>
      <c r="P109" s="63"/>
      <c r="Q109" s="63"/>
      <c r="R109" s="63"/>
      <c r="S109" s="63"/>
      <c r="T109" s="63"/>
      <c r="U109" s="62"/>
      <c r="V109" s="62"/>
      <c r="W109" s="62"/>
      <c r="X109" s="62"/>
      <c r="Y109" s="62"/>
      <c r="Z109" s="62"/>
      <c r="AA109" s="62"/>
      <c r="AB109" s="62"/>
    </row>
    <row r="110" spans="1:32" ht="14.25" customHeight="1">
      <c r="A110" s="64">
        <v>44669</v>
      </c>
      <c r="B110" s="80">
        <v>64371</v>
      </c>
      <c r="C110" s="28">
        <v>53623</v>
      </c>
      <c r="D110" s="28">
        <v>13151</v>
      </c>
      <c r="E110" s="28">
        <v>265</v>
      </c>
      <c r="F110" s="28">
        <v>168</v>
      </c>
      <c r="G110" s="63"/>
      <c r="H110" s="63">
        <v>0</v>
      </c>
      <c r="I110" s="82">
        <v>10.89</v>
      </c>
      <c r="J110" s="63">
        <f t="shared" si="0"/>
        <v>10.89</v>
      </c>
      <c r="K110" s="63">
        <v>0</v>
      </c>
      <c r="L110" s="63">
        <v>0</v>
      </c>
      <c r="M110" s="63">
        <f t="shared" si="1"/>
        <v>10.89</v>
      </c>
      <c r="N110" s="63"/>
      <c r="O110" s="63"/>
      <c r="P110" s="63"/>
      <c r="Q110" s="63"/>
      <c r="R110" s="63"/>
      <c r="S110" s="63"/>
      <c r="T110" s="63"/>
      <c r="U110" s="62"/>
      <c r="V110" s="62"/>
      <c r="W110" s="62"/>
      <c r="X110" s="62"/>
      <c r="Y110" s="62"/>
      <c r="Z110" s="62"/>
      <c r="AA110" s="62"/>
      <c r="AB110" s="62"/>
      <c r="AF110" s="71">
        <f>IFERROR(AB110/AD110,0)</f>
        <v>0</v>
      </c>
    </row>
    <row r="111" spans="1:32" ht="14.25" customHeight="1">
      <c r="A111" s="64">
        <v>44670</v>
      </c>
      <c r="B111" s="80">
        <v>64515</v>
      </c>
      <c r="C111" s="28">
        <v>53612</v>
      </c>
      <c r="D111" s="28">
        <v>13069</v>
      </c>
      <c r="E111" s="28">
        <v>188</v>
      </c>
      <c r="F111" s="28">
        <v>138</v>
      </c>
      <c r="G111" s="63"/>
      <c r="H111" s="63">
        <v>0</v>
      </c>
      <c r="I111" s="82">
        <v>10.050000000000001</v>
      </c>
      <c r="J111" s="63">
        <f t="shared" si="0"/>
        <v>10.050000000000001</v>
      </c>
      <c r="K111" s="63">
        <v>0</v>
      </c>
      <c r="L111" s="63">
        <v>0</v>
      </c>
      <c r="M111" s="63">
        <f t="shared" si="1"/>
        <v>10.050000000000001</v>
      </c>
      <c r="N111" s="63"/>
      <c r="O111" s="63"/>
      <c r="P111" s="63"/>
      <c r="Q111" s="63"/>
      <c r="R111" s="63"/>
      <c r="S111" s="63"/>
      <c r="T111" s="63"/>
      <c r="U111" s="62"/>
      <c r="V111" s="62"/>
      <c r="W111" s="62"/>
      <c r="X111" s="62"/>
      <c r="Y111" s="62"/>
      <c r="Z111" s="62"/>
      <c r="AA111" s="62"/>
      <c r="AB111" s="62"/>
    </row>
    <row r="112" spans="1:32" ht="14.25" customHeight="1">
      <c r="A112" s="64">
        <v>44671</v>
      </c>
      <c r="B112" s="80">
        <v>64536</v>
      </c>
      <c r="C112" s="28">
        <v>53733</v>
      </c>
      <c r="D112" s="28">
        <v>12902</v>
      </c>
      <c r="E112" s="28">
        <v>173</v>
      </c>
      <c r="F112" s="28">
        <v>134</v>
      </c>
      <c r="G112" s="63"/>
      <c r="H112" s="63">
        <v>0</v>
      </c>
      <c r="I112" s="82">
        <v>11.95</v>
      </c>
      <c r="J112" s="63">
        <f t="shared" si="0"/>
        <v>11.95</v>
      </c>
      <c r="K112" s="63">
        <v>0</v>
      </c>
      <c r="L112" s="63">
        <v>0</v>
      </c>
      <c r="M112" s="63">
        <f t="shared" si="1"/>
        <v>11.95</v>
      </c>
      <c r="N112" s="63"/>
      <c r="O112" s="63"/>
      <c r="P112" s="63"/>
      <c r="Q112" s="63"/>
      <c r="R112" s="63"/>
      <c r="S112" s="63"/>
      <c r="T112" s="63"/>
      <c r="U112" s="62"/>
      <c r="V112" s="62"/>
      <c r="W112" s="62"/>
      <c r="X112" s="62"/>
      <c r="Y112" s="62"/>
      <c r="Z112" s="62"/>
      <c r="AA112" s="62"/>
      <c r="AB112" s="62"/>
    </row>
    <row r="113" spans="1:28" ht="14.25" customHeight="1">
      <c r="A113" s="64">
        <v>44672</v>
      </c>
      <c r="B113" s="80">
        <v>64557</v>
      </c>
      <c r="C113" s="28">
        <v>53585</v>
      </c>
      <c r="D113" s="28">
        <v>12577</v>
      </c>
      <c r="E113" s="28">
        <v>157</v>
      </c>
      <c r="F113" s="28">
        <v>188</v>
      </c>
      <c r="G113" s="63"/>
      <c r="H113" s="63">
        <v>0</v>
      </c>
      <c r="I113" s="82">
        <v>12.42</v>
      </c>
      <c r="J113" s="63">
        <f t="shared" si="0"/>
        <v>12.42</v>
      </c>
      <c r="K113" s="63">
        <v>0</v>
      </c>
      <c r="L113" s="63">
        <v>0</v>
      </c>
      <c r="M113" s="63">
        <f t="shared" si="1"/>
        <v>12.42</v>
      </c>
      <c r="N113" s="63"/>
      <c r="O113" s="63"/>
      <c r="P113" s="63"/>
      <c r="Q113" s="63"/>
      <c r="R113" s="63"/>
      <c r="S113" s="63"/>
      <c r="T113" s="63"/>
      <c r="U113" s="62"/>
      <c r="V113" s="62"/>
      <c r="W113" s="62"/>
      <c r="X113" s="62"/>
      <c r="Y113" s="62"/>
      <c r="Z113" s="62"/>
      <c r="AA113" s="62"/>
      <c r="AB113" s="62"/>
    </row>
    <row r="114" spans="1:28" ht="14.25" customHeight="1">
      <c r="A114" s="64">
        <v>44673</v>
      </c>
      <c r="B114" s="80">
        <v>64487</v>
      </c>
      <c r="C114" s="63"/>
      <c r="D114" s="63"/>
      <c r="E114" s="28">
        <v>139</v>
      </c>
      <c r="F114" s="28">
        <v>187</v>
      </c>
      <c r="G114" s="63"/>
      <c r="H114" s="63">
        <v>0</v>
      </c>
      <c r="I114" s="82">
        <v>10.07</v>
      </c>
      <c r="J114" s="63">
        <f t="shared" si="0"/>
        <v>10.07</v>
      </c>
      <c r="K114" s="63">
        <v>0</v>
      </c>
      <c r="L114" s="63">
        <v>0</v>
      </c>
      <c r="M114" s="63">
        <f t="shared" si="1"/>
        <v>10.07</v>
      </c>
      <c r="N114" s="63"/>
      <c r="O114" s="63"/>
      <c r="P114" s="63"/>
      <c r="Q114" s="63"/>
      <c r="R114" s="63"/>
      <c r="S114" s="63"/>
      <c r="T114" s="63"/>
      <c r="U114" s="62"/>
      <c r="V114" s="62"/>
      <c r="W114" s="62"/>
      <c r="X114" s="62"/>
      <c r="Y114" s="62"/>
      <c r="Z114" s="62"/>
      <c r="AA114" s="62"/>
      <c r="AB114" s="62"/>
    </row>
    <row r="115" spans="1:28" ht="14.25" customHeight="1">
      <c r="A115" s="64">
        <v>44674</v>
      </c>
      <c r="B115" s="80">
        <v>64477</v>
      </c>
      <c r="C115" s="63"/>
      <c r="D115" s="63"/>
      <c r="E115" s="28">
        <v>103</v>
      </c>
      <c r="F115" s="28">
        <v>138</v>
      </c>
      <c r="G115" s="63"/>
      <c r="H115" s="63">
        <v>0</v>
      </c>
      <c r="I115" s="82">
        <v>11.2</v>
      </c>
      <c r="J115" s="63">
        <f t="shared" si="0"/>
        <v>11.2</v>
      </c>
      <c r="K115" s="63">
        <v>0</v>
      </c>
      <c r="L115" s="63">
        <v>0</v>
      </c>
      <c r="M115" s="63">
        <f t="shared" si="1"/>
        <v>11.2</v>
      </c>
      <c r="N115" s="63"/>
      <c r="O115" s="63"/>
      <c r="P115" s="63"/>
      <c r="Q115" s="63"/>
      <c r="R115" s="63"/>
      <c r="S115" s="63"/>
      <c r="T115" s="63"/>
      <c r="U115" s="62"/>
      <c r="V115" s="62"/>
      <c r="W115" s="62"/>
      <c r="X115" s="62"/>
      <c r="Y115" s="62"/>
      <c r="Z115" s="62"/>
      <c r="AA115" s="62"/>
      <c r="AB115" s="62"/>
    </row>
    <row r="116" spans="1:28" ht="14.25" customHeight="1">
      <c r="A116" s="64">
        <v>44675</v>
      </c>
      <c r="B116" s="80">
        <v>64463</v>
      </c>
      <c r="C116" s="63"/>
      <c r="D116" s="63"/>
      <c r="E116" s="28">
        <v>104</v>
      </c>
      <c r="F116" s="28">
        <v>161</v>
      </c>
      <c r="G116" s="63"/>
      <c r="H116" s="63">
        <v>0</v>
      </c>
      <c r="I116" s="82">
        <v>9.1199999999999992</v>
      </c>
      <c r="J116" s="63">
        <f t="shared" si="0"/>
        <v>9.1199999999999992</v>
      </c>
      <c r="K116" s="63">
        <v>0</v>
      </c>
      <c r="L116" s="63">
        <v>0</v>
      </c>
      <c r="M116" s="63">
        <f t="shared" si="1"/>
        <v>9.1199999999999992</v>
      </c>
      <c r="N116" s="63"/>
      <c r="O116" s="63"/>
      <c r="P116" s="63"/>
      <c r="Q116" s="63"/>
      <c r="R116" s="63"/>
      <c r="S116" s="63"/>
      <c r="T116" s="63"/>
      <c r="U116" s="62"/>
      <c r="V116" s="62"/>
      <c r="W116" s="62"/>
      <c r="X116" s="62"/>
      <c r="Y116" s="62"/>
      <c r="Z116" s="62"/>
      <c r="AA116" s="62"/>
      <c r="AB116" s="62"/>
    </row>
    <row r="117" spans="1:28" ht="14.25" customHeight="1">
      <c r="A117" s="64">
        <v>44676</v>
      </c>
      <c r="B117" s="80">
        <v>64413</v>
      </c>
      <c r="C117" s="63"/>
      <c r="D117" s="63"/>
      <c r="E117" s="28">
        <v>123</v>
      </c>
      <c r="F117" s="28">
        <v>148</v>
      </c>
      <c r="G117" s="63"/>
      <c r="H117" s="63">
        <v>1.33</v>
      </c>
      <c r="I117" s="82">
        <v>9.4499999999999993</v>
      </c>
      <c r="J117" s="63">
        <f t="shared" si="0"/>
        <v>10.78</v>
      </c>
      <c r="K117" s="63">
        <v>0</v>
      </c>
      <c r="L117" s="63">
        <v>0</v>
      </c>
      <c r="M117" s="63">
        <f t="shared" si="1"/>
        <v>10.78</v>
      </c>
      <c r="N117" s="63"/>
      <c r="O117" s="63"/>
      <c r="P117" s="63"/>
      <c r="Q117" s="63"/>
      <c r="R117" s="63"/>
      <c r="S117" s="63"/>
      <c r="T117" s="63"/>
      <c r="U117" s="62"/>
      <c r="V117" s="62"/>
      <c r="W117" s="62"/>
      <c r="X117" s="62"/>
      <c r="Y117" s="62"/>
      <c r="Z117" s="62"/>
      <c r="AA117" s="62"/>
      <c r="AB117" s="62"/>
    </row>
    <row r="118" spans="1:28" ht="14.25" customHeight="1">
      <c r="A118" s="64">
        <v>44677</v>
      </c>
      <c r="B118" s="63"/>
      <c r="C118" s="63"/>
      <c r="D118" s="63"/>
      <c r="E118" s="28">
        <v>167</v>
      </c>
      <c r="F118" s="28">
        <v>158</v>
      </c>
      <c r="G118" s="63"/>
      <c r="H118" s="63">
        <v>0</v>
      </c>
      <c r="I118" s="82">
        <v>12.37</v>
      </c>
      <c r="J118" s="63">
        <f t="shared" si="0"/>
        <v>12.37</v>
      </c>
      <c r="K118" s="63">
        <v>0</v>
      </c>
      <c r="L118" s="63">
        <v>0</v>
      </c>
      <c r="M118" s="63">
        <f t="shared" si="1"/>
        <v>12.37</v>
      </c>
      <c r="N118" s="63"/>
      <c r="O118" s="63"/>
      <c r="P118" s="63"/>
      <c r="Q118" s="63"/>
      <c r="R118" s="63"/>
      <c r="S118" s="63"/>
      <c r="T118" s="63"/>
      <c r="U118" s="62"/>
      <c r="V118" s="62"/>
      <c r="W118" s="62"/>
      <c r="X118" s="62"/>
      <c r="Y118" s="62"/>
      <c r="Z118" s="62"/>
      <c r="AA118" s="62"/>
      <c r="AB118" s="62"/>
    </row>
    <row r="119" spans="1:28" ht="14.25" customHeight="1">
      <c r="A119" s="64">
        <v>44678</v>
      </c>
      <c r="B119" s="63"/>
      <c r="C119" s="63"/>
      <c r="D119" s="63"/>
      <c r="E119" s="63"/>
      <c r="F119" s="63"/>
      <c r="G119" s="63"/>
      <c r="H119" s="63">
        <v>2.79</v>
      </c>
      <c r="I119" s="82">
        <v>11.94</v>
      </c>
      <c r="J119" s="63">
        <f t="shared" si="0"/>
        <v>14.73</v>
      </c>
      <c r="K119" s="63">
        <v>0</v>
      </c>
      <c r="L119" s="63">
        <v>0</v>
      </c>
      <c r="M119" s="63">
        <f t="shared" si="1"/>
        <v>14.73</v>
      </c>
      <c r="N119" s="63"/>
      <c r="O119" s="63"/>
      <c r="P119" s="63"/>
      <c r="Q119" s="63"/>
      <c r="R119" s="63"/>
      <c r="S119" s="63"/>
      <c r="T119" s="63"/>
      <c r="U119" s="62"/>
      <c r="V119" s="62"/>
      <c r="W119" s="62"/>
      <c r="X119" s="62"/>
      <c r="Y119" s="62"/>
      <c r="Z119" s="62"/>
      <c r="AA119" s="62"/>
      <c r="AB119" s="62"/>
    </row>
    <row r="120" spans="1:28" ht="14.25" customHeight="1">
      <c r="A120" s="64">
        <v>44679</v>
      </c>
      <c r="B120" s="63"/>
      <c r="C120" s="63"/>
      <c r="D120" s="63"/>
      <c r="E120" s="63"/>
      <c r="F120" s="63"/>
      <c r="G120" s="63"/>
      <c r="H120" s="63">
        <v>0</v>
      </c>
      <c r="I120" s="82">
        <v>13.53</v>
      </c>
      <c r="J120" s="63">
        <f t="shared" si="0"/>
        <v>13.53</v>
      </c>
      <c r="K120" s="63">
        <v>0</v>
      </c>
      <c r="L120" s="63">
        <v>0</v>
      </c>
      <c r="M120" s="63">
        <f t="shared" si="1"/>
        <v>13.53</v>
      </c>
      <c r="N120" s="63"/>
      <c r="O120" s="63"/>
      <c r="P120" s="63"/>
      <c r="Q120" s="63"/>
      <c r="R120" s="63"/>
      <c r="S120" s="63"/>
      <c r="T120" s="63"/>
      <c r="U120" s="62"/>
      <c r="V120" s="62"/>
      <c r="W120" s="62"/>
      <c r="X120" s="62"/>
      <c r="Y120" s="62"/>
      <c r="Z120" s="62"/>
      <c r="AA120" s="62"/>
      <c r="AB120" s="62"/>
    </row>
    <row r="121" spans="1:28" ht="14.25" customHeight="1">
      <c r="A121" s="64">
        <v>44680</v>
      </c>
      <c r="B121" s="63"/>
      <c r="C121" s="63"/>
      <c r="D121" s="63"/>
      <c r="E121" s="63"/>
      <c r="F121" s="63"/>
      <c r="G121" s="63"/>
      <c r="H121" s="63">
        <v>0</v>
      </c>
      <c r="I121" s="82">
        <v>12.08</v>
      </c>
      <c r="J121" s="63">
        <f t="shared" si="0"/>
        <v>12.08</v>
      </c>
      <c r="K121" s="63">
        <v>0</v>
      </c>
      <c r="L121" s="63">
        <v>0</v>
      </c>
      <c r="M121" s="63">
        <f t="shared" si="1"/>
        <v>12.08</v>
      </c>
      <c r="N121" s="63"/>
      <c r="O121" s="63"/>
      <c r="P121" s="63"/>
      <c r="Q121" s="63"/>
      <c r="R121" s="63"/>
      <c r="S121" s="63"/>
      <c r="T121" s="63"/>
      <c r="U121" s="62"/>
      <c r="V121" s="62"/>
      <c r="W121" s="62"/>
      <c r="X121" s="62"/>
      <c r="Y121" s="62"/>
      <c r="Z121" s="62"/>
      <c r="AA121" s="62"/>
      <c r="AB121" s="62"/>
    </row>
    <row r="122" spans="1:28" ht="14.25" customHeight="1">
      <c r="A122" s="64">
        <v>44681</v>
      </c>
      <c r="B122" s="63"/>
      <c r="C122" s="63"/>
      <c r="D122" s="63"/>
      <c r="E122" s="63"/>
      <c r="F122" s="63"/>
      <c r="G122" s="63"/>
      <c r="H122" s="63">
        <v>0</v>
      </c>
      <c r="I122" s="82">
        <v>12.2</v>
      </c>
      <c r="J122" s="63">
        <f t="shared" si="0"/>
        <v>12.2</v>
      </c>
      <c r="K122" s="63">
        <v>0</v>
      </c>
      <c r="L122" s="63">
        <v>0</v>
      </c>
      <c r="M122" s="63">
        <f t="shared" si="1"/>
        <v>12.2</v>
      </c>
      <c r="N122" s="63"/>
      <c r="O122" s="63"/>
      <c r="P122" s="63"/>
      <c r="Q122" s="63"/>
      <c r="R122" s="63"/>
      <c r="S122" s="63"/>
      <c r="T122" s="63"/>
      <c r="U122" s="62"/>
      <c r="V122" s="62"/>
      <c r="W122" s="62"/>
      <c r="X122" s="62"/>
      <c r="Y122" s="62"/>
      <c r="Z122" s="62"/>
      <c r="AA122" s="62"/>
      <c r="AB122" s="62"/>
    </row>
    <row r="123" spans="1:28" ht="14.25" customHeight="1">
      <c r="A123" s="64">
        <v>44682</v>
      </c>
      <c r="B123" s="63"/>
      <c r="C123" s="63"/>
      <c r="D123" s="63"/>
      <c r="E123" s="63"/>
      <c r="F123" s="63"/>
      <c r="G123" s="63"/>
      <c r="H123" s="63">
        <v>0</v>
      </c>
      <c r="I123" s="63"/>
      <c r="J123" s="63"/>
      <c r="K123" s="63">
        <v>0</v>
      </c>
      <c r="L123" s="63">
        <v>0</v>
      </c>
      <c r="M123" s="63">
        <f t="shared" si="1"/>
        <v>0</v>
      </c>
      <c r="N123" s="63"/>
      <c r="O123" s="63"/>
      <c r="P123" s="63"/>
      <c r="Q123" s="63"/>
      <c r="R123" s="63"/>
      <c r="S123" s="63"/>
      <c r="T123" s="63"/>
      <c r="U123" s="62"/>
      <c r="V123" s="62"/>
      <c r="W123" s="62"/>
      <c r="X123" s="62"/>
      <c r="Y123" s="62"/>
      <c r="Z123" s="62"/>
      <c r="AA123" s="62"/>
      <c r="AB123" s="62"/>
    </row>
    <row r="124" spans="1:28" ht="14.25" customHeight="1">
      <c r="A124" s="64">
        <v>44683</v>
      </c>
      <c r="B124" s="63"/>
      <c r="C124" s="63"/>
      <c r="D124" s="63"/>
      <c r="E124" s="63"/>
      <c r="F124" s="63"/>
      <c r="G124" s="63"/>
      <c r="H124" s="63">
        <v>0</v>
      </c>
      <c r="I124" s="63"/>
      <c r="J124" s="63"/>
      <c r="K124" s="63">
        <v>0</v>
      </c>
      <c r="L124" s="63">
        <v>0</v>
      </c>
      <c r="M124" s="63"/>
      <c r="N124" s="63"/>
      <c r="O124" s="63"/>
      <c r="P124" s="63"/>
      <c r="Q124" s="63"/>
      <c r="R124" s="63"/>
      <c r="S124" s="63"/>
      <c r="T124" s="63"/>
      <c r="U124" s="62"/>
      <c r="V124" s="62"/>
      <c r="W124" s="62"/>
      <c r="X124" s="62"/>
      <c r="Y124" s="62"/>
      <c r="Z124" s="62"/>
      <c r="AA124" s="62"/>
      <c r="AB124" s="62"/>
    </row>
    <row r="125" spans="1:28" ht="14.25" customHeight="1">
      <c r="A125" s="64">
        <v>44684</v>
      </c>
      <c r="B125" s="63"/>
      <c r="C125" s="63"/>
      <c r="D125" s="63"/>
      <c r="E125" s="63"/>
      <c r="F125" s="63"/>
      <c r="G125" s="63"/>
      <c r="H125" s="63">
        <v>0</v>
      </c>
      <c r="I125" s="63"/>
      <c r="J125" s="63"/>
      <c r="K125" s="63">
        <v>0</v>
      </c>
      <c r="L125" s="63">
        <v>0</v>
      </c>
      <c r="M125" s="63"/>
      <c r="N125" s="63"/>
      <c r="O125" s="63"/>
      <c r="P125" s="63"/>
      <c r="Q125" s="63"/>
      <c r="R125" s="63"/>
      <c r="S125" s="63"/>
      <c r="T125" s="63"/>
      <c r="U125" s="62"/>
      <c r="V125" s="62"/>
      <c r="W125" s="62"/>
      <c r="X125" s="62"/>
      <c r="Y125" s="62"/>
      <c r="Z125" s="62"/>
      <c r="AA125" s="62"/>
      <c r="AB125" s="62"/>
    </row>
    <row r="126" spans="1:28" ht="14.25" customHeight="1">
      <c r="A126" s="64">
        <v>44685</v>
      </c>
      <c r="B126" s="63"/>
      <c r="C126" s="63"/>
      <c r="D126" s="63"/>
      <c r="E126" s="63"/>
      <c r="F126" s="63"/>
      <c r="G126" s="63"/>
      <c r="H126" s="63">
        <v>0</v>
      </c>
      <c r="I126" s="63"/>
      <c r="J126" s="63"/>
      <c r="K126" s="63">
        <v>0</v>
      </c>
      <c r="L126" s="63">
        <v>0</v>
      </c>
      <c r="M126" s="63"/>
      <c r="N126" s="63"/>
      <c r="O126" s="63"/>
      <c r="P126" s="63"/>
      <c r="Q126" s="63"/>
      <c r="R126" s="63"/>
      <c r="S126" s="63"/>
      <c r="T126" s="63"/>
      <c r="U126" s="62"/>
      <c r="V126" s="62"/>
      <c r="W126" s="62"/>
      <c r="X126" s="62"/>
      <c r="Y126" s="62"/>
      <c r="Z126" s="62"/>
      <c r="AA126" s="62"/>
      <c r="AB126" s="62"/>
    </row>
    <row r="127" spans="1:28" ht="14.25" customHeight="1">
      <c r="A127" s="64">
        <v>44686</v>
      </c>
      <c r="B127" s="63"/>
      <c r="C127" s="63"/>
      <c r="D127" s="63"/>
      <c r="E127" s="63"/>
      <c r="F127" s="63"/>
      <c r="G127" s="63"/>
      <c r="H127" s="63">
        <v>0</v>
      </c>
      <c r="I127" s="63"/>
      <c r="J127" s="63"/>
      <c r="K127" s="63">
        <v>0</v>
      </c>
      <c r="L127" s="63">
        <v>0</v>
      </c>
      <c r="M127" s="63"/>
      <c r="N127" s="63"/>
      <c r="O127" s="63"/>
      <c r="P127" s="63"/>
      <c r="Q127" s="63"/>
      <c r="R127" s="63"/>
      <c r="S127" s="63"/>
      <c r="T127" s="63"/>
      <c r="U127" s="62"/>
      <c r="V127" s="62"/>
      <c r="W127" s="62"/>
      <c r="X127" s="62"/>
      <c r="Y127" s="62"/>
      <c r="Z127" s="62"/>
      <c r="AA127" s="62"/>
      <c r="AB127" s="62"/>
    </row>
    <row r="128" spans="1:28" ht="14.25" customHeight="1">
      <c r="A128" s="64">
        <v>44687</v>
      </c>
      <c r="B128" s="63"/>
      <c r="C128" s="63"/>
      <c r="D128" s="63"/>
      <c r="E128" s="63"/>
      <c r="F128" s="63"/>
      <c r="G128" s="63"/>
      <c r="H128" s="63">
        <v>0</v>
      </c>
      <c r="I128" s="63"/>
      <c r="J128" s="63"/>
      <c r="K128" s="63">
        <v>0</v>
      </c>
      <c r="L128" s="63">
        <v>0</v>
      </c>
      <c r="M128" s="63"/>
      <c r="N128" s="63"/>
      <c r="O128" s="63"/>
      <c r="P128" s="63"/>
      <c r="Q128" s="63"/>
      <c r="R128" s="63"/>
      <c r="S128" s="63"/>
      <c r="T128" s="63"/>
      <c r="U128" s="62"/>
      <c r="V128" s="62"/>
      <c r="W128" s="62"/>
      <c r="X128" s="62"/>
      <c r="Y128" s="62"/>
      <c r="Z128" s="62"/>
      <c r="AA128" s="62"/>
      <c r="AB128" s="62"/>
    </row>
    <row r="129" spans="1:28" ht="14.25" customHeight="1">
      <c r="A129" s="64">
        <v>44688</v>
      </c>
      <c r="B129" s="63"/>
      <c r="C129" s="63"/>
      <c r="D129" s="63"/>
      <c r="E129" s="63"/>
      <c r="F129" s="63"/>
      <c r="G129" s="63"/>
      <c r="H129" s="63">
        <v>1.33</v>
      </c>
      <c r="I129" s="63"/>
      <c r="J129" s="63"/>
      <c r="K129" s="63">
        <v>0</v>
      </c>
      <c r="L129" s="63">
        <v>0</v>
      </c>
      <c r="M129" s="63"/>
      <c r="N129" s="63"/>
      <c r="O129" s="63"/>
      <c r="P129" s="63"/>
      <c r="Q129" s="63"/>
      <c r="R129" s="63"/>
      <c r="S129" s="63"/>
      <c r="T129" s="63"/>
      <c r="U129" s="62"/>
      <c r="V129" s="62"/>
      <c r="W129" s="62"/>
      <c r="X129" s="62"/>
      <c r="Y129" s="62"/>
      <c r="Z129" s="62"/>
      <c r="AA129" s="62"/>
      <c r="AB129" s="62"/>
    </row>
    <row r="130" spans="1:28" ht="14.25" customHeight="1">
      <c r="A130" s="64">
        <v>44689</v>
      </c>
      <c r="B130" s="63"/>
      <c r="C130" s="63"/>
      <c r="D130" s="63"/>
      <c r="E130" s="63"/>
      <c r="F130" s="63"/>
      <c r="G130" s="63"/>
      <c r="H130" s="63">
        <v>0</v>
      </c>
      <c r="I130" s="63"/>
      <c r="J130" s="63"/>
      <c r="K130" s="63">
        <v>0</v>
      </c>
      <c r="L130" s="63">
        <v>0</v>
      </c>
      <c r="M130" s="63"/>
      <c r="N130" s="63"/>
      <c r="O130" s="63"/>
      <c r="P130" s="63"/>
      <c r="Q130" s="63"/>
      <c r="R130" s="63"/>
      <c r="S130" s="63"/>
      <c r="T130" s="63"/>
      <c r="U130" s="62"/>
      <c r="V130" s="62"/>
      <c r="W130" s="62"/>
      <c r="X130" s="62"/>
      <c r="Y130" s="62"/>
      <c r="Z130" s="62"/>
      <c r="AA130" s="62"/>
      <c r="AB130" s="62"/>
    </row>
    <row r="131" spans="1:28" ht="14.25" customHeight="1">
      <c r="A131" s="64">
        <v>44690</v>
      </c>
      <c r="B131" s="63"/>
      <c r="C131" s="63"/>
      <c r="D131" s="63"/>
      <c r="E131" s="63"/>
      <c r="F131" s="63"/>
      <c r="G131" s="63"/>
      <c r="H131" s="63">
        <v>0</v>
      </c>
      <c r="I131" s="63"/>
      <c r="J131" s="63"/>
      <c r="K131" s="63">
        <v>0</v>
      </c>
      <c r="L131" s="63">
        <v>0</v>
      </c>
      <c r="M131" s="63"/>
      <c r="N131" s="63"/>
      <c r="O131" s="63"/>
      <c r="P131" s="63"/>
      <c r="Q131" s="63"/>
      <c r="R131" s="63"/>
      <c r="S131" s="63"/>
      <c r="T131" s="63"/>
      <c r="U131" s="62"/>
      <c r="V131" s="62"/>
      <c r="W131" s="62"/>
      <c r="X131" s="62"/>
      <c r="Y131" s="62"/>
      <c r="Z131" s="62"/>
      <c r="AA131" s="62"/>
      <c r="AB131" s="62"/>
    </row>
    <row r="132" spans="1:28" ht="14.25" customHeight="1">
      <c r="A132" s="64">
        <v>44691</v>
      </c>
      <c r="B132" s="63"/>
      <c r="C132" s="63"/>
      <c r="D132" s="63"/>
      <c r="E132" s="63"/>
      <c r="F132" s="63"/>
      <c r="G132" s="63"/>
      <c r="H132" s="63">
        <v>1.33</v>
      </c>
      <c r="I132" s="63"/>
      <c r="J132" s="63"/>
      <c r="K132" s="63">
        <v>0</v>
      </c>
      <c r="L132" s="63">
        <v>0</v>
      </c>
      <c r="M132" s="63"/>
      <c r="N132" s="63"/>
      <c r="O132" s="63"/>
      <c r="P132" s="63"/>
      <c r="Q132" s="63"/>
      <c r="R132" s="63"/>
      <c r="S132" s="63"/>
      <c r="T132" s="63"/>
      <c r="U132" s="62"/>
      <c r="V132" s="62"/>
      <c r="W132" s="62"/>
      <c r="X132" s="62"/>
      <c r="Y132" s="62"/>
      <c r="Z132" s="62"/>
      <c r="AA132" s="62"/>
      <c r="AB132" s="62"/>
    </row>
    <row r="133" spans="1:28" ht="14.25" customHeight="1">
      <c r="A133" s="64">
        <v>44692</v>
      </c>
      <c r="B133" s="63"/>
      <c r="C133" s="63"/>
      <c r="D133" s="63"/>
      <c r="E133" s="63"/>
      <c r="F133" s="63"/>
      <c r="G133" s="63"/>
      <c r="H133" s="63">
        <v>1.33</v>
      </c>
      <c r="I133" s="63"/>
      <c r="J133" s="63"/>
      <c r="K133" s="63">
        <v>0</v>
      </c>
      <c r="L133" s="63">
        <v>0</v>
      </c>
      <c r="M133" s="63"/>
      <c r="N133" s="63"/>
      <c r="O133" s="63"/>
      <c r="P133" s="63"/>
      <c r="Q133" s="63"/>
      <c r="R133" s="63"/>
      <c r="S133" s="63"/>
      <c r="T133" s="63"/>
      <c r="U133" s="62"/>
      <c r="V133" s="62"/>
      <c r="W133" s="62"/>
      <c r="X133" s="62"/>
      <c r="Y133" s="62"/>
      <c r="Z133" s="62"/>
      <c r="AA133" s="62"/>
      <c r="AB133" s="62"/>
    </row>
    <row r="134" spans="1:28" ht="14.25" customHeight="1">
      <c r="A134" s="64">
        <v>44693</v>
      </c>
      <c r="B134" s="63"/>
      <c r="C134" s="63"/>
      <c r="D134" s="63"/>
      <c r="E134" s="63"/>
      <c r="F134" s="63"/>
      <c r="G134" s="63"/>
      <c r="H134" s="63">
        <v>0</v>
      </c>
      <c r="I134" s="63"/>
      <c r="J134" s="63"/>
      <c r="K134" s="63">
        <v>0</v>
      </c>
      <c r="L134" s="63">
        <v>0</v>
      </c>
      <c r="M134" s="63"/>
      <c r="N134" s="63"/>
      <c r="O134" s="63"/>
      <c r="P134" s="63"/>
      <c r="Q134" s="63"/>
      <c r="R134" s="63"/>
      <c r="S134" s="63"/>
      <c r="T134" s="63"/>
      <c r="U134" s="62"/>
      <c r="V134" s="62"/>
      <c r="W134" s="62"/>
      <c r="X134" s="62"/>
      <c r="Y134" s="62"/>
      <c r="Z134" s="62"/>
      <c r="AA134" s="62"/>
      <c r="AB134" s="62"/>
    </row>
    <row r="135" spans="1:28" ht="14.25" customHeight="1">
      <c r="A135" s="64">
        <v>44694</v>
      </c>
      <c r="B135" s="63"/>
      <c r="C135" s="63"/>
      <c r="D135" s="63"/>
      <c r="E135" s="63"/>
      <c r="F135" s="63"/>
      <c r="G135" s="63"/>
      <c r="H135" s="63">
        <v>0</v>
      </c>
      <c r="I135" s="63"/>
      <c r="J135" s="63"/>
      <c r="K135" s="63">
        <v>0</v>
      </c>
      <c r="L135" s="63">
        <v>0</v>
      </c>
      <c r="M135" s="63"/>
      <c r="N135" s="63"/>
      <c r="O135" s="63"/>
      <c r="P135" s="63"/>
      <c r="Q135" s="63"/>
      <c r="R135" s="63"/>
      <c r="S135" s="63"/>
      <c r="T135" s="63"/>
      <c r="U135" s="62"/>
      <c r="V135" s="62"/>
      <c r="W135" s="62"/>
      <c r="X135" s="62"/>
      <c r="Y135" s="62"/>
      <c r="Z135" s="62"/>
      <c r="AA135" s="62"/>
      <c r="AB135" s="62"/>
    </row>
    <row r="136" spans="1:28" ht="14.25" customHeight="1">
      <c r="A136" s="64">
        <v>44695</v>
      </c>
      <c r="B136" s="63"/>
      <c r="C136" s="63"/>
      <c r="D136" s="63"/>
      <c r="E136" s="63"/>
      <c r="F136" s="63"/>
      <c r="G136" s="63"/>
      <c r="H136" s="63">
        <v>0</v>
      </c>
      <c r="I136" s="63"/>
      <c r="J136" s="63"/>
      <c r="K136" s="63">
        <v>0</v>
      </c>
      <c r="L136" s="63">
        <v>0</v>
      </c>
      <c r="M136" s="63"/>
      <c r="N136" s="63"/>
      <c r="O136" s="63"/>
      <c r="P136" s="63"/>
      <c r="Q136" s="63"/>
      <c r="R136" s="63"/>
      <c r="S136" s="63"/>
      <c r="T136" s="63"/>
      <c r="U136" s="62"/>
      <c r="V136" s="62"/>
      <c r="W136" s="62"/>
      <c r="X136" s="62"/>
      <c r="Y136" s="62"/>
      <c r="Z136" s="62"/>
      <c r="AA136" s="62"/>
      <c r="AB136" s="62"/>
    </row>
    <row r="137" spans="1:28" ht="14.25" customHeight="1">
      <c r="A137" s="64">
        <v>44696</v>
      </c>
      <c r="B137" s="63"/>
      <c r="C137" s="63"/>
      <c r="D137" s="63"/>
      <c r="E137" s="63"/>
      <c r="F137" s="63"/>
      <c r="G137" s="63"/>
      <c r="H137" s="63">
        <v>0</v>
      </c>
      <c r="I137" s="63"/>
      <c r="J137" s="63"/>
      <c r="K137" s="63">
        <v>0</v>
      </c>
      <c r="L137" s="63">
        <v>0</v>
      </c>
      <c r="M137" s="63"/>
      <c r="N137" s="63"/>
      <c r="O137" s="63"/>
      <c r="P137" s="63"/>
      <c r="Q137" s="63"/>
      <c r="R137" s="63"/>
      <c r="S137" s="63"/>
      <c r="T137" s="63"/>
      <c r="U137" s="62"/>
      <c r="V137" s="62"/>
      <c r="W137" s="62"/>
      <c r="X137" s="62"/>
      <c r="Y137" s="62"/>
      <c r="Z137" s="62"/>
      <c r="AA137" s="62"/>
      <c r="AB137" s="62"/>
    </row>
    <row r="138" spans="1:28" ht="14.25" customHeight="1">
      <c r="A138" s="64">
        <v>44697</v>
      </c>
      <c r="B138" s="63"/>
      <c r="C138" s="63"/>
      <c r="D138" s="63"/>
      <c r="E138" s="63"/>
      <c r="F138" s="63"/>
      <c r="G138" s="63"/>
      <c r="H138" s="63">
        <v>0</v>
      </c>
      <c r="I138" s="63"/>
      <c r="J138" s="63"/>
      <c r="K138" s="63">
        <v>0</v>
      </c>
      <c r="L138" s="63">
        <v>0</v>
      </c>
      <c r="M138" s="63"/>
      <c r="N138" s="63"/>
      <c r="O138" s="63"/>
      <c r="P138" s="63"/>
      <c r="Q138" s="63"/>
      <c r="R138" s="63"/>
      <c r="S138" s="63"/>
      <c r="T138" s="63"/>
      <c r="U138" s="62"/>
      <c r="V138" s="62"/>
      <c r="W138" s="62"/>
      <c r="X138" s="62"/>
      <c r="Y138" s="62"/>
      <c r="Z138" s="62"/>
      <c r="AA138" s="62"/>
      <c r="AB138" s="62"/>
    </row>
    <row r="139" spans="1:28" ht="14.25" customHeight="1">
      <c r="A139" s="64">
        <v>44698</v>
      </c>
      <c r="B139" s="63"/>
      <c r="C139" s="63"/>
      <c r="D139" s="63"/>
      <c r="E139" s="63"/>
      <c r="F139" s="63"/>
      <c r="G139" s="63"/>
      <c r="H139" s="63">
        <v>0</v>
      </c>
      <c r="I139" s="63"/>
      <c r="J139" s="63"/>
      <c r="K139" s="63">
        <v>0</v>
      </c>
      <c r="L139" s="63">
        <v>0</v>
      </c>
      <c r="M139" s="63"/>
      <c r="N139" s="63"/>
      <c r="O139" s="63"/>
      <c r="P139" s="63"/>
      <c r="Q139" s="63"/>
      <c r="R139" s="63"/>
      <c r="S139" s="63"/>
      <c r="T139" s="63"/>
      <c r="U139" s="62"/>
      <c r="V139" s="62"/>
      <c r="W139" s="62"/>
      <c r="X139" s="62"/>
      <c r="Y139" s="62"/>
      <c r="Z139" s="62"/>
      <c r="AA139" s="62"/>
      <c r="AB139" s="62"/>
    </row>
    <row r="140" spans="1:28" ht="14.25" customHeight="1">
      <c r="A140" s="64">
        <v>44699</v>
      </c>
      <c r="B140" s="63"/>
      <c r="C140" s="63"/>
      <c r="D140" s="63"/>
      <c r="E140" s="63"/>
      <c r="F140" s="63"/>
      <c r="G140" s="63"/>
      <c r="H140" s="63">
        <v>1.33</v>
      </c>
      <c r="I140" s="63"/>
      <c r="J140" s="63"/>
      <c r="K140" s="63">
        <v>0</v>
      </c>
      <c r="L140" s="63">
        <v>0</v>
      </c>
      <c r="M140" s="63"/>
      <c r="N140" s="63"/>
      <c r="O140" s="63"/>
      <c r="P140" s="63"/>
      <c r="Q140" s="63"/>
      <c r="R140" s="63"/>
      <c r="S140" s="63"/>
      <c r="T140" s="63"/>
      <c r="U140" s="62"/>
      <c r="V140" s="62"/>
      <c r="W140" s="62"/>
      <c r="X140" s="62"/>
      <c r="Y140" s="62"/>
      <c r="Z140" s="62"/>
      <c r="AA140" s="62"/>
      <c r="AB140" s="62"/>
    </row>
    <row r="141" spans="1:28" ht="14.25" customHeight="1">
      <c r="A141" s="64">
        <v>44700</v>
      </c>
      <c r="B141" s="63"/>
      <c r="C141" s="63"/>
      <c r="D141" s="63"/>
      <c r="E141" s="63"/>
      <c r="F141" s="63"/>
      <c r="G141" s="63"/>
      <c r="H141" s="63">
        <v>0</v>
      </c>
      <c r="I141" s="63"/>
      <c r="J141" s="63"/>
      <c r="K141" s="63">
        <v>0</v>
      </c>
      <c r="L141" s="63">
        <v>0</v>
      </c>
      <c r="M141" s="63"/>
      <c r="N141" s="63"/>
      <c r="O141" s="63"/>
      <c r="P141" s="63"/>
      <c r="Q141" s="63"/>
      <c r="R141" s="63"/>
      <c r="S141" s="63"/>
      <c r="T141" s="63"/>
      <c r="U141" s="62"/>
      <c r="V141" s="62"/>
      <c r="W141" s="62"/>
      <c r="X141" s="62"/>
      <c r="Y141" s="62"/>
      <c r="Z141" s="62"/>
      <c r="AA141" s="62"/>
      <c r="AB141" s="62"/>
    </row>
    <row r="142" spans="1:28" ht="14.25" customHeight="1">
      <c r="A142" s="64">
        <v>44701</v>
      </c>
      <c r="B142" s="63"/>
      <c r="C142" s="63"/>
      <c r="D142" s="63"/>
      <c r="E142" s="63"/>
      <c r="F142" s="63"/>
      <c r="G142" s="63"/>
      <c r="H142" s="63">
        <v>0</v>
      </c>
      <c r="I142" s="63"/>
      <c r="J142" s="63"/>
      <c r="K142" s="63">
        <v>0</v>
      </c>
      <c r="L142" s="63">
        <v>0</v>
      </c>
      <c r="M142" s="63"/>
      <c r="N142" s="63"/>
      <c r="O142" s="63"/>
      <c r="P142" s="63"/>
      <c r="Q142" s="63"/>
      <c r="R142" s="63"/>
      <c r="S142" s="63"/>
      <c r="T142" s="63"/>
      <c r="U142" s="62"/>
      <c r="V142" s="62"/>
      <c r="W142" s="62"/>
      <c r="X142" s="62"/>
      <c r="Y142" s="62"/>
      <c r="Z142" s="62"/>
      <c r="AA142" s="62"/>
      <c r="AB142" s="62"/>
    </row>
    <row r="143" spans="1:28" ht="14.25" customHeight="1">
      <c r="A143" s="64">
        <v>44702</v>
      </c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2"/>
      <c r="V143" s="62"/>
      <c r="W143" s="62"/>
      <c r="X143" s="62"/>
      <c r="Y143" s="62"/>
      <c r="Z143" s="62"/>
      <c r="AA143" s="62"/>
      <c r="AB143" s="62"/>
    </row>
    <row r="144" spans="1:28" ht="14.25" customHeight="1">
      <c r="A144" s="64">
        <v>44703</v>
      </c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2"/>
      <c r="V144" s="62"/>
      <c r="W144" s="62"/>
      <c r="X144" s="62"/>
      <c r="Y144" s="62"/>
      <c r="Z144" s="62"/>
      <c r="AA144" s="62"/>
      <c r="AB144" s="62"/>
    </row>
    <row r="145" spans="1:28" ht="14.25" customHeight="1">
      <c r="A145" s="64">
        <v>44704</v>
      </c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2"/>
      <c r="V145" s="62"/>
      <c r="W145" s="62"/>
      <c r="X145" s="62"/>
      <c r="Y145" s="62"/>
      <c r="Z145" s="62"/>
      <c r="AA145" s="62"/>
      <c r="AB145" s="62"/>
    </row>
    <row r="146" spans="1:28" ht="14.25" customHeight="1">
      <c r="A146" s="64">
        <v>44705</v>
      </c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2"/>
      <c r="V146" s="62"/>
      <c r="W146" s="62"/>
      <c r="X146" s="62"/>
      <c r="Y146" s="62"/>
      <c r="Z146" s="62"/>
      <c r="AA146" s="62"/>
      <c r="AB146" s="62"/>
    </row>
    <row r="147" spans="1:28" ht="14.25" customHeight="1">
      <c r="A147" s="64">
        <v>44706</v>
      </c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2"/>
      <c r="V147" s="62"/>
      <c r="W147" s="62"/>
      <c r="X147" s="62"/>
      <c r="Y147" s="62"/>
      <c r="Z147" s="62"/>
      <c r="AA147" s="62"/>
      <c r="AB147" s="62"/>
    </row>
    <row r="148" spans="1:28" ht="14.25" customHeight="1">
      <c r="A148" s="64">
        <v>44707</v>
      </c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2"/>
      <c r="V148" s="62"/>
      <c r="W148" s="62"/>
      <c r="X148" s="62"/>
      <c r="Y148" s="62"/>
      <c r="Z148" s="62"/>
      <c r="AA148" s="62"/>
      <c r="AB148" s="62"/>
    </row>
    <row r="149" spans="1:28" ht="14.25" customHeight="1">
      <c r="A149" s="64">
        <v>44708</v>
      </c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2"/>
      <c r="V149" s="62"/>
      <c r="W149" s="62"/>
      <c r="X149" s="62"/>
      <c r="Y149" s="62"/>
      <c r="Z149" s="62"/>
      <c r="AA149" s="62"/>
      <c r="AB149" s="62"/>
    </row>
    <row r="150" spans="1:28" ht="14.25" customHeight="1">
      <c r="A150" s="64">
        <v>44709</v>
      </c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2"/>
      <c r="V150" s="62"/>
      <c r="W150" s="62"/>
      <c r="X150" s="62"/>
      <c r="Y150" s="62"/>
      <c r="Z150" s="62"/>
      <c r="AA150" s="62"/>
      <c r="AB150" s="62"/>
    </row>
    <row r="151" spans="1:28" ht="14.25" customHeight="1">
      <c r="A151" s="64">
        <v>44710</v>
      </c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2"/>
      <c r="V151" s="62"/>
      <c r="W151" s="62"/>
      <c r="X151" s="62"/>
      <c r="Y151" s="62"/>
      <c r="Z151" s="62"/>
      <c r="AA151" s="62"/>
      <c r="AB151" s="62"/>
    </row>
    <row r="152" spans="1:28" ht="14.25" customHeight="1">
      <c r="A152" s="64">
        <v>44711</v>
      </c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2"/>
      <c r="V152" s="62"/>
      <c r="W152" s="62"/>
      <c r="X152" s="62"/>
      <c r="Y152" s="62"/>
      <c r="Z152" s="62"/>
      <c r="AA152" s="62"/>
      <c r="AB152" s="62"/>
    </row>
    <row r="153" spans="1:28" ht="14.25" customHeight="1">
      <c r="A153" s="64">
        <v>44712</v>
      </c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2"/>
      <c r="V153" s="62"/>
      <c r="W153" s="62"/>
      <c r="X153" s="62"/>
      <c r="Y153" s="62"/>
      <c r="Z153" s="62"/>
      <c r="AA153" s="62"/>
      <c r="AB153" s="62"/>
    </row>
    <row r="154" spans="1:28" ht="14.25" customHeight="1">
      <c r="A154" s="62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2"/>
      <c r="V154" s="62"/>
      <c r="W154" s="62"/>
      <c r="X154" s="62"/>
      <c r="Y154" s="62"/>
      <c r="Z154" s="62"/>
      <c r="AA154" s="62"/>
      <c r="AB154" s="62"/>
    </row>
    <row r="155" spans="1:28" ht="14.25" customHeight="1">
      <c r="A155" s="62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2"/>
      <c r="V155" s="62"/>
      <c r="W155" s="62"/>
      <c r="X155" s="62"/>
      <c r="Y155" s="62"/>
      <c r="Z155" s="62"/>
      <c r="AA155" s="62"/>
      <c r="AB155" s="62"/>
    </row>
    <row r="156" spans="1:28" ht="14.25" customHeight="1">
      <c r="A156" s="62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2"/>
      <c r="V156" s="62"/>
      <c r="W156" s="62"/>
      <c r="X156" s="62"/>
      <c r="Y156" s="62"/>
      <c r="Z156" s="62"/>
      <c r="AA156" s="62"/>
      <c r="AB156" s="62"/>
    </row>
    <row r="157" spans="1:28" ht="14.25" customHeight="1">
      <c r="A157" s="62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2"/>
      <c r="V157" s="62"/>
      <c r="W157" s="62"/>
      <c r="X157" s="62"/>
      <c r="Y157" s="62"/>
      <c r="Z157" s="62"/>
      <c r="AA157" s="62"/>
      <c r="AB157" s="62"/>
    </row>
    <row r="158" spans="1:28" ht="14.25" customHeight="1">
      <c r="A158" s="62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2"/>
      <c r="V158" s="62"/>
      <c r="W158" s="62"/>
      <c r="X158" s="62"/>
      <c r="Y158" s="62"/>
      <c r="Z158" s="62"/>
      <c r="AA158" s="62"/>
      <c r="AB158" s="62"/>
    </row>
    <row r="159" spans="1:28" ht="14.25" customHeight="1">
      <c r="A159" s="62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2"/>
      <c r="V159" s="62"/>
      <c r="W159" s="62"/>
      <c r="X159" s="62"/>
      <c r="Y159" s="62"/>
      <c r="Z159" s="62"/>
      <c r="AA159" s="62"/>
      <c r="AB159" s="62"/>
    </row>
    <row r="160" spans="1:28" ht="14.25" customHeight="1">
      <c r="A160" s="62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2"/>
      <c r="V160" s="62"/>
      <c r="W160" s="62"/>
      <c r="X160" s="62"/>
      <c r="Y160" s="62"/>
      <c r="Z160" s="62"/>
      <c r="AA160" s="62"/>
      <c r="AB160" s="62"/>
    </row>
    <row r="161" spans="1:28" ht="14.25" customHeight="1">
      <c r="A161" s="62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2"/>
      <c r="V161" s="62"/>
      <c r="W161" s="62"/>
      <c r="X161" s="62"/>
      <c r="Y161" s="62"/>
      <c r="Z161" s="62"/>
      <c r="AA161" s="62"/>
      <c r="AB161" s="62"/>
    </row>
    <row r="162" spans="1:28" ht="14.25" customHeight="1">
      <c r="A162" s="62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2"/>
      <c r="V162" s="62"/>
      <c r="W162" s="62"/>
      <c r="X162" s="62"/>
      <c r="Y162" s="62"/>
      <c r="Z162" s="62"/>
      <c r="AA162" s="62"/>
      <c r="AB162" s="62"/>
    </row>
    <row r="163" spans="1:28" ht="14.25" customHeight="1">
      <c r="A163" s="62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2"/>
      <c r="V163" s="62"/>
      <c r="W163" s="62"/>
      <c r="X163" s="62"/>
      <c r="Y163" s="62"/>
      <c r="Z163" s="62"/>
      <c r="AA163" s="62"/>
      <c r="AB163" s="62"/>
    </row>
    <row r="164" spans="1:28" ht="14.25" customHeight="1">
      <c r="A164" s="62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2"/>
      <c r="V164" s="62"/>
      <c r="W164" s="62"/>
      <c r="X164" s="62"/>
      <c r="Y164" s="62"/>
      <c r="Z164" s="62"/>
      <c r="AA164" s="62"/>
      <c r="AB164" s="62"/>
    </row>
    <row r="165" spans="1:28" ht="14.25" customHeight="1">
      <c r="A165" s="62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2"/>
      <c r="V165" s="62"/>
      <c r="W165" s="62"/>
      <c r="X165" s="62"/>
      <c r="Y165" s="62"/>
      <c r="Z165" s="62"/>
      <c r="AA165" s="62"/>
      <c r="AB165" s="62"/>
    </row>
    <row r="166" spans="1:28" ht="14.25" customHeight="1">
      <c r="A166" s="62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2"/>
      <c r="V166" s="62"/>
      <c r="W166" s="62"/>
      <c r="X166" s="62"/>
      <c r="Y166" s="62"/>
      <c r="Z166" s="62"/>
      <c r="AA166" s="62"/>
      <c r="AB166" s="62"/>
    </row>
    <row r="167" spans="1:28" ht="14.25" customHeight="1">
      <c r="A167" s="62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2"/>
      <c r="V167" s="62"/>
      <c r="W167" s="62"/>
      <c r="X167" s="62"/>
      <c r="Y167" s="62"/>
      <c r="Z167" s="62"/>
      <c r="AA167" s="62"/>
      <c r="AB167" s="62"/>
    </row>
    <row r="168" spans="1:28" ht="14.25" customHeight="1">
      <c r="A168" s="62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2"/>
      <c r="V168" s="62"/>
      <c r="W168" s="62"/>
      <c r="X168" s="62"/>
      <c r="Y168" s="62"/>
      <c r="Z168" s="62"/>
      <c r="AA168" s="62"/>
      <c r="AB168" s="62"/>
    </row>
    <row r="169" spans="1:28" ht="14.25" customHeight="1">
      <c r="A169" s="62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2"/>
      <c r="V169" s="62"/>
      <c r="W169" s="62"/>
      <c r="X169" s="62"/>
      <c r="Y169" s="62"/>
      <c r="Z169" s="62"/>
      <c r="AA169" s="62"/>
      <c r="AB169" s="62"/>
    </row>
    <row r="170" spans="1:28" ht="14.25" customHeight="1">
      <c r="A170" s="62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2"/>
      <c r="V170" s="62"/>
      <c r="W170" s="62"/>
      <c r="X170" s="62"/>
      <c r="Y170" s="62"/>
      <c r="Z170" s="62"/>
      <c r="AA170" s="62"/>
      <c r="AB170" s="62"/>
    </row>
    <row r="171" spans="1:28" ht="14.25" customHeight="1">
      <c r="A171" s="62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2"/>
      <c r="V171" s="62"/>
      <c r="W171" s="62"/>
      <c r="X171" s="62"/>
      <c r="Y171" s="62"/>
      <c r="Z171" s="62"/>
      <c r="AA171" s="62"/>
      <c r="AB171" s="62"/>
    </row>
    <row r="172" spans="1:28" ht="14.25" customHeight="1">
      <c r="A172" s="62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2"/>
      <c r="V172" s="62"/>
      <c r="W172" s="62"/>
      <c r="X172" s="62"/>
      <c r="Y172" s="62"/>
      <c r="Z172" s="62"/>
      <c r="AA172" s="62"/>
      <c r="AB172" s="62"/>
    </row>
    <row r="173" spans="1:28" ht="14.25" customHeight="1">
      <c r="A173" s="62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2"/>
      <c r="V173" s="62"/>
      <c r="W173" s="62"/>
      <c r="X173" s="62"/>
      <c r="Y173" s="62"/>
      <c r="Z173" s="62"/>
      <c r="AA173" s="62"/>
      <c r="AB173" s="62"/>
    </row>
    <row r="174" spans="1:28" ht="14.25" customHeight="1">
      <c r="A174" s="62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2"/>
      <c r="V174" s="62"/>
      <c r="W174" s="62"/>
      <c r="X174" s="62"/>
      <c r="Y174" s="62"/>
      <c r="Z174" s="62"/>
      <c r="AA174" s="62"/>
      <c r="AB174" s="62"/>
    </row>
    <row r="175" spans="1:28" ht="14.25" customHeight="1">
      <c r="A175" s="62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2"/>
      <c r="V175" s="62"/>
      <c r="W175" s="62"/>
      <c r="X175" s="62"/>
      <c r="Y175" s="62"/>
      <c r="Z175" s="62"/>
      <c r="AA175" s="62"/>
      <c r="AB175" s="62"/>
    </row>
    <row r="176" spans="1:28" ht="14.25" customHeight="1">
      <c r="A176" s="62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2"/>
      <c r="V176" s="62"/>
      <c r="W176" s="62"/>
      <c r="X176" s="62"/>
      <c r="Y176" s="62"/>
      <c r="Z176" s="62"/>
      <c r="AA176" s="62"/>
      <c r="AB176" s="62"/>
    </row>
    <row r="177" spans="1:28" ht="14.25" customHeight="1">
      <c r="A177" s="62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2"/>
      <c r="V177" s="62"/>
      <c r="W177" s="62"/>
      <c r="X177" s="62"/>
      <c r="Y177" s="62"/>
      <c r="Z177" s="62"/>
      <c r="AA177" s="62"/>
      <c r="AB177" s="62"/>
    </row>
    <row r="178" spans="1:28" ht="14.25" customHeight="1">
      <c r="A178" s="62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2"/>
      <c r="V178" s="62"/>
      <c r="W178" s="62"/>
      <c r="X178" s="62"/>
      <c r="Y178" s="62"/>
      <c r="Z178" s="62"/>
      <c r="AA178" s="62"/>
      <c r="AB178" s="62"/>
    </row>
    <row r="179" spans="1:28" ht="14.25" customHeight="1">
      <c r="A179" s="62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2"/>
      <c r="V179" s="62"/>
      <c r="W179" s="62"/>
      <c r="X179" s="62"/>
      <c r="Y179" s="62"/>
      <c r="Z179" s="62"/>
      <c r="AA179" s="62"/>
      <c r="AB179" s="62"/>
    </row>
    <row r="180" spans="1:28" ht="14.25" customHeight="1">
      <c r="A180" s="62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2"/>
      <c r="V180" s="62"/>
      <c r="W180" s="62"/>
      <c r="X180" s="62"/>
      <c r="Y180" s="62"/>
      <c r="Z180" s="62"/>
      <c r="AA180" s="62"/>
      <c r="AB180" s="62"/>
    </row>
    <row r="181" spans="1:28" ht="14.25" customHeight="1">
      <c r="A181" s="62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2"/>
      <c r="V181" s="62"/>
      <c r="W181" s="62"/>
      <c r="X181" s="62"/>
      <c r="Y181" s="62"/>
      <c r="Z181" s="62"/>
      <c r="AA181" s="62"/>
      <c r="AB181" s="62"/>
    </row>
    <row r="182" spans="1:28" ht="14.25" customHeight="1">
      <c r="A182" s="62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2"/>
      <c r="V182" s="62"/>
      <c r="W182" s="62"/>
      <c r="X182" s="62"/>
      <c r="Y182" s="62"/>
      <c r="Z182" s="62"/>
      <c r="AA182" s="62"/>
      <c r="AB182" s="62"/>
    </row>
    <row r="183" spans="1:28" ht="14.25" customHeight="1">
      <c r="A183" s="62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2"/>
      <c r="V183" s="62"/>
      <c r="W183" s="62"/>
      <c r="X183" s="62"/>
      <c r="Y183" s="62"/>
      <c r="Z183" s="62"/>
      <c r="AA183" s="62"/>
      <c r="AB183" s="62"/>
    </row>
    <row r="184" spans="1:28" ht="14.25" customHeight="1">
      <c r="A184" s="62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2"/>
      <c r="V184" s="62"/>
      <c r="W184" s="62"/>
      <c r="X184" s="62"/>
      <c r="Y184" s="62"/>
      <c r="Z184" s="62"/>
      <c r="AA184" s="62"/>
      <c r="AB184" s="62"/>
    </row>
    <row r="185" spans="1:28" ht="14.25" customHeight="1">
      <c r="A185" s="62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2"/>
      <c r="V185" s="62"/>
      <c r="W185" s="62"/>
      <c r="X185" s="62"/>
      <c r="Y185" s="62"/>
      <c r="Z185" s="62"/>
      <c r="AA185" s="62"/>
      <c r="AB185" s="62"/>
    </row>
    <row r="186" spans="1:28" ht="14.25" customHeight="1">
      <c r="A186" s="62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2"/>
      <c r="V186" s="62"/>
      <c r="W186" s="62"/>
      <c r="X186" s="62"/>
      <c r="Y186" s="62"/>
      <c r="Z186" s="62"/>
      <c r="AA186" s="62"/>
      <c r="AB186" s="62"/>
    </row>
    <row r="187" spans="1:28" ht="14.25" customHeight="1">
      <c r="A187" s="62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2"/>
      <c r="V187" s="62"/>
      <c r="W187" s="62"/>
      <c r="X187" s="62"/>
      <c r="Y187" s="62"/>
      <c r="Z187" s="62"/>
      <c r="AA187" s="62"/>
      <c r="AB187" s="62"/>
    </row>
    <row r="188" spans="1:28" ht="14.25" customHeight="1">
      <c r="A188" s="62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2"/>
      <c r="V188" s="62"/>
      <c r="W188" s="62"/>
      <c r="X188" s="62"/>
      <c r="Y188" s="62"/>
      <c r="Z188" s="62"/>
      <c r="AA188" s="62"/>
      <c r="AB188" s="62"/>
    </row>
    <row r="189" spans="1:28" ht="14.25" customHeight="1">
      <c r="A189" s="62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2"/>
      <c r="V189" s="62"/>
      <c r="W189" s="62"/>
      <c r="X189" s="62"/>
      <c r="Y189" s="62"/>
      <c r="Z189" s="62"/>
      <c r="AA189" s="62"/>
      <c r="AB189" s="62"/>
    </row>
    <row r="190" spans="1:28" ht="14.25" customHeight="1">
      <c r="A190" s="62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2"/>
      <c r="V190" s="62"/>
      <c r="W190" s="62"/>
      <c r="X190" s="62"/>
      <c r="Y190" s="62"/>
      <c r="Z190" s="62"/>
      <c r="AA190" s="62"/>
      <c r="AB190" s="62"/>
    </row>
    <row r="191" spans="1:28" ht="14.25" customHeight="1">
      <c r="A191" s="62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2"/>
      <c r="V191" s="62"/>
      <c r="W191" s="62"/>
      <c r="X191" s="62"/>
      <c r="Y191" s="62"/>
      <c r="Z191" s="62"/>
      <c r="AA191" s="62"/>
      <c r="AB191" s="62"/>
    </row>
    <row r="192" spans="1:28" ht="14.25" customHeight="1">
      <c r="A192" s="62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2"/>
      <c r="V192" s="62"/>
      <c r="W192" s="62"/>
      <c r="X192" s="62"/>
      <c r="Y192" s="62"/>
      <c r="Z192" s="62"/>
      <c r="AA192" s="62"/>
      <c r="AB192" s="62"/>
    </row>
    <row r="193" spans="1:28" ht="14.25" customHeight="1">
      <c r="A193" s="62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2"/>
      <c r="V193" s="62"/>
      <c r="W193" s="62"/>
      <c r="X193" s="62"/>
      <c r="Y193" s="62"/>
      <c r="Z193" s="62"/>
      <c r="AA193" s="62"/>
      <c r="AB193" s="62"/>
    </row>
    <row r="194" spans="1:28" ht="14.25" customHeight="1">
      <c r="A194" s="62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2"/>
      <c r="V194" s="62"/>
      <c r="W194" s="62"/>
      <c r="X194" s="62"/>
      <c r="Y194" s="62"/>
      <c r="Z194" s="62"/>
      <c r="AA194" s="62"/>
      <c r="AB194" s="62"/>
    </row>
    <row r="195" spans="1:28" ht="14.25" customHeight="1">
      <c r="A195" s="62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2"/>
      <c r="V195" s="62"/>
      <c r="W195" s="62"/>
      <c r="X195" s="62"/>
      <c r="Y195" s="62"/>
      <c r="Z195" s="62"/>
      <c r="AA195" s="62"/>
      <c r="AB195" s="62"/>
    </row>
    <row r="196" spans="1:28" ht="14.25" customHeight="1">
      <c r="A196" s="62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2"/>
      <c r="V196" s="62"/>
      <c r="W196" s="62"/>
      <c r="X196" s="62"/>
      <c r="Y196" s="62"/>
      <c r="Z196" s="62"/>
      <c r="AA196" s="62"/>
      <c r="AB196" s="62"/>
    </row>
    <row r="197" spans="1:28" ht="14.25" customHeight="1">
      <c r="A197" s="62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2"/>
      <c r="V197" s="62"/>
      <c r="W197" s="62"/>
      <c r="X197" s="62"/>
      <c r="Y197" s="62"/>
      <c r="Z197" s="62"/>
      <c r="AA197" s="62"/>
      <c r="AB197" s="62"/>
    </row>
    <row r="198" spans="1:28" ht="14.25" customHeight="1">
      <c r="A198" s="62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2"/>
      <c r="V198" s="62"/>
      <c r="W198" s="62"/>
      <c r="X198" s="62"/>
      <c r="Y198" s="62"/>
      <c r="Z198" s="62"/>
      <c r="AA198" s="62"/>
      <c r="AB198" s="62"/>
    </row>
    <row r="199" spans="1:28" ht="14.25" customHeight="1">
      <c r="A199" s="62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2"/>
      <c r="V199" s="62"/>
      <c r="W199" s="62"/>
      <c r="X199" s="62"/>
      <c r="Y199" s="62"/>
      <c r="Z199" s="62"/>
      <c r="AA199" s="62"/>
      <c r="AB199" s="62"/>
    </row>
    <row r="200" spans="1:28" ht="14.25" customHeight="1">
      <c r="A200" s="62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2"/>
      <c r="V200" s="62"/>
      <c r="W200" s="62"/>
      <c r="X200" s="62"/>
      <c r="Y200" s="62"/>
      <c r="Z200" s="62"/>
      <c r="AA200" s="62"/>
      <c r="AB200" s="62"/>
    </row>
    <row r="201" spans="1:28" ht="14.25" customHeight="1">
      <c r="A201" s="62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2"/>
      <c r="V201" s="62"/>
      <c r="W201" s="62"/>
      <c r="X201" s="62"/>
      <c r="Y201" s="62"/>
      <c r="Z201" s="62"/>
      <c r="AA201" s="62"/>
      <c r="AB201" s="62"/>
    </row>
    <row r="202" spans="1:28" ht="14.25" customHeight="1">
      <c r="A202" s="62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2"/>
      <c r="V202" s="62"/>
      <c r="W202" s="62"/>
      <c r="X202" s="62"/>
      <c r="Y202" s="62"/>
      <c r="Z202" s="62"/>
      <c r="AA202" s="62"/>
      <c r="AB202" s="62"/>
    </row>
    <row r="203" spans="1:28" ht="14.25" customHeight="1">
      <c r="A203" s="62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2"/>
      <c r="V203" s="62"/>
      <c r="W203" s="62"/>
      <c r="X203" s="62"/>
      <c r="Y203" s="62"/>
      <c r="Z203" s="62"/>
      <c r="AA203" s="62"/>
      <c r="AB203" s="62"/>
    </row>
    <row r="204" spans="1:28" ht="14.25" customHeight="1">
      <c r="A204" s="62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2"/>
      <c r="V204" s="62"/>
      <c r="W204" s="62"/>
      <c r="X204" s="62"/>
      <c r="Y204" s="62"/>
      <c r="Z204" s="62"/>
      <c r="AA204" s="62"/>
      <c r="AB204" s="62"/>
    </row>
    <row r="205" spans="1:28" ht="14.25" customHeight="1">
      <c r="A205" s="62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2"/>
      <c r="V205" s="62"/>
      <c r="W205" s="62"/>
      <c r="X205" s="62"/>
      <c r="Y205" s="62"/>
      <c r="Z205" s="62"/>
      <c r="AA205" s="62"/>
      <c r="AB205" s="62"/>
    </row>
    <row r="206" spans="1:28" ht="14.25" customHeight="1">
      <c r="A206" s="62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2"/>
      <c r="V206" s="62"/>
      <c r="W206" s="62"/>
      <c r="X206" s="62"/>
      <c r="Y206" s="62"/>
      <c r="Z206" s="62"/>
      <c r="AA206" s="62"/>
      <c r="AB206" s="62"/>
    </row>
    <row r="207" spans="1:28" ht="14.25" customHeight="1">
      <c r="A207" s="62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2"/>
      <c r="V207" s="62"/>
      <c r="W207" s="62"/>
      <c r="X207" s="62"/>
      <c r="Y207" s="62"/>
      <c r="Z207" s="62"/>
      <c r="AA207" s="62"/>
      <c r="AB207" s="62"/>
    </row>
    <row r="208" spans="1:28" ht="14.25" customHeight="1">
      <c r="A208" s="62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2"/>
      <c r="V208" s="62"/>
      <c r="W208" s="62"/>
      <c r="X208" s="62"/>
      <c r="Y208" s="62"/>
      <c r="Z208" s="62"/>
      <c r="AA208" s="62"/>
      <c r="AB208" s="62"/>
    </row>
    <row r="209" spans="1:28" ht="14.25" customHeight="1">
      <c r="A209" s="62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2"/>
      <c r="V209" s="62"/>
      <c r="W209" s="62"/>
      <c r="X209" s="62"/>
      <c r="Y209" s="62"/>
      <c r="Z209" s="62"/>
      <c r="AA209" s="62"/>
      <c r="AB209" s="62"/>
    </row>
    <row r="210" spans="1:28" ht="14.25" customHeight="1">
      <c r="A210" s="62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2"/>
      <c r="V210" s="62"/>
      <c r="W210" s="62"/>
      <c r="X210" s="62"/>
      <c r="Y210" s="62"/>
      <c r="Z210" s="62"/>
      <c r="AA210" s="62"/>
      <c r="AB210" s="62"/>
    </row>
    <row r="211" spans="1:28" ht="14.25" customHeight="1">
      <c r="A211" s="62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2"/>
      <c r="V211" s="62"/>
      <c r="W211" s="62"/>
      <c r="X211" s="62"/>
      <c r="Y211" s="62"/>
      <c r="Z211" s="62"/>
      <c r="AA211" s="62"/>
      <c r="AB211" s="62"/>
    </row>
    <row r="212" spans="1:28" ht="14.25" customHeight="1">
      <c r="A212" s="62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2"/>
      <c r="V212" s="62"/>
      <c r="W212" s="62"/>
      <c r="X212" s="62"/>
      <c r="Y212" s="62"/>
      <c r="Z212" s="62"/>
      <c r="AA212" s="62"/>
      <c r="AB212" s="62"/>
    </row>
    <row r="213" spans="1:28" ht="14.25" customHeight="1">
      <c r="A213" s="62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2"/>
      <c r="V213" s="62"/>
      <c r="W213" s="62"/>
      <c r="X213" s="62"/>
      <c r="Y213" s="62"/>
      <c r="Z213" s="62"/>
      <c r="AA213" s="62"/>
      <c r="AB213" s="62"/>
    </row>
    <row r="214" spans="1:28" ht="14.25" customHeight="1">
      <c r="A214" s="62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2"/>
      <c r="V214" s="62"/>
      <c r="W214" s="62"/>
      <c r="X214" s="62"/>
      <c r="Y214" s="62"/>
      <c r="Z214" s="62"/>
      <c r="AA214" s="62"/>
      <c r="AB214" s="62"/>
    </row>
    <row r="215" spans="1:28" ht="14.25" customHeight="1">
      <c r="A215" s="62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2"/>
      <c r="V215" s="62"/>
      <c r="W215" s="62"/>
      <c r="X215" s="62"/>
      <c r="Y215" s="62"/>
      <c r="Z215" s="62"/>
      <c r="AA215" s="62"/>
      <c r="AB215" s="62"/>
    </row>
    <row r="216" spans="1:28" ht="14.25" customHeight="1">
      <c r="A216" s="62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2"/>
      <c r="V216" s="62"/>
      <c r="W216" s="62"/>
      <c r="X216" s="62"/>
      <c r="Y216" s="62"/>
      <c r="Z216" s="62"/>
      <c r="AA216" s="62"/>
      <c r="AB216" s="62"/>
    </row>
    <row r="217" spans="1:28" ht="14.25" customHeight="1">
      <c r="A217" s="62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2"/>
      <c r="V217" s="62"/>
      <c r="W217" s="62"/>
      <c r="X217" s="62"/>
      <c r="Y217" s="62"/>
      <c r="Z217" s="62"/>
      <c r="AA217" s="62"/>
      <c r="AB217" s="62"/>
    </row>
    <row r="218" spans="1:28" ht="14.25" customHeight="1">
      <c r="A218" s="62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2"/>
      <c r="V218" s="62"/>
      <c r="W218" s="62"/>
      <c r="X218" s="62"/>
      <c r="Y218" s="62"/>
      <c r="Z218" s="62"/>
      <c r="AA218" s="62"/>
      <c r="AB218" s="62"/>
    </row>
    <row r="219" spans="1:28" ht="14.25" customHeight="1">
      <c r="A219" s="62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2"/>
      <c r="V219" s="62"/>
      <c r="W219" s="62"/>
      <c r="X219" s="62"/>
      <c r="Y219" s="62"/>
      <c r="Z219" s="62"/>
      <c r="AA219" s="62"/>
      <c r="AB219" s="62"/>
    </row>
    <row r="220" spans="1:28" ht="14.25" customHeight="1">
      <c r="A220" s="62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2"/>
      <c r="V220" s="62"/>
      <c r="W220" s="62"/>
      <c r="X220" s="62"/>
      <c r="Y220" s="62"/>
      <c r="Z220" s="62"/>
      <c r="AA220" s="62"/>
      <c r="AB220" s="62"/>
    </row>
    <row r="221" spans="1:28" ht="14.25" customHeight="1">
      <c r="A221" s="62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2"/>
      <c r="V221" s="62"/>
      <c r="W221" s="62"/>
      <c r="X221" s="62"/>
      <c r="Y221" s="62"/>
      <c r="Z221" s="62"/>
      <c r="AA221" s="62"/>
      <c r="AB221" s="62"/>
    </row>
    <row r="222" spans="1:28" ht="14.25" customHeight="1">
      <c r="A222" s="62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2"/>
      <c r="V222" s="62"/>
      <c r="W222" s="62"/>
      <c r="X222" s="62"/>
      <c r="Y222" s="62"/>
      <c r="Z222" s="62"/>
      <c r="AA222" s="62"/>
      <c r="AB222" s="62"/>
    </row>
    <row r="223" spans="1:28" ht="14.25" customHeight="1">
      <c r="A223" s="62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2"/>
      <c r="V223" s="62"/>
      <c r="W223" s="62"/>
      <c r="X223" s="62"/>
      <c r="Y223" s="62"/>
      <c r="Z223" s="62"/>
      <c r="AA223" s="62"/>
      <c r="AB223" s="62"/>
    </row>
    <row r="224" spans="1:28" ht="14.25" customHeight="1">
      <c r="A224" s="62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2"/>
      <c r="V224" s="62"/>
      <c r="W224" s="62"/>
      <c r="X224" s="62"/>
      <c r="Y224" s="62"/>
      <c r="Z224" s="62"/>
      <c r="AA224" s="62"/>
      <c r="AB224" s="62"/>
    </row>
    <row r="225" spans="1:28" ht="14.25" customHeight="1">
      <c r="A225" s="62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2"/>
      <c r="V225" s="62"/>
      <c r="W225" s="62"/>
      <c r="X225" s="62"/>
      <c r="Y225" s="62"/>
      <c r="Z225" s="62"/>
      <c r="AA225" s="62"/>
      <c r="AB225" s="62"/>
    </row>
    <row r="226" spans="1:28" ht="14.25" customHeight="1">
      <c r="A226" s="62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2"/>
      <c r="V226" s="62"/>
      <c r="W226" s="62"/>
      <c r="X226" s="62"/>
      <c r="Y226" s="62"/>
      <c r="Z226" s="62"/>
      <c r="AA226" s="62"/>
      <c r="AB226" s="62"/>
    </row>
    <row r="227" spans="1:28" ht="14.25" customHeight="1">
      <c r="A227" s="62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2"/>
      <c r="V227" s="62"/>
      <c r="W227" s="62"/>
      <c r="X227" s="62"/>
      <c r="Y227" s="62"/>
      <c r="Z227" s="62"/>
      <c r="AA227" s="62"/>
      <c r="AB227" s="62"/>
    </row>
    <row r="228" spans="1:28" ht="14.25" customHeight="1">
      <c r="A228" s="62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2"/>
      <c r="V228" s="62"/>
      <c r="W228" s="62"/>
      <c r="X228" s="62"/>
      <c r="Y228" s="62"/>
      <c r="Z228" s="62"/>
      <c r="AA228" s="62"/>
      <c r="AB228" s="62"/>
    </row>
    <row r="229" spans="1:28" ht="14.25" customHeight="1">
      <c r="A229" s="62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2"/>
      <c r="V229" s="62"/>
      <c r="W229" s="62"/>
      <c r="X229" s="62"/>
      <c r="Y229" s="62"/>
      <c r="Z229" s="62"/>
      <c r="AA229" s="62"/>
      <c r="AB229" s="62"/>
    </row>
    <row r="230" spans="1:28" ht="14.25" customHeight="1">
      <c r="A230" s="62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2"/>
      <c r="V230" s="62"/>
      <c r="W230" s="62"/>
      <c r="X230" s="62"/>
      <c r="Y230" s="62"/>
      <c r="Z230" s="62"/>
      <c r="AA230" s="62"/>
      <c r="AB230" s="62"/>
    </row>
    <row r="231" spans="1:28" ht="14.25" customHeight="1">
      <c r="A231" s="62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2"/>
      <c r="V231" s="62"/>
      <c r="W231" s="62"/>
      <c r="X231" s="62"/>
      <c r="Y231" s="62"/>
      <c r="Z231" s="62"/>
      <c r="AA231" s="62"/>
      <c r="AB231" s="62"/>
    </row>
    <row r="232" spans="1:28" ht="14.25" customHeight="1">
      <c r="A232" s="62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2"/>
      <c r="V232" s="62"/>
      <c r="W232" s="62"/>
      <c r="X232" s="62"/>
      <c r="Y232" s="62"/>
      <c r="Z232" s="62"/>
      <c r="AA232" s="62"/>
      <c r="AB232" s="62"/>
    </row>
    <row r="233" spans="1:28" ht="14.25" customHeight="1">
      <c r="A233" s="62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2"/>
      <c r="V233" s="62"/>
      <c r="W233" s="62"/>
      <c r="X233" s="62"/>
      <c r="Y233" s="62"/>
      <c r="Z233" s="62"/>
      <c r="AA233" s="62"/>
      <c r="AB233" s="62"/>
    </row>
    <row r="234" spans="1:28" ht="14.25" customHeight="1">
      <c r="A234" s="62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2"/>
      <c r="V234" s="62"/>
      <c r="W234" s="62"/>
      <c r="X234" s="62"/>
      <c r="Y234" s="62"/>
      <c r="Z234" s="62"/>
      <c r="AA234" s="62"/>
      <c r="AB234" s="62"/>
    </row>
    <row r="235" spans="1:28" ht="14.25" customHeight="1">
      <c r="A235" s="62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2"/>
      <c r="V235" s="62"/>
      <c r="W235" s="62"/>
      <c r="X235" s="62"/>
      <c r="Y235" s="62"/>
      <c r="Z235" s="62"/>
      <c r="AA235" s="62"/>
      <c r="AB235" s="62"/>
    </row>
    <row r="236" spans="1:28" ht="14.25" customHeight="1">
      <c r="A236" s="62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2"/>
      <c r="V236" s="62"/>
      <c r="W236" s="62"/>
      <c r="X236" s="62"/>
      <c r="Y236" s="62"/>
      <c r="Z236" s="62"/>
      <c r="AA236" s="62"/>
      <c r="AB236" s="62"/>
    </row>
    <row r="237" spans="1:28" ht="14.25" customHeight="1">
      <c r="A237" s="62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2"/>
      <c r="V237" s="62"/>
      <c r="W237" s="62"/>
      <c r="X237" s="62"/>
      <c r="Y237" s="62"/>
      <c r="Z237" s="62"/>
      <c r="AA237" s="62"/>
      <c r="AB237" s="62"/>
    </row>
    <row r="238" spans="1:28" ht="14.25" customHeight="1">
      <c r="A238" s="62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2"/>
      <c r="V238" s="62"/>
      <c r="W238" s="62"/>
      <c r="X238" s="62"/>
      <c r="Y238" s="62"/>
      <c r="Z238" s="62"/>
      <c r="AA238" s="62"/>
      <c r="AB238" s="62"/>
    </row>
    <row r="239" spans="1:28" ht="14.25" customHeight="1">
      <c r="A239" s="62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2"/>
      <c r="V239" s="62"/>
      <c r="W239" s="62"/>
      <c r="X239" s="62"/>
      <c r="Y239" s="62"/>
      <c r="Z239" s="62"/>
      <c r="AA239" s="62"/>
      <c r="AB239" s="62"/>
    </row>
    <row r="240" spans="1:28" ht="14.25" customHeight="1">
      <c r="A240" s="62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2"/>
      <c r="V240" s="62"/>
      <c r="W240" s="62"/>
      <c r="X240" s="62"/>
      <c r="Y240" s="62"/>
      <c r="Z240" s="62"/>
      <c r="AA240" s="62"/>
      <c r="AB240" s="62"/>
    </row>
    <row r="241" spans="1:28" ht="14.25" customHeight="1">
      <c r="A241" s="62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2"/>
      <c r="V241" s="62"/>
      <c r="W241" s="62"/>
      <c r="X241" s="62"/>
      <c r="Y241" s="62"/>
      <c r="Z241" s="62"/>
      <c r="AA241" s="62"/>
      <c r="AB241" s="62"/>
    </row>
    <row r="242" spans="1:28" ht="14.25" customHeight="1">
      <c r="A242" s="62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2"/>
      <c r="V242" s="62"/>
      <c r="W242" s="62"/>
      <c r="X242" s="62"/>
      <c r="Y242" s="62"/>
      <c r="Z242" s="62"/>
      <c r="AA242" s="62"/>
      <c r="AB242" s="62"/>
    </row>
    <row r="243" spans="1:28" ht="14.25" customHeight="1">
      <c r="A243" s="62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2"/>
      <c r="V243" s="62"/>
      <c r="W243" s="62"/>
      <c r="X243" s="62"/>
      <c r="Y243" s="62"/>
      <c r="Z243" s="62"/>
      <c r="AA243" s="62"/>
      <c r="AB243" s="62"/>
    </row>
    <row r="244" spans="1:28" ht="14.25" customHeight="1">
      <c r="A244" s="62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2"/>
      <c r="V244" s="62"/>
      <c r="W244" s="62"/>
      <c r="X244" s="62"/>
      <c r="Y244" s="62"/>
      <c r="Z244" s="62"/>
      <c r="AA244" s="62"/>
      <c r="AB244" s="62"/>
    </row>
    <row r="245" spans="1:28" ht="14.25" customHeight="1">
      <c r="A245" s="62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2"/>
      <c r="V245" s="62"/>
      <c r="W245" s="62"/>
      <c r="X245" s="62"/>
      <c r="Y245" s="62"/>
      <c r="Z245" s="62"/>
      <c r="AA245" s="62"/>
      <c r="AB245" s="62"/>
    </row>
    <row r="246" spans="1:28" ht="14.25" customHeight="1">
      <c r="A246" s="62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2"/>
      <c r="V246" s="62"/>
      <c r="W246" s="62"/>
      <c r="X246" s="62"/>
      <c r="Y246" s="62"/>
      <c r="Z246" s="62"/>
      <c r="AA246" s="62"/>
      <c r="AB246" s="62"/>
    </row>
    <row r="247" spans="1:28" ht="14.25" customHeight="1">
      <c r="A247" s="62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2"/>
      <c r="V247" s="62"/>
      <c r="W247" s="62"/>
      <c r="X247" s="62"/>
      <c r="Y247" s="62"/>
      <c r="Z247" s="62"/>
      <c r="AA247" s="62"/>
      <c r="AB247" s="62"/>
    </row>
    <row r="248" spans="1:28" ht="14.25" customHeight="1">
      <c r="A248" s="62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2"/>
      <c r="V248" s="62"/>
      <c r="W248" s="62"/>
      <c r="X248" s="62"/>
      <c r="Y248" s="62"/>
      <c r="Z248" s="62"/>
      <c r="AA248" s="62"/>
      <c r="AB248" s="62"/>
    </row>
    <row r="249" spans="1:28" ht="14.25" customHeight="1">
      <c r="A249" s="62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2"/>
      <c r="V249" s="62"/>
      <c r="W249" s="62"/>
      <c r="X249" s="62"/>
      <c r="Y249" s="62"/>
      <c r="Z249" s="62"/>
      <c r="AA249" s="62"/>
      <c r="AB249" s="62"/>
    </row>
    <row r="250" spans="1:28" ht="14.25" customHeight="1">
      <c r="A250" s="62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2"/>
      <c r="V250" s="62"/>
      <c r="W250" s="62"/>
      <c r="X250" s="62"/>
      <c r="Y250" s="62"/>
      <c r="Z250" s="62"/>
      <c r="AA250" s="62"/>
      <c r="AB250" s="62"/>
    </row>
    <row r="251" spans="1:28" ht="14.25" customHeight="1">
      <c r="A251" s="62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2"/>
      <c r="V251" s="62"/>
      <c r="W251" s="62"/>
      <c r="X251" s="62"/>
      <c r="Y251" s="62"/>
      <c r="Z251" s="62"/>
      <c r="AA251" s="62"/>
      <c r="AB251" s="62"/>
    </row>
    <row r="252" spans="1:28" ht="14.25" customHeight="1">
      <c r="A252" s="62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2"/>
      <c r="V252" s="62"/>
      <c r="W252" s="62"/>
      <c r="X252" s="62"/>
      <c r="Y252" s="62"/>
      <c r="Z252" s="62"/>
      <c r="AA252" s="62"/>
      <c r="AB252" s="62"/>
    </row>
    <row r="253" spans="1:28" ht="14.25" customHeight="1">
      <c r="A253" s="62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2"/>
      <c r="V253" s="62"/>
      <c r="W253" s="62"/>
      <c r="X253" s="62"/>
      <c r="Y253" s="62"/>
      <c r="Z253" s="62"/>
      <c r="AA253" s="62"/>
      <c r="AB253" s="62"/>
    </row>
    <row r="254" spans="1:28" ht="14.25" customHeight="1">
      <c r="A254" s="62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2"/>
      <c r="V254" s="62"/>
      <c r="W254" s="62"/>
      <c r="X254" s="62"/>
      <c r="Y254" s="62"/>
      <c r="Z254" s="62"/>
      <c r="AA254" s="62"/>
      <c r="AB254" s="62"/>
    </row>
    <row r="255" spans="1:28" ht="14.25" customHeight="1">
      <c r="A255" s="62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2"/>
      <c r="V255" s="62"/>
      <c r="W255" s="62"/>
      <c r="X255" s="62"/>
      <c r="Y255" s="62"/>
      <c r="Z255" s="62"/>
      <c r="AA255" s="62"/>
      <c r="AB255" s="62"/>
    </row>
    <row r="256" spans="1:28" ht="14.25" customHeight="1">
      <c r="A256" s="62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2"/>
      <c r="V256" s="62"/>
      <c r="W256" s="62"/>
      <c r="X256" s="62"/>
      <c r="Y256" s="62"/>
      <c r="Z256" s="62"/>
      <c r="AA256" s="62"/>
      <c r="AB256" s="62"/>
    </row>
    <row r="257" spans="1:28" ht="14.25" customHeight="1">
      <c r="A257" s="62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2"/>
      <c r="V257" s="62"/>
      <c r="W257" s="62"/>
      <c r="X257" s="62"/>
      <c r="Y257" s="62"/>
      <c r="Z257" s="62"/>
      <c r="AA257" s="62"/>
      <c r="AB257" s="62"/>
    </row>
    <row r="258" spans="1:28" ht="14.25" customHeight="1">
      <c r="A258" s="62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2"/>
      <c r="V258" s="62"/>
      <c r="W258" s="62"/>
      <c r="X258" s="62"/>
      <c r="Y258" s="62"/>
      <c r="Z258" s="62"/>
      <c r="AA258" s="62"/>
      <c r="AB258" s="62"/>
    </row>
    <row r="259" spans="1:28" ht="14.25" customHeight="1">
      <c r="A259" s="62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2"/>
      <c r="V259" s="62"/>
      <c r="W259" s="62"/>
      <c r="X259" s="62"/>
      <c r="Y259" s="62"/>
      <c r="Z259" s="62"/>
      <c r="AA259" s="62"/>
      <c r="AB259" s="62"/>
    </row>
    <row r="260" spans="1:28" ht="14.25" customHeight="1">
      <c r="A260" s="62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2"/>
      <c r="V260" s="62"/>
      <c r="W260" s="62"/>
      <c r="X260" s="62"/>
      <c r="Y260" s="62"/>
      <c r="Z260" s="62"/>
      <c r="AA260" s="62"/>
      <c r="AB260" s="62"/>
    </row>
    <row r="261" spans="1:28" ht="14.25" customHeight="1">
      <c r="A261" s="62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2"/>
      <c r="V261" s="62"/>
      <c r="W261" s="62"/>
      <c r="X261" s="62"/>
      <c r="Y261" s="62"/>
      <c r="Z261" s="62"/>
      <c r="AA261" s="62"/>
      <c r="AB261" s="62"/>
    </row>
    <row r="262" spans="1:28" ht="14.25" customHeight="1">
      <c r="A262" s="62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2"/>
      <c r="V262" s="62"/>
      <c r="W262" s="62"/>
      <c r="X262" s="62"/>
      <c r="Y262" s="62"/>
      <c r="Z262" s="62"/>
      <c r="AA262" s="62"/>
      <c r="AB262" s="62"/>
    </row>
    <row r="263" spans="1:28" ht="14.25" customHeight="1">
      <c r="A263" s="62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2"/>
      <c r="V263" s="62"/>
      <c r="W263" s="62"/>
      <c r="X263" s="62"/>
      <c r="Y263" s="62"/>
      <c r="Z263" s="62"/>
      <c r="AA263" s="62"/>
      <c r="AB263" s="62"/>
    </row>
    <row r="264" spans="1:28" ht="14.25" customHeight="1">
      <c r="A264" s="62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2"/>
      <c r="V264" s="62"/>
      <c r="W264" s="62"/>
      <c r="X264" s="62"/>
      <c r="Y264" s="62"/>
      <c r="Z264" s="62"/>
      <c r="AA264" s="62"/>
      <c r="AB264" s="62"/>
    </row>
    <row r="265" spans="1:28" ht="14.25" customHeight="1">
      <c r="A265" s="62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2"/>
      <c r="V265" s="62"/>
      <c r="W265" s="62"/>
      <c r="X265" s="62"/>
      <c r="Y265" s="62"/>
      <c r="Z265" s="62"/>
      <c r="AA265" s="62"/>
      <c r="AB265" s="62"/>
    </row>
    <row r="266" spans="1:28" ht="14.25" customHeight="1">
      <c r="A266" s="62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2"/>
      <c r="V266" s="62"/>
      <c r="W266" s="62"/>
      <c r="X266" s="62"/>
      <c r="Y266" s="62"/>
      <c r="Z266" s="62"/>
      <c r="AA266" s="62"/>
      <c r="AB266" s="62"/>
    </row>
    <row r="267" spans="1:28" ht="14.25" customHeight="1">
      <c r="A267" s="62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2"/>
      <c r="V267" s="62"/>
      <c r="W267" s="62"/>
      <c r="X267" s="62"/>
      <c r="Y267" s="62"/>
      <c r="Z267" s="62"/>
      <c r="AA267" s="62"/>
      <c r="AB267" s="62"/>
    </row>
    <row r="268" spans="1:28" ht="14.25" customHeight="1">
      <c r="A268" s="62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2"/>
      <c r="V268" s="62"/>
      <c r="W268" s="62"/>
      <c r="X268" s="62"/>
      <c r="Y268" s="62"/>
      <c r="Z268" s="62"/>
      <c r="AA268" s="62"/>
      <c r="AB268" s="62"/>
    </row>
    <row r="269" spans="1:28" ht="14.25" customHeight="1">
      <c r="A269" s="62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2"/>
      <c r="V269" s="62"/>
      <c r="W269" s="62"/>
      <c r="X269" s="62"/>
      <c r="Y269" s="62"/>
      <c r="Z269" s="62"/>
      <c r="AA269" s="62"/>
      <c r="AB269" s="62"/>
    </row>
    <row r="270" spans="1:28" ht="14.25" customHeight="1">
      <c r="A270" s="62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2"/>
      <c r="V270" s="62"/>
      <c r="W270" s="62"/>
      <c r="X270" s="62"/>
      <c r="Y270" s="62"/>
      <c r="Z270" s="62"/>
      <c r="AA270" s="62"/>
      <c r="AB270" s="62"/>
    </row>
    <row r="271" spans="1:28" ht="14.25" customHeight="1">
      <c r="A271" s="62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2"/>
      <c r="V271" s="62"/>
      <c r="W271" s="62"/>
      <c r="X271" s="62"/>
      <c r="Y271" s="62"/>
      <c r="Z271" s="62"/>
      <c r="AA271" s="62"/>
      <c r="AB271" s="62"/>
    </row>
    <row r="272" spans="1:28" ht="14.25" customHeight="1">
      <c r="A272" s="62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2"/>
      <c r="V272" s="62"/>
      <c r="W272" s="62"/>
      <c r="X272" s="62"/>
      <c r="Y272" s="62"/>
      <c r="Z272" s="62"/>
      <c r="AA272" s="62"/>
      <c r="AB272" s="62"/>
    </row>
    <row r="273" spans="1:28" ht="14.25" customHeight="1">
      <c r="A273" s="62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2"/>
      <c r="V273" s="62"/>
      <c r="W273" s="62"/>
      <c r="X273" s="62"/>
      <c r="Y273" s="62"/>
      <c r="Z273" s="62"/>
      <c r="AA273" s="62"/>
      <c r="AB273" s="62"/>
    </row>
    <row r="274" spans="1:28" ht="14.25" customHeight="1">
      <c r="A274" s="62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2"/>
      <c r="V274" s="62"/>
      <c r="W274" s="62"/>
      <c r="X274" s="62"/>
      <c r="Y274" s="62"/>
      <c r="Z274" s="62"/>
      <c r="AA274" s="62"/>
      <c r="AB274" s="62"/>
    </row>
    <row r="275" spans="1:28" ht="14.25" customHeight="1">
      <c r="A275" s="62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2"/>
      <c r="V275" s="62"/>
      <c r="W275" s="62"/>
      <c r="X275" s="62"/>
      <c r="Y275" s="62"/>
      <c r="Z275" s="62"/>
      <c r="AA275" s="62"/>
      <c r="AB275" s="62"/>
    </row>
    <row r="276" spans="1:28" ht="14.25" customHeight="1">
      <c r="A276" s="62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2"/>
      <c r="V276" s="62"/>
      <c r="W276" s="62"/>
      <c r="X276" s="62"/>
      <c r="Y276" s="62"/>
      <c r="Z276" s="62"/>
      <c r="AA276" s="62"/>
      <c r="AB276" s="62"/>
    </row>
    <row r="277" spans="1:28" ht="14.25" customHeight="1">
      <c r="A277" s="62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2"/>
      <c r="V277" s="62"/>
      <c r="W277" s="62"/>
      <c r="X277" s="62"/>
      <c r="Y277" s="62"/>
      <c r="Z277" s="62"/>
      <c r="AA277" s="62"/>
      <c r="AB277" s="62"/>
    </row>
    <row r="278" spans="1:28" ht="14.25" customHeight="1">
      <c r="A278" s="62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2"/>
      <c r="V278" s="62"/>
      <c r="W278" s="62"/>
      <c r="X278" s="62"/>
      <c r="Y278" s="62"/>
      <c r="Z278" s="62"/>
      <c r="AA278" s="62"/>
      <c r="AB278" s="62"/>
    </row>
    <row r="279" spans="1:28" ht="14.25" customHeight="1">
      <c r="A279" s="62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2"/>
      <c r="V279" s="62"/>
      <c r="W279" s="62"/>
      <c r="X279" s="62"/>
      <c r="Y279" s="62"/>
      <c r="Z279" s="62"/>
      <c r="AA279" s="62"/>
      <c r="AB279" s="62"/>
    </row>
    <row r="280" spans="1:28" ht="14.25" customHeight="1">
      <c r="A280" s="62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2"/>
      <c r="V280" s="62"/>
      <c r="W280" s="62"/>
      <c r="X280" s="62"/>
      <c r="Y280" s="62"/>
      <c r="Z280" s="62"/>
      <c r="AA280" s="62"/>
      <c r="AB280" s="62"/>
    </row>
    <row r="281" spans="1:28" ht="14.25" customHeight="1">
      <c r="A281" s="62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2"/>
      <c r="V281" s="62"/>
      <c r="W281" s="62"/>
      <c r="X281" s="62"/>
      <c r="Y281" s="62"/>
      <c r="Z281" s="62"/>
      <c r="AA281" s="62"/>
      <c r="AB281" s="62"/>
    </row>
    <row r="282" spans="1:28" ht="14.25" customHeight="1">
      <c r="A282" s="62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2"/>
      <c r="V282" s="62"/>
      <c r="W282" s="62"/>
      <c r="X282" s="62"/>
      <c r="Y282" s="62"/>
      <c r="Z282" s="62"/>
      <c r="AA282" s="62"/>
      <c r="AB282" s="62"/>
    </row>
    <row r="283" spans="1:28" ht="14.25" customHeight="1">
      <c r="A283" s="62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2"/>
      <c r="V283" s="62"/>
      <c r="W283" s="62"/>
      <c r="X283" s="62"/>
      <c r="Y283" s="62"/>
      <c r="Z283" s="62"/>
      <c r="AA283" s="62"/>
      <c r="AB283" s="62"/>
    </row>
    <row r="284" spans="1:28" ht="14.25" customHeight="1">
      <c r="A284" s="62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2"/>
      <c r="V284" s="62"/>
      <c r="W284" s="62"/>
      <c r="X284" s="62"/>
      <c r="Y284" s="62"/>
      <c r="Z284" s="62"/>
      <c r="AA284" s="62"/>
      <c r="AB284" s="62"/>
    </row>
    <row r="285" spans="1:28" ht="14.25" customHeight="1">
      <c r="A285" s="62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2"/>
      <c r="V285" s="62"/>
      <c r="W285" s="62"/>
      <c r="X285" s="62"/>
      <c r="Y285" s="62"/>
      <c r="Z285" s="62"/>
      <c r="AA285" s="62"/>
      <c r="AB285" s="62"/>
    </row>
    <row r="286" spans="1:28" ht="14.25" customHeight="1">
      <c r="A286" s="62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2"/>
      <c r="V286" s="62"/>
      <c r="W286" s="62"/>
      <c r="X286" s="62"/>
      <c r="Y286" s="62"/>
      <c r="Z286" s="62"/>
      <c r="AA286" s="62"/>
      <c r="AB286" s="62"/>
    </row>
    <row r="287" spans="1:28" ht="14.25" customHeight="1">
      <c r="A287" s="62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2"/>
      <c r="V287" s="62"/>
      <c r="W287" s="62"/>
      <c r="X287" s="62"/>
      <c r="Y287" s="62"/>
      <c r="Z287" s="62"/>
      <c r="AA287" s="62"/>
      <c r="AB287" s="62"/>
    </row>
    <row r="288" spans="1:28" ht="14.25" customHeight="1">
      <c r="A288" s="62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2"/>
      <c r="V288" s="62"/>
      <c r="W288" s="62"/>
      <c r="X288" s="62"/>
      <c r="Y288" s="62"/>
      <c r="Z288" s="62"/>
      <c r="AA288" s="62"/>
      <c r="AB288" s="62"/>
    </row>
    <row r="289" spans="1:28" ht="14.25" customHeight="1">
      <c r="A289" s="62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2"/>
      <c r="V289" s="62"/>
      <c r="W289" s="62"/>
      <c r="X289" s="62"/>
      <c r="Y289" s="62"/>
      <c r="Z289" s="62"/>
      <c r="AA289" s="62"/>
      <c r="AB289" s="62"/>
    </row>
    <row r="290" spans="1:28" ht="14.25" customHeight="1">
      <c r="A290" s="62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2"/>
      <c r="V290" s="62"/>
      <c r="W290" s="62"/>
      <c r="X290" s="62"/>
      <c r="Y290" s="62"/>
      <c r="Z290" s="62"/>
      <c r="AA290" s="62"/>
      <c r="AB290" s="62"/>
    </row>
    <row r="291" spans="1:28" ht="14.25" customHeight="1">
      <c r="A291" s="62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2"/>
      <c r="V291" s="62"/>
      <c r="W291" s="62"/>
      <c r="X291" s="62"/>
      <c r="Y291" s="62"/>
      <c r="Z291" s="62"/>
      <c r="AA291" s="62"/>
      <c r="AB291" s="62"/>
    </row>
    <row r="292" spans="1:28" ht="14.25" customHeight="1">
      <c r="A292" s="62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2"/>
      <c r="V292" s="62"/>
      <c r="W292" s="62"/>
      <c r="X292" s="62"/>
      <c r="Y292" s="62"/>
      <c r="Z292" s="62"/>
      <c r="AA292" s="62"/>
      <c r="AB292" s="62"/>
    </row>
    <row r="293" spans="1:28" ht="14.25" customHeight="1">
      <c r="A293" s="62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2"/>
      <c r="V293" s="62"/>
      <c r="W293" s="62"/>
      <c r="X293" s="62"/>
      <c r="Y293" s="62"/>
      <c r="Z293" s="62"/>
      <c r="AA293" s="62"/>
      <c r="AB293" s="62"/>
    </row>
    <row r="294" spans="1:28" ht="14.25" customHeight="1">
      <c r="A294" s="62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2"/>
      <c r="V294" s="62"/>
      <c r="W294" s="62"/>
      <c r="X294" s="62"/>
      <c r="Y294" s="62"/>
      <c r="Z294" s="62"/>
      <c r="AA294" s="62"/>
      <c r="AB294" s="62"/>
    </row>
    <row r="295" spans="1:28" ht="14.25" customHeight="1">
      <c r="A295" s="62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2"/>
      <c r="V295" s="62"/>
      <c r="W295" s="62"/>
      <c r="X295" s="62"/>
      <c r="Y295" s="62"/>
      <c r="Z295" s="62"/>
      <c r="AA295" s="62"/>
      <c r="AB295" s="62"/>
    </row>
    <row r="296" spans="1:28" ht="14.25" customHeight="1">
      <c r="A296" s="62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2"/>
      <c r="V296" s="62"/>
      <c r="W296" s="62"/>
      <c r="X296" s="62"/>
      <c r="Y296" s="62"/>
      <c r="Z296" s="62"/>
      <c r="AA296" s="62"/>
      <c r="AB296" s="62"/>
    </row>
    <row r="297" spans="1:28" ht="14.25" customHeight="1">
      <c r="A297" s="62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2"/>
      <c r="V297" s="62"/>
      <c r="W297" s="62"/>
      <c r="X297" s="62"/>
      <c r="Y297" s="62"/>
      <c r="Z297" s="62"/>
      <c r="AA297" s="62"/>
      <c r="AB297" s="62"/>
    </row>
    <row r="298" spans="1:28" ht="14.25" customHeight="1">
      <c r="A298" s="62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2"/>
      <c r="V298" s="62"/>
      <c r="W298" s="62"/>
      <c r="X298" s="62"/>
      <c r="Y298" s="62"/>
      <c r="Z298" s="62"/>
      <c r="AA298" s="62"/>
      <c r="AB298" s="62"/>
    </row>
    <row r="299" spans="1:28" ht="14.25" customHeight="1">
      <c r="A299" s="62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2"/>
      <c r="V299" s="62"/>
      <c r="W299" s="62"/>
      <c r="X299" s="62"/>
      <c r="Y299" s="62"/>
      <c r="Z299" s="62"/>
      <c r="AA299" s="62"/>
      <c r="AB299" s="62"/>
    </row>
    <row r="300" spans="1:28" ht="14.25" customHeight="1">
      <c r="A300" s="62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2"/>
      <c r="V300" s="62"/>
      <c r="W300" s="62"/>
      <c r="X300" s="62"/>
      <c r="Y300" s="62"/>
      <c r="Z300" s="62"/>
      <c r="AA300" s="62"/>
      <c r="AB300" s="62"/>
    </row>
    <row r="301" spans="1:28" ht="14.25" customHeight="1">
      <c r="A301" s="62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2"/>
      <c r="V301" s="62"/>
      <c r="W301" s="62"/>
      <c r="X301" s="62"/>
      <c r="Y301" s="62"/>
      <c r="Z301" s="62"/>
      <c r="AA301" s="62"/>
      <c r="AB301" s="62"/>
    </row>
    <row r="302" spans="1:28" ht="14.25" customHeight="1">
      <c r="A302" s="62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2"/>
      <c r="V302" s="62"/>
      <c r="W302" s="62"/>
      <c r="X302" s="62"/>
      <c r="Y302" s="62"/>
      <c r="Z302" s="62"/>
      <c r="AA302" s="62"/>
      <c r="AB302" s="62"/>
    </row>
    <row r="303" spans="1:28" ht="14.25" customHeight="1">
      <c r="A303" s="62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2"/>
      <c r="V303" s="62"/>
      <c r="W303" s="62"/>
      <c r="X303" s="62"/>
      <c r="Y303" s="62"/>
      <c r="Z303" s="62"/>
      <c r="AA303" s="62"/>
      <c r="AB303" s="62"/>
    </row>
    <row r="304" spans="1:28" ht="14.25" customHeight="1">
      <c r="A304" s="62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2"/>
      <c r="V304" s="62"/>
      <c r="W304" s="62"/>
      <c r="X304" s="62"/>
      <c r="Y304" s="62"/>
      <c r="Z304" s="62"/>
      <c r="AA304" s="62"/>
      <c r="AB304" s="62"/>
    </row>
    <row r="305" spans="1:28" ht="14.25" customHeight="1">
      <c r="A305" s="62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2"/>
      <c r="V305" s="62"/>
      <c r="W305" s="62"/>
      <c r="X305" s="62"/>
      <c r="Y305" s="62"/>
      <c r="Z305" s="62"/>
      <c r="AA305" s="62"/>
      <c r="AB305" s="62"/>
    </row>
    <row r="306" spans="1:28" ht="14.25" customHeight="1">
      <c r="A306" s="62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2"/>
      <c r="V306" s="62"/>
      <c r="W306" s="62"/>
      <c r="X306" s="62"/>
      <c r="Y306" s="62"/>
      <c r="Z306" s="62"/>
      <c r="AA306" s="62"/>
      <c r="AB306" s="62"/>
    </row>
    <row r="307" spans="1:28" ht="14.25" customHeight="1">
      <c r="A307" s="62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2"/>
      <c r="V307" s="62"/>
      <c r="W307" s="62"/>
      <c r="X307" s="62"/>
      <c r="Y307" s="62"/>
      <c r="Z307" s="62"/>
      <c r="AA307" s="62"/>
      <c r="AB307" s="62"/>
    </row>
    <row r="308" spans="1:28" ht="14.25" customHeight="1">
      <c r="A308" s="62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2"/>
      <c r="V308" s="62"/>
      <c r="W308" s="62"/>
      <c r="X308" s="62"/>
      <c r="Y308" s="62"/>
      <c r="Z308" s="62"/>
      <c r="AA308" s="62"/>
      <c r="AB308" s="62"/>
    </row>
    <row r="309" spans="1:28" ht="14.25" customHeight="1">
      <c r="A309" s="62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2"/>
      <c r="V309" s="62"/>
      <c r="W309" s="62"/>
      <c r="X309" s="62"/>
      <c r="Y309" s="62"/>
      <c r="Z309" s="62"/>
      <c r="AA309" s="62"/>
      <c r="AB309" s="62"/>
    </row>
    <row r="310" spans="1:28" ht="14.25" customHeight="1">
      <c r="A310" s="62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2"/>
      <c r="V310" s="62"/>
      <c r="W310" s="62"/>
      <c r="X310" s="62"/>
      <c r="Y310" s="62"/>
      <c r="Z310" s="62"/>
      <c r="AA310" s="62"/>
      <c r="AB310" s="62"/>
    </row>
    <row r="311" spans="1:28" ht="14.25" customHeight="1">
      <c r="A311" s="62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2"/>
      <c r="V311" s="62"/>
      <c r="W311" s="62"/>
      <c r="X311" s="62"/>
      <c r="Y311" s="62"/>
      <c r="Z311" s="62"/>
      <c r="AA311" s="62"/>
      <c r="AB311" s="62"/>
    </row>
    <row r="312" spans="1:28" ht="14.25" customHeight="1">
      <c r="A312" s="62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2"/>
      <c r="V312" s="62"/>
      <c r="W312" s="62"/>
      <c r="X312" s="62"/>
      <c r="Y312" s="62"/>
      <c r="Z312" s="62"/>
      <c r="AA312" s="62"/>
      <c r="AB312" s="62"/>
    </row>
    <row r="313" spans="1:28" ht="14.25" customHeight="1">
      <c r="A313" s="62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2"/>
      <c r="V313" s="62"/>
      <c r="W313" s="62"/>
      <c r="X313" s="62"/>
      <c r="Y313" s="62"/>
      <c r="Z313" s="62"/>
      <c r="AA313" s="62"/>
      <c r="AB313" s="62"/>
    </row>
    <row r="314" spans="1:28" ht="14.25" customHeight="1">
      <c r="A314" s="62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2"/>
      <c r="V314" s="62"/>
      <c r="W314" s="62"/>
      <c r="X314" s="62"/>
      <c r="Y314" s="62"/>
      <c r="Z314" s="62"/>
      <c r="AA314" s="62"/>
      <c r="AB314" s="62"/>
    </row>
    <row r="315" spans="1:28" ht="14.25" customHeight="1">
      <c r="A315" s="62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2"/>
      <c r="V315" s="62"/>
      <c r="W315" s="62"/>
      <c r="X315" s="62"/>
      <c r="Y315" s="62"/>
      <c r="Z315" s="62"/>
      <c r="AA315" s="62"/>
      <c r="AB315" s="62"/>
    </row>
    <row r="316" spans="1:28" ht="14.25" customHeight="1">
      <c r="A316" s="62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2"/>
      <c r="V316" s="62"/>
      <c r="W316" s="62"/>
      <c r="X316" s="62"/>
      <c r="Y316" s="62"/>
      <c r="Z316" s="62"/>
      <c r="AA316" s="62"/>
      <c r="AB316" s="62"/>
    </row>
    <row r="317" spans="1:28" ht="14.25" customHeight="1">
      <c r="A317" s="62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2"/>
      <c r="V317" s="62"/>
      <c r="W317" s="62"/>
      <c r="X317" s="62"/>
      <c r="Y317" s="62"/>
      <c r="Z317" s="62"/>
      <c r="AA317" s="62"/>
      <c r="AB317" s="62"/>
    </row>
    <row r="318" spans="1:28" ht="14.25" customHeight="1">
      <c r="A318" s="62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2"/>
      <c r="V318" s="62"/>
      <c r="W318" s="62"/>
      <c r="X318" s="62"/>
      <c r="Y318" s="62"/>
      <c r="Z318" s="62"/>
      <c r="AA318" s="62"/>
      <c r="AB318" s="62"/>
    </row>
    <row r="319" spans="1:28" ht="14.25" customHeight="1">
      <c r="A319" s="62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2"/>
      <c r="V319" s="62"/>
      <c r="W319" s="62"/>
      <c r="X319" s="62"/>
      <c r="Y319" s="62"/>
      <c r="Z319" s="62"/>
      <c r="AA319" s="62"/>
      <c r="AB319" s="62"/>
    </row>
    <row r="320" spans="1:28" ht="14.25" customHeight="1">
      <c r="A320" s="62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2"/>
      <c r="V320" s="62"/>
      <c r="W320" s="62"/>
      <c r="X320" s="62"/>
      <c r="Y320" s="62"/>
      <c r="Z320" s="62"/>
      <c r="AA320" s="62"/>
      <c r="AB320" s="62"/>
    </row>
    <row r="321" spans="1:28" ht="14.25" customHeight="1">
      <c r="A321" s="62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2"/>
      <c r="V321" s="62"/>
      <c r="W321" s="62"/>
      <c r="X321" s="62"/>
      <c r="Y321" s="62"/>
      <c r="Z321" s="62"/>
      <c r="AA321" s="62"/>
      <c r="AB321" s="62"/>
    </row>
    <row r="322" spans="1:28" ht="14.25" customHeight="1">
      <c r="A322" s="62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2"/>
      <c r="V322" s="62"/>
      <c r="W322" s="62"/>
      <c r="X322" s="62"/>
      <c r="Y322" s="62"/>
      <c r="Z322" s="62"/>
      <c r="AA322" s="62"/>
      <c r="AB322" s="62"/>
    </row>
    <row r="323" spans="1:28" ht="14.25" customHeight="1">
      <c r="A323" s="62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2"/>
      <c r="V323" s="62"/>
      <c r="W323" s="62"/>
      <c r="X323" s="62"/>
      <c r="Y323" s="62"/>
      <c r="Z323" s="62"/>
      <c r="AA323" s="62"/>
      <c r="AB323" s="62"/>
    </row>
    <row r="324" spans="1:28" ht="14.25" customHeight="1">
      <c r="A324" s="62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2"/>
      <c r="V324" s="62"/>
      <c r="W324" s="62"/>
      <c r="X324" s="62"/>
      <c r="Y324" s="62"/>
      <c r="Z324" s="62"/>
      <c r="AA324" s="62"/>
      <c r="AB324" s="62"/>
    </row>
    <row r="325" spans="1:28" ht="14.25" customHeight="1">
      <c r="A325" s="62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2"/>
      <c r="V325" s="62"/>
      <c r="W325" s="62"/>
      <c r="X325" s="62"/>
      <c r="Y325" s="62"/>
      <c r="Z325" s="62"/>
      <c r="AA325" s="62"/>
      <c r="AB325" s="62"/>
    </row>
    <row r="326" spans="1:28" ht="14.25" customHeight="1">
      <c r="A326" s="62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2"/>
      <c r="V326" s="62"/>
      <c r="W326" s="62"/>
      <c r="X326" s="62"/>
      <c r="Y326" s="62"/>
      <c r="Z326" s="62"/>
      <c r="AA326" s="62"/>
      <c r="AB326" s="62"/>
    </row>
    <row r="327" spans="1:28" ht="14.25" customHeight="1">
      <c r="A327" s="62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2"/>
      <c r="V327" s="62"/>
      <c r="W327" s="62"/>
      <c r="X327" s="62"/>
      <c r="Y327" s="62"/>
      <c r="Z327" s="62"/>
      <c r="AA327" s="62"/>
      <c r="AB327" s="62"/>
    </row>
    <row r="328" spans="1:28" ht="14.25" customHeight="1">
      <c r="A328" s="62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2"/>
      <c r="V328" s="62"/>
      <c r="W328" s="62"/>
      <c r="X328" s="62"/>
      <c r="Y328" s="62"/>
      <c r="Z328" s="62"/>
      <c r="AA328" s="62"/>
      <c r="AB328" s="62"/>
    </row>
    <row r="329" spans="1:28" ht="14.25" customHeight="1">
      <c r="A329" s="62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2"/>
      <c r="V329" s="62"/>
      <c r="W329" s="62"/>
      <c r="X329" s="62"/>
      <c r="Y329" s="62"/>
      <c r="Z329" s="62"/>
      <c r="AA329" s="62"/>
      <c r="AB329" s="62"/>
    </row>
    <row r="330" spans="1:28" ht="14.25" customHeight="1">
      <c r="A330" s="62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2"/>
      <c r="V330" s="62"/>
      <c r="W330" s="62"/>
      <c r="X330" s="62"/>
      <c r="Y330" s="62"/>
      <c r="Z330" s="62"/>
      <c r="AA330" s="62"/>
      <c r="AB330" s="62"/>
    </row>
    <row r="331" spans="1:28" ht="14.25" customHeight="1">
      <c r="A331" s="62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2"/>
      <c r="V331" s="62"/>
      <c r="W331" s="62"/>
      <c r="X331" s="62"/>
      <c r="Y331" s="62"/>
      <c r="Z331" s="62"/>
      <c r="AA331" s="62"/>
      <c r="AB331" s="62"/>
    </row>
    <row r="332" spans="1:28" ht="14.25" customHeight="1">
      <c r="A332" s="62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2"/>
      <c r="V332" s="62"/>
      <c r="W332" s="62"/>
      <c r="X332" s="62"/>
      <c r="Y332" s="62"/>
      <c r="Z332" s="62"/>
      <c r="AA332" s="62"/>
      <c r="AB332" s="62"/>
    </row>
    <row r="333" spans="1:28" ht="14.25" customHeight="1">
      <c r="A333" s="62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2"/>
      <c r="V333" s="62"/>
      <c r="W333" s="62"/>
      <c r="X333" s="62"/>
      <c r="Y333" s="62"/>
      <c r="Z333" s="62"/>
      <c r="AA333" s="62"/>
      <c r="AB333" s="62"/>
    </row>
    <row r="334" spans="1:28" ht="14.25" customHeight="1">
      <c r="A334" s="62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2"/>
      <c r="V334" s="62"/>
      <c r="W334" s="62"/>
      <c r="X334" s="62"/>
      <c r="Y334" s="62"/>
      <c r="Z334" s="62"/>
      <c r="AA334" s="62"/>
      <c r="AB334" s="62"/>
    </row>
    <row r="335" spans="1:28" ht="14.25" customHeight="1">
      <c r="A335" s="62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2"/>
      <c r="V335" s="62"/>
      <c r="W335" s="62"/>
      <c r="X335" s="62"/>
      <c r="Y335" s="62"/>
      <c r="Z335" s="62"/>
      <c r="AA335" s="62"/>
      <c r="AB335" s="62"/>
    </row>
    <row r="336" spans="1:28" ht="14.25" customHeight="1">
      <c r="A336" s="62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2"/>
      <c r="V336" s="62"/>
      <c r="W336" s="62"/>
      <c r="X336" s="62"/>
      <c r="Y336" s="62"/>
      <c r="Z336" s="62"/>
      <c r="AA336" s="62"/>
      <c r="AB336" s="62"/>
    </row>
    <row r="337" spans="1:28" ht="14.25" customHeight="1">
      <c r="A337" s="62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2"/>
      <c r="V337" s="62"/>
      <c r="W337" s="62"/>
      <c r="X337" s="62"/>
      <c r="Y337" s="62"/>
      <c r="Z337" s="62"/>
      <c r="AA337" s="62"/>
      <c r="AB337" s="62"/>
    </row>
    <row r="338" spans="1:28" ht="14.25" customHeight="1">
      <c r="A338" s="62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2"/>
      <c r="V338" s="62"/>
      <c r="W338" s="62"/>
      <c r="X338" s="62"/>
      <c r="Y338" s="62"/>
      <c r="Z338" s="62"/>
      <c r="AA338" s="62"/>
      <c r="AB338" s="62"/>
    </row>
    <row r="339" spans="1:28" ht="14.25" customHeight="1">
      <c r="A339" s="62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2"/>
      <c r="V339" s="62"/>
      <c r="W339" s="62"/>
      <c r="X339" s="62"/>
      <c r="Y339" s="62"/>
      <c r="Z339" s="62"/>
      <c r="AA339" s="62"/>
      <c r="AB339" s="62"/>
    </row>
    <row r="340" spans="1:28" ht="14.25" customHeight="1">
      <c r="A340" s="62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2"/>
      <c r="V340" s="62"/>
      <c r="W340" s="62"/>
      <c r="X340" s="62"/>
      <c r="Y340" s="62"/>
      <c r="Z340" s="62"/>
      <c r="AA340" s="62"/>
      <c r="AB340" s="62"/>
    </row>
    <row r="341" spans="1:28" ht="14.25" customHeight="1">
      <c r="A341" s="62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2"/>
      <c r="V341" s="62"/>
      <c r="W341" s="62"/>
      <c r="X341" s="62"/>
      <c r="Y341" s="62"/>
      <c r="Z341" s="62"/>
      <c r="AA341" s="62"/>
      <c r="AB341" s="62"/>
    </row>
    <row r="342" spans="1:28" ht="14.25" customHeight="1">
      <c r="A342" s="62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2"/>
      <c r="V342" s="62"/>
      <c r="W342" s="62"/>
      <c r="X342" s="62"/>
      <c r="Y342" s="62"/>
      <c r="Z342" s="62"/>
      <c r="AA342" s="62"/>
      <c r="AB342" s="62"/>
    </row>
    <row r="343" spans="1:28" ht="14.25" customHeight="1">
      <c r="A343" s="62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2"/>
      <c r="V343" s="62"/>
      <c r="W343" s="62"/>
      <c r="X343" s="62"/>
      <c r="Y343" s="62"/>
      <c r="Z343" s="62"/>
      <c r="AA343" s="62"/>
      <c r="AB343" s="62"/>
    </row>
    <row r="344" spans="1:28" ht="14.25" customHeight="1">
      <c r="A344" s="62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2"/>
      <c r="V344" s="62"/>
      <c r="W344" s="62"/>
      <c r="X344" s="62"/>
      <c r="Y344" s="62"/>
      <c r="Z344" s="62"/>
      <c r="AA344" s="62"/>
      <c r="AB344" s="62"/>
    </row>
    <row r="345" spans="1:28" ht="14.25" customHeight="1">
      <c r="A345" s="62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2"/>
      <c r="V345" s="62"/>
      <c r="W345" s="62"/>
      <c r="X345" s="62"/>
      <c r="Y345" s="62"/>
      <c r="Z345" s="62"/>
      <c r="AA345" s="62"/>
      <c r="AB345" s="62"/>
    </row>
    <row r="346" spans="1:28" ht="14.25" customHeight="1">
      <c r="A346" s="62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2"/>
      <c r="V346" s="62"/>
      <c r="W346" s="62"/>
      <c r="X346" s="62"/>
      <c r="Y346" s="62"/>
      <c r="Z346" s="62"/>
      <c r="AA346" s="62"/>
      <c r="AB346" s="62"/>
    </row>
    <row r="347" spans="1:28" ht="14.25" customHeight="1">
      <c r="A347" s="62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2"/>
      <c r="V347" s="62"/>
      <c r="W347" s="62"/>
      <c r="X347" s="62"/>
      <c r="Y347" s="62"/>
      <c r="Z347" s="62"/>
      <c r="AA347" s="62"/>
      <c r="AB347" s="62"/>
    </row>
    <row r="348" spans="1:28" ht="14.25" customHeight="1">
      <c r="A348" s="62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2"/>
      <c r="V348" s="62"/>
      <c r="W348" s="62"/>
      <c r="X348" s="62"/>
      <c r="Y348" s="62"/>
      <c r="Z348" s="62"/>
      <c r="AA348" s="62"/>
      <c r="AB348" s="62"/>
    </row>
    <row r="349" spans="1:28" ht="14.25" customHeight="1">
      <c r="A349" s="62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2"/>
      <c r="V349" s="62"/>
      <c r="W349" s="62"/>
      <c r="X349" s="62"/>
      <c r="Y349" s="62"/>
      <c r="Z349" s="62"/>
      <c r="AA349" s="62"/>
      <c r="AB349" s="62"/>
    </row>
    <row r="350" spans="1:28" ht="14.25" customHeight="1">
      <c r="A350" s="62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2"/>
      <c r="V350" s="62"/>
      <c r="W350" s="62"/>
      <c r="X350" s="62"/>
      <c r="Y350" s="62"/>
      <c r="Z350" s="62"/>
      <c r="AA350" s="62"/>
      <c r="AB350" s="62"/>
    </row>
    <row r="351" spans="1:28" ht="14.25" customHeight="1">
      <c r="A351" s="62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2"/>
      <c r="V351" s="62"/>
      <c r="W351" s="62"/>
      <c r="X351" s="62"/>
      <c r="Y351" s="62"/>
      <c r="Z351" s="62"/>
      <c r="AA351" s="62"/>
      <c r="AB351" s="62"/>
    </row>
    <row r="352" spans="1:28" ht="14.25" customHeight="1">
      <c r="A352" s="62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2"/>
      <c r="V352" s="62"/>
      <c r="W352" s="62"/>
      <c r="X352" s="62"/>
      <c r="Y352" s="62"/>
      <c r="Z352" s="62"/>
      <c r="AA352" s="62"/>
      <c r="AB352" s="62"/>
    </row>
    <row r="353" spans="1:28" ht="14.25" customHeight="1">
      <c r="A353" s="62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2"/>
      <c r="V353" s="62"/>
      <c r="W353" s="62"/>
      <c r="X353" s="62"/>
      <c r="Y353" s="62"/>
      <c r="Z353" s="62"/>
      <c r="AA353" s="62"/>
      <c r="AB353" s="62"/>
    </row>
    <row r="354" spans="1:28" ht="14.25" customHeight="1">
      <c r="A354" s="62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2"/>
      <c r="V354" s="62"/>
      <c r="W354" s="62"/>
      <c r="X354" s="62"/>
      <c r="Y354" s="62"/>
      <c r="Z354" s="62"/>
      <c r="AA354" s="62"/>
      <c r="AB354" s="62"/>
    </row>
    <row r="355" spans="1:28" ht="14.25" customHeight="1">
      <c r="A355" s="62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2"/>
      <c r="V355" s="62"/>
      <c r="W355" s="62"/>
      <c r="X355" s="62"/>
      <c r="Y355" s="62"/>
      <c r="Z355" s="62"/>
      <c r="AA355" s="62"/>
      <c r="AB355" s="62"/>
    </row>
    <row r="356" spans="1:28" ht="14.25" customHeight="1">
      <c r="A356" s="62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2"/>
      <c r="V356" s="62"/>
      <c r="W356" s="62"/>
      <c r="X356" s="62"/>
      <c r="Y356" s="62"/>
      <c r="Z356" s="62"/>
      <c r="AA356" s="62"/>
      <c r="AB356" s="62"/>
    </row>
    <row r="357" spans="1:28" ht="14.25" customHeight="1">
      <c r="A357" s="62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2"/>
      <c r="V357" s="62"/>
      <c r="W357" s="62"/>
      <c r="X357" s="62"/>
      <c r="Y357" s="62"/>
      <c r="Z357" s="62"/>
      <c r="AA357" s="62"/>
      <c r="AB357" s="62"/>
    </row>
    <row r="358" spans="1:28" ht="14.25" customHeight="1">
      <c r="A358" s="62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2"/>
      <c r="V358" s="62"/>
      <c r="W358" s="62"/>
      <c r="X358" s="62"/>
      <c r="Y358" s="62"/>
      <c r="Z358" s="62"/>
      <c r="AA358" s="62"/>
      <c r="AB358" s="62"/>
    </row>
    <row r="359" spans="1:28" ht="14.25" customHeight="1">
      <c r="A359" s="62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2"/>
      <c r="V359" s="62"/>
      <c r="W359" s="62"/>
      <c r="X359" s="62"/>
      <c r="Y359" s="62"/>
      <c r="Z359" s="62"/>
      <c r="AA359" s="62"/>
      <c r="AB359" s="62"/>
    </row>
    <row r="360" spans="1:28" ht="14.25" customHeight="1">
      <c r="A360" s="62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2"/>
      <c r="V360" s="62"/>
      <c r="W360" s="62"/>
      <c r="X360" s="62"/>
      <c r="Y360" s="62"/>
      <c r="Z360" s="62"/>
      <c r="AA360" s="62"/>
      <c r="AB360" s="62"/>
    </row>
    <row r="361" spans="1:28" ht="14.25" customHeight="1">
      <c r="A361" s="62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2"/>
      <c r="V361" s="62"/>
      <c r="W361" s="62"/>
      <c r="X361" s="62"/>
      <c r="Y361" s="62"/>
      <c r="Z361" s="62"/>
      <c r="AA361" s="62"/>
      <c r="AB361" s="62"/>
    </row>
    <row r="362" spans="1:28" ht="14.25" customHeight="1">
      <c r="A362" s="62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2"/>
      <c r="V362" s="62"/>
      <c r="W362" s="62"/>
      <c r="X362" s="62"/>
      <c r="Y362" s="62"/>
      <c r="Z362" s="62"/>
      <c r="AA362" s="62"/>
      <c r="AB362" s="62"/>
    </row>
    <row r="363" spans="1:28" ht="14.25" customHeight="1">
      <c r="A363" s="62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2"/>
      <c r="V363" s="62"/>
      <c r="W363" s="62"/>
      <c r="X363" s="62"/>
      <c r="Y363" s="62"/>
      <c r="Z363" s="62"/>
      <c r="AA363" s="62"/>
      <c r="AB363" s="62"/>
    </row>
    <row r="364" spans="1:28" ht="14.25" customHeight="1">
      <c r="A364" s="62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2"/>
      <c r="V364" s="62"/>
      <c r="W364" s="62"/>
      <c r="X364" s="62"/>
      <c r="Y364" s="62"/>
      <c r="Z364" s="62"/>
      <c r="AA364" s="62"/>
      <c r="AB364" s="62"/>
    </row>
    <row r="365" spans="1:28" ht="14.25" customHeight="1">
      <c r="A365" s="62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2"/>
      <c r="V365" s="62"/>
      <c r="W365" s="62"/>
      <c r="X365" s="62"/>
      <c r="Y365" s="62"/>
      <c r="Z365" s="62"/>
      <c r="AA365" s="62"/>
      <c r="AB365" s="62"/>
    </row>
    <row r="366" spans="1:28" ht="14.25" customHeight="1">
      <c r="A366" s="62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2"/>
      <c r="V366" s="62"/>
      <c r="W366" s="62"/>
      <c r="X366" s="62"/>
      <c r="Y366" s="62"/>
      <c r="Z366" s="62"/>
      <c r="AA366" s="62"/>
      <c r="AB366" s="62"/>
    </row>
    <row r="367" spans="1:28" ht="14.25" customHeight="1">
      <c r="A367" s="62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2"/>
      <c r="V367" s="62"/>
      <c r="W367" s="62"/>
      <c r="X367" s="62"/>
      <c r="Y367" s="62"/>
      <c r="Z367" s="62"/>
      <c r="AA367" s="62"/>
      <c r="AB367" s="62"/>
    </row>
    <row r="368" spans="1:28" ht="14.25" customHeight="1">
      <c r="A368" s="62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2"/>
      <c r="V368" s="62"/>
      <c r="W368" s="62"/>
      <c r="X368" s="62"/>
      <c r="Y368" s="62"/>
      <c r="Z368" s="62"/>
      <c r="AA368" s="62"/>
      <c r="AB368" s="62"/>
    </row>
    <row r="369" spans="1:28" ht="14.25" customHeight="1">
      <c r="A369" s="62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2"/>
      <c r="V369" s="62"/>
      <c r="W369" s="62"/>
      <c r="X369" s="62"/>
      <c r="Y369" s="62"/>
      <c r="Z369" s="62"/>
      <c r="AA369" s="62"/>
      <c r="AB369" s="62"/>
    </row>
    <row r="370" spans="1:28" ht="14.25" customHeight="1">
      <c r="A370" s="62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2"/>
      <c r="V370" s="62"/>
      <c r="W370" s="62"/>
      <c r="X370" s="62"/>
      <c r="Y370" s="62"/>
      <c r="Z370" s="62"/>
      <c r="AA370" s="62"/>
      <c r="AB370" s="62"/>
    </row>
    <row r="371" spans="1:28" ht="14.25" customHeight="1">
      <c r="A371" s="62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2"/>
      <c r="V371" s="62"/>
      <c r="W371" s="62"/>
      <c r="X371" s="62"/>
      <c r="Y371" s="62"/>
      <c r="Z371" s="62"/>
      <c r="AA371" s="62"/>
      <c r="AB371" s="62"/>
    </row>
    <row r="372" spans="1:28" ht="14.25" customHeight="1">
      <c r="A372" s="62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2"/>
      <c r="V372" s="62"/>
      <c r="W372" s="62"/>
      <c r="X372" s="62"/>
      <c r="Y372" s="62"/>
      <c r="Z372" s="62"/>
      <c r="AA372" s="62"/>
      <c r="AB372" s="62"/>
    </row>
    <row r="373" spans="1:28" ht="14.25" customHeight="1">
      <c r="A373" s="62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2"/>
      <c r="V373" s="62"/>
      <c r="W373" s="62"/>
      <c r="X373" s="62"/>
      <c r="Y373" s="62"/>
      <c r="Z373" s="62"/>
      <c r="AA373" s="62"/>
      <c r="AB373" s="62"/>
    </row>
    <row r="374" spans="1:28" ht="14.25" customHeight="1">
      <c r="A374" s="62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2"/>
      <c r="V374" s="62"/>
      <c r="W374" s="62"/>
      <c r="X374" s="62"/>
      <c r="Y374" s="62"/>
      <c r="Z374" s="62"/>
      <c r="AA374" s="62"/>
      <c r="AB374" s="62"/>
    </row>
    <row r="375" spans="1:28" ht="14.25" customHeight="1">
      <c r="A375" s="62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2"/>
      <c r="V375" s="62"/>
      <c r="W375" s="62"/>
      <c r="X375" s="62"/>
      <c r="Y375" s="62"/>
      <c r="Z375" s="62"/>
      <c r="AA375" s="62"/>
      <c r="AB375" s="62"/>
    </row>
    <row r="376" spans="1:28" ht="14.25" customHeight="1">
      <c r="A376" s="62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2"/>
      <c r="V376" s="62"/>
      <c r="W376" s="62"/>
      <c r="X376" s="62"/>
      <c r="Y376" s="62"/>
      <c r="Z376" s="62"/>
      <c r="AA376" s="62"/>
      <c r="AB376" s="62"/>
    </row>
    <row r="377" spans="1:28" ht="14.25" customHeight="1">
      <c r="A377" s="62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2"/>
      <c r="V377" s="62"/>
      <c r="W377" s="62"/>
      <c r="X377" s="62"/>
      <c r="Y377" s="62"/>
      <c r="Z377" s="62"/>
      <c r="AA377" s="62"/>
      <c r="AB377" s="62"/>
    </row>
    <row r="378" spans="1:28" ht="14.25" customHeight="1">
      <c r="A378" s="62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2"/>
      <c r="V378" s="62"/>
      <c r="W378" s="62"/>
      <c r="X378" s="62"/>
      <c r="Y378" s="62"/>
      <c r="Z378" s="62"/>
      <c r="AA378" s="62"/>
      <c r="AB378" s="62"/>
    </row>
    <row r="379" spans="1:28" ht="14.25" customHeight="1">
      <c r="A379" s="62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2"/>
      <c r="V379" s="62"/>
      <c r="W379" s="62"/>
      <c r="X379" s="62"/>
      <c r="Y379" s="62"/>
      <c r="Z379" s="62"/>
      <c r="AA379" s="62"/>
      <c r="AB379" s="62"/>
    </row>
    <row r="380" spans="1:28" ht="14.25" customHeight="1">
      <c r="A380" s="62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2"/>
      <c r="V380" s="62"/>
      <c r="W380" s="62"/>
      <c r="X380" s="62"/>
      <c r="Y380" s="62"/>
      <c r="Z380" s="62"/>
      <c r="AA380" s="62"/>
      <c r="AB380" s="62"/>
    </row>
    <row r="381" spans="1:28" ht="14.25" customHeight="1">
      <c r="A381" s="62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2"/>
      <c r="V381" s="62"/>
      <c r="W381" s="62"/>
      <c r="X381" s="62"/>
      <c r="Y381" s="62"/>
      <c r="Z381" s="62"/>
      <c r="AA381" s="62"/>
      <c r="AB381" s="62"/>
    </row>
    <row r="382" spans="1:28" ht="14.25" customHeight="1">
      <c r="A382" s="62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2"/>
      <c r="V382" s="62"/>
      <c r="W382" s="62"/>
      <c r="X382" s="62"/>
      <c r="Y382" s="62"/>
      <c r="Z382" s="62"/>
      <c r="AA382" s="62"/>
      <c r="AB382" s="62"/>
    </row>
    <row r="383" spans="1:28" ht="14.25" customHeight="1">
      <c r="A383" s="62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2"/>
      <c r="V383" s="62"/>
      <c r="W383" s="62"/>
      <c r="X383" s="62"/>
      <c r="Y383" s="62"/>
      <c r="Z383" s="62"/>
      <c r="AA383" s="62"/>
      <c r="AB383" s="62"/>
    </row>
    <row r="384" spans="1:28" ht="14.25" customHeight="1">
      <c r="A384" s="62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2"/>
      <c r="V384" s="62"/>
      <c r="W384" s="62"/>
      <c r="X384" s="62"/>
      <c r="Y384" s="62"/>
      <c r="Z384" s="62"/>
      <c r="AA384" s="62"/>
      <c r="AB384" s="62"/>
    </row>
    <row r="385" spans="1:28" ht="14.25" customHeight="1">
      <c r="A385" s="62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2"/>
      <c r="V385" s="62"/>
      <c r="W385" s="62"/>
      <c r="X385" s="62"/>
      <c r="Y385" s="62"/>
      <c r="Z385" s="62"/>
      <c r="AA385" s="62"/>
      <c r="AB385" s="62"/>
    </row>
    <row r="386" spans="1:28" ht="14.25" customHeight="1">
      <c r="A386" s="62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2"/>
      <c r="V386" s="62"/>
      <c r="W386" s="62"/>
      <c r="X386" s="62"/>
      <c r="Y386" s="62"/>
      <c r="Z386" s="62"/>
      <c r="AA386" s="62"/>
      <c r="AB386" s="62"/>
    </row>
    <row r="387" spans="1:28" ht="14.25" customHeight="1">
      <c r="A387" s="62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2"/>
      <c r="V387" s="62"/>
      <c r="W387" s="62"/>
      <c r="X387" s="62"/>
      <c r="Y387" s="62"/>
      <c r="Z387" s="62"/>
      <c r="AA387" s="62"/>
      <c r="AB387" s="62"/>
    </row>
    <row r="388" spans="1:28" ht="14.25" customHeight="1">
      <c r="A388" s="62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2"/>
      <c r="V388" s="62"/>
      <c r="W388" s="62"/>
      <c r="X388" s="62"/>
      <c r="Y388" s="62"/>
      <c r="Z388" s="62"/>
      <c r="AA388" s="62"/>
      <c r="AB388" s="62"/>
    </row>
    <row r="389" spans="1:28" ht="14.25" customHeight="1">
      <c r="A389" s="62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2"/>
      <c r="V389" s="62"/>
      <c r="W389" s="62"/>
      <c r="X389" s="62"/>
      <c r="Y389" s="62"/>
      <c r="Z389" s="62"/>
      <c r="AA389" s="62"/>
      <c r="AB389" s="62"/>
    </row>
    <row r="390" spans="1:28" ht="14.25" customHeight="1">
      <c r="A390" s="62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2"/>
      <c r="V390" s="62"/>
      <c r="W390" s="62"/>
      <c r="X390" s="62"/>
      <c r="Y390" s="62"/>
      <c r="Z390" s="62"/>
      <c r="AA390" s="62"/>
      <c r="AB390" s="62"/>
    </row>
    <row r="391" spans="1:28" ht="14.25" customHeight="1">
      <c r="A391" s="62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2"/>
      <c r="V391" s="62"/>
      <c r="W391" s="62"/>
      <c r="X391" s="62"/>
      <c r="Y391" s="62"/>
      <c r="Z391" s="62"/>
      <c r="AA391" s="62"/>
      <c r="AB391" s="62"/>
    </row>
    <row r="392" spans="1:28" ht="14.25" customHeight="1">
      <c r="A392" s="62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2"/>
      <c r="V392" s="62"/>
      <c r="W392" s="62"/>
      <c r="X392" s="62"/>
      <c r="Y392" s="62"/>
      <c r="Z392" s="62"/>
      <c r="AA392" s="62"/>
      <c r="AB392" s="62"/>
    </row>
    <row r="393" spans="1:28" ht="14.25" customHeight="1">
      <c r="A393" s="62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2"/>
      <c r="V393" s="62"/>
      <c r="W393" s="62"/>
      <c r="X393" s="62"/>
      <c r="Y393" s="62"/>
      <c r="Z393" s="62"/>
      <c r="AA393" s="62"/>
      <c r="AB393" s="62"/>
    </row>
    <row r="394" spans="1:28" ht="14.25" customHeight="1">
      <c r="A394" s="62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2"/>
      <c r="V394" s="62"/>
      <c r="W394" s="62"/>
      <c r="X394" s="62"/>
      <c r="Y394" s="62"/>
      <c r="Z394" s="62"/>
      <c r="AA394" s="62"/>
      <c r="AB394" s="62"/>
    </row>
    <row r="395" spans="1:28" ht="14.25" customHeight="1">
      <c r="A395" s="62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2"/>
      <c r="V395" s="62"/>
      <c r="W395" s="62"/>
      <c r="X395" s="62"/>
      <c r="Y395" s="62"/>
      <c r="Z395" s="62"/>
      <c r="AA395" s="62"/>
      <c r="AB395" s="62"/>
    </row>
    <row r="396" spans="1:28" ht="14.25" customHeight="1">
      <c r="A396" s="62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2"/>
      <c r="V396" s="62"/>
      <c r="W396" s="62"/>
      <c r="X396" s="62"/>
      <c r="Y396" s="62"/>
      <c r="Z396" s="62"/>
      <c r="AA396" s="62"/>
      <c r="AB396" s="62"/>
    </row>
    <row r="397" spans="1:28" ht="14.25" customHeight="1">
      <c r="A397" s="62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2"/>
      <c r="V397" s="62"/>
      <c r="W397" s="62"/>
      <c r="X397" s="62"/>
      <c r="Y397" s="62"/>
      <c r="Z397" s="62"/>
      <c r="AA397" s="62"/>
      <c r="AB397" s="62"/>
    </row>
    <row r="398" spans="1:28" ht="14.25" customHeight="1">
      <c r="A398" s="62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2"/>
      <c r="V398" s="62"/>
      <c r="W398" s="62"/>
      <c r="X398" s="62"/>
      <c r="Y398" s="62"/>
      <c r="Z398" s="62"/>
      <c r="AA398" s="62"/>
      <c r="AB398" s="62"/>
    </row>
    <row r="399" spans="1:28" ht="14.25" customHeight="1">
      <c r="A399" s="62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2"/>
      <c r="V399" s="62"/>
      <c r="W399" s="62"/>
      <c r="X399" s="62"/>
      <c r="Y399" s="62"/>
      <c r="Z399" s="62"/>
      <c r="AA399" s="62"/>
      <c r="AB399" s="62"/>
    </row>
    <row r="400" spans="1:28" ht="14.25" customHeight="1">
      <c r="A400" s="62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2"/>
      <c r="V400" s="62"/>
      <c r="W400" s="62"/>
      <c r="X400" s="62"/>
      <c r="Y400" s="62"/>
      <c r="Z400" s="62"/>
      <c r="AA400" s="62"/>
      <c r="AB400" s="62"/>
    </row>
    <row r="401" spans="1:28" ht="14.25" customHeight="1">
      <c r="A401" s="62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2"/>
      <c r="V401" s="62"/>
      <c r="W401" s="62"/>
      <c r="X401" s="62"/>
      <c r="Y401" s="62"/>
      <c r="Z401" s="62"/>
      <c r="AA401" s="62"/>
      <c r="AB401" s="62"/>
    </row>
    <row r="402" spans="1:28" ht="14.25" customHeight="1">
      <c r="A402" s="62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2"/>
      <c r="V402" s="62"/>
      <c r="W402" s="62"/>
      <c r="X402" s="62"/>
      <c r="Y402" s="62"/>
      <c r="Z402" s="62"/>
      <c r="AA402" s="62"/>
      <c r="AB402" s="62"/>
    </row>
    <row r="403" spans="1:28" ht="14.25" customHeight="1">
      <c r="A403" s="62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2"/>
      <c r="V403" s="62"/>
      <c r="W403" s="62"/>
      <c r="X403" s="62"/>
      <c r="Y403" s="62"/>
      <c r="Z403" s="62"/>
      <c r="AA403" s="62"/>
      <c r="AB403" s="62"/>
    </row>
    <row r="404" spans="1:28" ht="14.25" customHeight="1">
      <c r="A404" s="62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2"/>
      <c r="V404" s="62"/>
      <c r="W404" s="62"/>
      <c r="X404" s="62"/>
      <c r="Y404" s="62"/>
      <c r="Z404" s="62"/>
      <c r="AA404" s="62"/>
      <c r="AB404" s="62"/>
    </row>
    <row r="405" spans="1:28" ht="14.25" customHeight="1">
      <c r="A405" s="62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2"/>
      <c r="V405" s="62"/>
      <c r="W405" s="62"/>
      <c r="X405" s="62"/>
      <c r="Y405" s="62"/>
      <c r="Z405" s="62"/>
      <c r="AA405" s="62"/>
      <c r="AB405" s="62"/>
    </row>
    <row r="406" spans="1:28" ht="14.25" customHeight="1">
      <c r="A406" s="62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2"/>
      <c r="V406" s="62"/>
      <c r="W406" s="62"/>
      <c r="X406" s="62"/>
      <c r="Y406" s="62"/>
      <c r="Z406" s="62"/>
      <c r="AA406" s="62"/>
      <c r="AB406" s="62"/>
    </row>
    <row r="407" spans="1:28" ht="14.25" customHeight="1">
      <c r="A407" s="62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2"/>
      <c r="V407" s="62"/>
      <c r="W407" s="62"/>
      <c r="X407" s="62"/>
      <c r="Y407" s="62"/>
      <c r="Z407" s="62"/>
      <c r="AA407" s="62"/>
      <c r="AB407" s="62"/>
    </row>
    <row r="408" spans="1:28" ht="14.25" customHeight="1">
      <c r="A408" s="62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2"/>
      <c r="V408" s="62"/>
      <c r="W408" s="62"/>
      <c r="X408" s="62"/>
      <c r="Y408" s="62"/>
      <c r="Z408" s="62"/>
      <c r="AA408" s="62"/>
      <c r="AB408" s="62"/>
    </row>
    <row r="409" spans="1:28" ht="14.25" customHeight="1">
      <c r="A409" s="62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2"/>
      <c r="V409" s="62"/>
      <c r="W409" s="62"/>
      <c r="X409" s="62"/>
      <c r="Y409" s="62"/>
      <c r="Z409" s="62"/>
      <c r="AA409" s="62"/>
      <c r="AB409" s="62"/>
    </row>
    <row r="410" spans="1:28" ht="14.25" customHeight="1">
      <c r="A410" s="62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2"/>
      <c r="V410" s="62"/>
      <c r="W410" s="62"/>
      <c r="X410" s="62"/>
      <c r="Y410" s="62"/>
      <c r="Z410" s="62"/>
      <c r="AA410" s="62"/>
      <c r="AB410" s="62"/>
    </row>
    <row r="411" spans="1:28" ht="14.25" customHeight="1">
      <c r="A411" s="62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2"/>
      <c r="V411" s="62"/>
      <c r="W411" s="62"/>
      <c r="X411" s="62"/>
      <c r="Y411" s="62"/>
      <c r="Z411" s="62"/>
      <c r="AA411" s="62"/>
      <c r="AB411" s="62"/>
    </row>
    <row r="412" spans="1:28" ht="14.25" customHeight="1">
      <c r="A412" s="62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2"/>
      <c r="V412" s="62"/>
      <c r="W412" s="62"/>
      <c r="X412" s="62"/>
      <c r="Y412" s="62"/>
      <c r="Z412" s="62"/>
      <c r="AA412" s="62"/>
      <c r="AB412" s="62"/>
    </row>
    <row r="413" spans="1:28" ht="14.25" customHeight="1">
      <c r="A413" s="62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2"/>
      <c r="V413" s="62"/>
      <c r="W413" s="62"/>
      <c r="X413" s="62"/>
      <c r="Y413" s="62"/>
      <c r="Z413" s="62"/>
      <c r="AA413" s="62"/>
      <c r="AB413" s="62"/>
    </row>
    <row r="414" spans="1:28" ht="14.25" customHeight="1">
      <c r="A414" s="62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2"/>
      <c r="V414" s="62"/>
      <c r="W414" s="62"/>
      <c r="X414" s="62"/>
      <c r="Y414" s="62"/>
      <c r="Z414" s="62"/>
      <c r="AA414" s="62"/>
      <c r="AB414" s="62"/>
    </row>
    <row r="415" spans="1:28" ht="14.25" customHeight="1">
      <c r="A415" s="62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2"/>
      <c r="V415" s="62"/>
      <c r="W415" s="62"/>
      <c r="X415" s="62"/>
      <c r="Y415" s="62"/>
      <c r="Z415" s="62"/>
      <c r="AA415" s="62"/>
      <c r="AB415" s="62"/>
    </row>
    <row r="416" spans="1:28" ht="14.25" customHeight="1">
      <c r="A416" s="62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2"/>
      <c r="V416" s="62"/>
      <c r="W416" s="62"/>
      <c r="X416" s="62"/>
      <c r="Y416" s="62"/>
      <c r="Z416" s="62"/>
      <c r="AA416" s="62"/>
      <c r="AB416" s="62"/>
    </row>
    <row r="417" spans="1:28" ht="14.25" customHeight="1">
      <c r="A417" s="62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2"/>
      <c r="V417" s="62"/>
      <c r="W417" s="62"/>
      <c r="X417" s="62"/>
      <c r="Y417" s="62"/>
      <c r="Z417" s="62"/>
      <c r="AA417" s="62"/>
      <c r="AB417" s="62"/>
    </row>
    <row r="418" spans="1:28" ht="14.25" customHeight="1">
      <c r="A418" s="62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2"/>
      <c r="V418" s="62"/>
      <c r="W418" s="62"/>
      <c r="X418" s="62"/>
      <c r="Y418" s="62"/>
      <c r="Z418" s="62"/>
      <c r="AA418" s="62"/>
      <c r="AB418" s="62"/>
    </row>
    <row r="419" spans="1:28" ht="14.25" customHeight="1">
      <c r="A419" s="62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2"/>
      <c r="V419" s="62"/>
      <c r="W419" s="62"/>
      <c r="X419" s="62"/>
      <c r="Y419" s="62"/>
      <c r="Z419" s="62"/>
      <c r="AA419" s="62"/>
      <c r="AB419" s="62"/>
    </row>
    <row r="420" spans="1:28" ht="14.25" customHeight="1">
      <c r="A420" s="62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2"/>
      <c r="V420" s="62"/>
      <c r="W420" s="62"/>
      <c r="X420" s="62"/>
      <c r="Y420" s="62"/>
      <c r="Z420" s="62"/>
      <c r="AA420" s="62"/>
      <c r="AB420" s="62"/>
    </row>
    <row r="421" spans="1:28" ht="14.25" customHeight="1">
      <c r="A421" s="62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2"/>
      <c r="V421" s="62"/>
      <c r="W421" s="62"/>
      <c r="X421" s="62"/>
      <c r="Y421" s="62"/>
      <c r="Z421" s="62"/>
      <c r="AA421" s="62"/>
      <c r="AB421" s="62"/>
    </row>
    <row r="422" spans="1:28" ht="14.25" customHeight="1">
      <c r="A422" s="62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2"/>
      <c r="V422" s="62"/>
      <c r="W422" s="62"/>
      <c r="X422" s="62"/>
      <c r="Y422" s="62"/>
      <c r="Z422" s="62"/>
      <c r="AA422" s="62"/>
      <c r="AB422" s="62"/>
    </row>
    <row r="423" spans="1:28" ht="14.25" customHeight="1">
      <c r="A423" s="62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2"/>
      <c r="V423" s="62"/>
      <c r="W423" s="62"/>
      <c r="X423" s="62"/>
      <c r="Y423" s="62"/>
      <c r="Z423" s="62"/>
      <c r="AA423" s="62"/>
      <c r="AB423" s="62"/>
    </row>
    <row r="424" spans="1:28" ht="14.25" customHeight="1">
      <c r="A424" s="62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2"/>
      <c r="V424" s="62"/>
      <c r="W424" s="62"/>
      <c r="X424" s="62"/>
      <c r="Y424" s="62"/>
      <c r="Z424" s="62"/>
      <c r="AA424" s="62"/>
      <c r="AB424" s="62"/>
    </row>
    <row r="425" spans="1:28" ht="14.25" customHeight="1">
      <c r="A425" s="62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2"/>
      <c r="V425" s="62"/>
      <c r="W425" s="62"/>
      <c r="X425" s="62"/>
      <c r="Y425" s="62"/>
      <c r="Z425" s="62"/>
      <c r="AA425" s="62"/>
      <c r="AB425" s="62"/>
    </row>
    <row r="426" spans="1:28" ht="14.25" customHeight="1">
      <c r="A426" s="62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2"/>
      <c r="V426" s="62"/>
      <c r="W426" s="62"/>
      <c r="X426" s="62"/>
      <c r="Y426" s="62"/>
      <c r="Z426" s="62"/>
      <c r="AA426" s="62"/>
      <c r="AB426" s="62"/>
    </row>
    <row r="427" spans="1:28" ht="14.25" customHeight="1">
      <c r="A427" s="62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2"/>
      <c r="V427" s="62"/>
      <c r="W427" s="62"/>
      <c r="X427" s="62"/>
      <c r="Y427" s="62"/>
      <c r="Z427" s="62"/>
      <c r="AA427" s="62"/>
      <c r="AB427" s="62"/>
    </row>
    <row r="428" spans="1:28" ht="14.25" customHeight="1">
      <c r="A428" s="62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2"/>
      <c r="V428" s="62"/>
      <c r="W428" s="62"/>
      <c r="X428" s="62"/>
      <c r="Y428" s="62"/>
      <c r="Z428" s="62"/>
      <c r="AA428" s="62"/>
      <c r="AB428" s="62"/>
    </row>
    <row r="429" spans="1:28" ht="14.25" customHeight="1">
      <c r="A429" s="62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2"/>
      <c r="V429" s="62"/>
      <c r="W429" s="62"/>
      <c r="X429" s="62"/>
      <c r="Y429" s="62"/>
      <c r="Z429" s="62"/>
      <c r="AA429" s="62"/>
      <c r="AB429" s="62"/>
    </row>
    <row r="430" spans="1:28" ht="14.25" customHeight="1">
      <c r="A430" s="62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2"/>
      <c r="V430" s="62"/>
      <c r="W430" s="62"/>
      <c r="X430" s="62"/>
      <c r="Y430" s="62"/>
      <c r="Z430" s="62"/>
      <c r="AA430" s="62"/>
      <c r="AB430" s="62"/>
    </row>
    <row r="431" spans="1:28" ht="14.25" customHeight="1">
      <c r="A431" s="62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2"/>
      <c r="V431" s="62"/>
      <c r="W431" s="62"/>
      <c r="X431" s="62"/>
      <c r="Y431" s="62"/>
      <c r="Z431" s="62"/>
      <c r="AA431" s="62"/>
      <c r="AB431" s="62"/>
    </row>
    <row r="432" spans="1:28" ht="14.25" customHeight="1">
      <c r="A432" s="62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2"/>
      <c r="V432" s="62"/>
      <c r="W432" s="62"/>
      <c r="X432" s="62"/>
      <c r="Y432" s="62"/>
      <c r="Z432" s="62"/>
      <c r="AA432" s="62"/>
      <c r="AB432" s="62"/>
    </row>
    <row r="433" spans="1:28" ht="14.25" customHeight="1">
      <c r="A433" s="62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2"/>
      <c r="V433" s="62"/>
      <c r="W433" s="62"/>
      <c r="X433" s="62"/>
      <c r="Y433" s="62"/>
      <c r="Z433" s="62"/>
      <c r="AA433" s="62"/>
      <c r="AB433" s="62"/>
    </row>
    <row r="434" spans="1:28" ht="14.25" customHeight="1">
      <c r="A434" s="62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2"/>
      <c r="V434" s="62"/>
      <c r="W434" s="62"/>
      <c r="X434" s="62"/>
      <c r="Y434" s="62"/>
      <c r="Z434" s="62"/>
      <c r="AA434" s="62"/>
      <c r="AB434" s="62"/>
    </row>
    <row r="435" spans="1:28" ht="14.25" customHeight="1">
      <c r="A435" s="62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2"/>
      <c r="V435" s="62"/>
      <c r="W435" s="62"/>
      <c r="X435" s="62"/>
      <c r="Y435" s="62"/>
      <c r="Z435" s="62"/>
      <c r="AA435" s="62"/>
      <c r="AB435" s="62"/>
    </row>
    <row r="436" spans="1:28" ht="14.25" customHeight="1">
      <c r="A436" s="62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2"/>
      <c r="V436" s="62"/>
      <c r="W436" s="62"/>
      <c r="X436" s="62"/>
      <c r="Y436" s="62"/>
      <c r="Z436" s="62"/>
      <c r="AA436" s="62"/>
      <c r="AB436" s="62"/>
    </row>
    <row r="437" spans="1:28" ht="14.25" customHeight="1">
      <c r="A437" s="62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2"/>
      <c r="V437" s="62"/>
      <c r="W437" s="62"/>
      <c r="X437" s="62"/>
      <c r="Y437" s="62"/>
      <c r="Z437" s="62"/>
      <c r="AA437" s="62"/>
      <c r="AB437" s="62"/>
    </row>
    <row r="438" spans="1:28" ht="14.25" customHeight="1">
      <c r="A438" s="62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2"/>
      <c r="V438" s="62"/>
      <c r="W438" s="62"/>
      <c r="X438" s="62"/>
      <c r="Y438" s="62"/>
      <c r="Z438" s="62"/>
      <c r="AA438" s="62"/>
      <c r="AB438" s="62"/>
    </row>
    <row r="439" spans="1:28" ht="14.25" customHeight="1">
      <c r="A439" s="62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2"/>
      <c r="V439" s="62"/>
      <c r="W439" s="62"/>
      <c r="X439" s="62"/>
      <c r="Y439" s="62"/>
      <c r="Z439" s="62"/>
      <c r="AA439" s="62"/>
      <c r="AB439" s="62"/>
    </row>
    <row r="440" spans="1:28" ht="14.25" customHeight="1">
      <c r="A440" s="62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2"/>
      <c r="V440" s="62"/>
      <c r="W440" s="62"/>
      <c r="X440" s="62"/>
      <c r="Y440" s="62"/>
      <c r="Z440" s="62"/>
      <c r="AA440" s="62"/>
      <c r="AB440" s="62"/>
    </row>
    <row r="441" spans="1:28" ht="14.25" customHeight="1">
      <c r="A441" s="62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2"/>
      <c r="V441" s="62"/>
      <c r="W441" s="62"/>
      <c r="X441" s="62"/>
      <c r="Y441" s="62"/>
      <c r="Z441" s="62"/>
      <c r="AA441" s="62"/>
      <c r="AB441" s="62"/>
    </row>
    <row r="442" spans="1:28" ht="14.25" customHeight="1">
      <c r="A442" s="62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2"/>
      <c r="V442" s="62"/>
      <c r="W442" s="62"/>
      <c r="X442" s="62"/>
      <c r="Y442" s="62"/>
      <c r="Z442" s="62"/>
      <c r="AA442" s="62"/>
      <c r="AB442" s="62"/>
    </row>
    <row r="443" spans="1:28" ht="14.25" customHeight="1">
      <c r="A443" s="62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2"/>
      <c r="V443" s="62"/>
      <c r="W443" s="62"/>
      <c r="X443" s="62"/>
      <c r="Y443" s="62"/>
      <c r="Z443" s="62"/>
      <c r="AA443" s="62"/>
      <c r="AB443" s="62"/>
    </row>
    <row r="444" spans="1:28" ht="14.25" customHeight="1">
      <c r="A444" s="62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2"/>
      <c r="V444" s="62"/>
      <c r="W444" s="62"/>
      <c r="X444" s="62"/>
      <c r="Y444" s="62"/>
      <c r="Z444" s="62"/>
      <c r="AA444" s="62"/>
      <c r="AB444" s="62"/>
    </row>
    <row r="445" spans="1:28" ht="14.25" customHeight="1">
      <c r="A445" s="62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2"/>
      <c r="V445" s="62"/>
      <c r="W445" s="62"/>
      <c r="X445" s="62"/>
      <c r="Y445" s="62"/>
      <c r="Z445" s="62"/>
      <c r="AA445" s="62"/>
      <c r="AB445" s="62"/>
    </row>
    <row r="446" spans="1:28" ht="14.25" customHeight="1">
      <c r="A446" s="62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2"/>
      <c r="V446" s="62"/>
      <c r="W446" s="62"/>
      <c r="X446" s="62"/>
      <c r="Y446" s="62"/>
      <c r="Z446" s="62"/>
      <c r="AA446" s="62"/>
      <c r="AB446" s="62"/>
    </row>
    <row r="447" spans="1:28" ht="14.25" customHeight="1">
      <c r="A447" s="62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2"/>
      <c r="V447" s="62"/>
      <c r="W447" s="62"/>
      <c r="X447" s="62"/>
      <c r="Y447" s="62"/>
      <c r="Z447" s="62"/>
      <c r="AA447" s="62"/>
      <c r="AB447" s="62"/>
    </row>
    <row r="448" spans="1:28" ht="14.25" customHeight="1">
      <c r="A448" s="62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2"/>
      <c r="V448" s="62"/>
      <c r="W448" s="62"/>
      <c r="X448" s="62"/>
      <c r="Y448" s="62"/>
      <c r="Z448" s="62"/>
      <c r="AA448" s="62"/>
      <c r="AB448" s="62"/>
    </row>
    <row r="449" spans="1:28" ht="14.25" customHeight="1">
      <c r="A449" s="62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2"/>
      <c r="V449" s="62"/>
      <c r="W449" s="62"/>
      <c r="X449" s="62"/>
      <c r="Y449" s="62"/>
      <c r="Z449" s="62"/>
      <c r="AA449" s="62"/>
      <c r="AB449" s="62"/>
    </row>
    <row r="450" spans="1:28" ht="14.25" customHeight="1">
      <c r="A450" s="62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2"/>
      <c r="V450" s="62"/>
      <c r="W450" s="62"/>
      <c r="X450" s="62"/>
      <c r="Y450" s="62"/>
      <c r="Z450" s="62"/>
      <c r="AA450" s="62"/>
      <c r="AB450" s="62"/>
    </row>
    <row r="451" spans="1:28" ht="14.25" customHeight="1">
      <c r="A451" s="62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2"/>
      <c r="V451" s="62"/>
      <c r="W451" s="62"/>
      <c r="X451" s="62"/>
      <c r="Y451" s="62"/>
      <c r="Z451" s="62"/>
      <c r="AA451" s="62"/>
      <c r="AB451" s="62"/>
    </row>
    <row r="452" spans="1:28" ht="14.25" customHeight="1">
      <c r="A452" s="62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2"/>
      <c r="V452" s="62"/>
      <c r="W452" s="62"/>
      <c r="X452" s="62"/>
      <c r="Y452" s="62"/>
      <c r="Z452" s="62"/>
      <c r="AA452" s="62"/>
      <c r="AB452" s="62"/>
    </row>
    <row r="453" spans="1:28" ht="14.25" customHeight="1">
      <c r="A453" s="62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2"/>
      <c r="V453" s="62"/>
      <c r="W453" s="62"/>
      <c r="X453" s="62"/>
      <c r="Y453" s="62"/>
      <c r="Z453" s="62"/>
      <c r="AA453" s="62"/>
      <c r="AB453" s="62"/>
    </row>
    <row r="454" spans="1:28" ht="14.25" customHeight="1">
      <c r="A454" s="62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2"/>
      <c r="V454" s="62"/>
      <c r="W454" s="62"/>
      <c r="X454" s="62"/>
      <c r="Y454" s="62"/>
      <c r="Z454" s="62"/>
      <c r="AA454" s="62"/>
      <c r="AB454" s="62"/>
    </row>
    <row r="455" spans="1:28" ht="14.25" customHeight="1">
      <c r="A455" s="62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2"/>
      <c r="V455" s="62"/>
      <c r="W455" s="62"/>
      <c r="X455" s="62"/>
      <c r="Y455" s="62"/>
      <c r="Z455" s="62"/>
      <c r="AA455" s="62"/>
      <c r="AB455" s="62"/>
    </row>
    <row r="456" spans="1:28" ht="14.25" customHeight="1">
      <c r="A456" s="62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2"/>
      <c r="V456" s="62"/>
      <c r="W456" s="62"/>
      <c r="X456" s="62"/>
      <c r="Y456" s="62"/>
      <c r="Z456" s="62"/>
      <c r="AA456" s="62"/>
      <c r="AB456" s="62"/>
    </row>
    <row r="457" spans="1:28" ht="14.25" customHeight="1">
      <c r="A457" s="62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2"/>
      <c r="V457" s="62"/>
      <c r="W457" s="62"/>
      <c r="X457" s="62"/>
      <c r="Y457" s="62"/>
      <c r="Z457" s="62"/>
      <c r="AA457" s="62"/>
      <c r="AB457" s="62"/>
    </row>
    <row r="458" spans="1:28" ht="14.25" customHeight="1">
      <c r="A458" s="62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2"/>
      <c r="V458" s="62"/>
      <c r="W458" s="62"/>
      <c r="X458" s="62"/>
      <c r="Y458" s="62"/>
      <c r="Z458" s="62"/>
      <c r="AA458" s="62"/>
      <c r="AB458" s="62"/>
    </row>
    <row r="459" spans="1:28" ht="14.25" customHeight="1">
      <c r="A459" s="62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2"/>
      <c r="V459" s="62"/>
      <c r="W459" s="62"/>
      <c r="X459" s="62"/>
      <c r="Y459" s="62"/>
      <c r="Z459" s="62"/>
      <c r="AA459" s="62"/>
      <c r="AB459" s="62"/>
    </row>
    <row r="460" spans="1:28" ht="14.25" customHeight="1">
      <c r="A460" s="62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2"/>
      <c r="V460" s="62"/>
      <c r="W460" s="62"/>
      <c r="X460" s="62"/>
      <c r="Y460" s="62"/>
      <c r="Z460" s="62"/>
      <c r="AA460" s="62"/>
      <c r="AB460" s="62"/>
    </row>
    <row r="461" spans="1:28" ht="14.25" customHeight="1">
      <c r="A461" s="62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2"/>
      <c r="V461" s="62"/>
      <c r="W461" s="62"/>
      <c r="X461" s="62"/>
      <c r="Y461" s="62"/>
      <c r="Z461" s="62"/>
      <c r="AA461" s="62"/>
      <c r="AB461" s="62"/>
    </row>
    <row r="462" spans="1:28" ht="14.25" customHeight="1">
      <c r="A462" s="62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2"/>
      <c r="V462" s="62"/>
      <c r="W462" s="62"/>
      <c r="X462" s="62"/>
      <c r="Y462" s="62"/>
      <c r="Z462" s="62"/>
      <c r="AA462" s="62"/>
      <c r="AB462" s="62"/>
    </row>
    <row r="463" spans="1:28" ht="14.25" customHeight="1">
      <c r="A463" s="62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2"/>
      <c r="V463" s="62"/>
      <c r="W463" s="62"/>
      <c r="X463" s="62"/>
      <c r="Y463" s="62"/>
      <c r="Z463" s="62"/>
      <c r="AA463" s="62"/>
      <c r="AB463" s="62"/>
    </row>
    <row r="464" spans="1:28" ht="14.25" customHeight="1">
      <c r="A464" s="62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2"/>
      <c r="V464" s="62"/>
      <c r="W464" s="62"/>
      <c r="X464" s="62"/>
      <c r="Y464" s="62"/>
      <c r="Z464" s="62"/>
      <c r="AA464" s="62"/>
      <c r="AB464" s="62"/>
    </row>
    <row r="465" spans="1:28" ht="14.25" customHeight="1">
      <c r="A465" s="62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2"/>
      <c r="V465" s="62"/>
      <c r="W465" s="62"/>
      <c r="X465" s="62"/>
      <c r="Y465" s="62"/>
      <c r="Z465" s="62"/>
      <c r="AA465" s="62"/>
      <c r="AB465" s="62"/>
    </row>
    <row r="466" spans="1:28" ht="14.25" customHeight="1">
      <c r="A466" s="62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2"/>
      <c r="V466" s="62"/>
      <c r="W466" s="62"/>
      <c r="X466" s="62"/>
      <c r="Y466" s="62"/>
      <c r="Z466" s="62"/>
      <c r="AA466" s="62"/>
      <c r="AB466" s="62"/>
    </row>
    <row r="467" spans="1:28" ht="14.25" customHeight="1">
      <c r="A467" s="62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2"/>
      <c r="V467" s="62"/>
      <c r="W467" s="62"/>
      <c r="X467" s="62"/>
      <c r="Y467" s="62"/>
      <c r="Z467" s="62"/>
      <c r="AA467" s="62"/>
      <c r="AB467" s="62"/>
    </row>
    <row r="468" spans="1:28" ht="14.25" customHeight="1">
      <c r="A468" s="62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2"/>
      <c r="V468" s="62"/>
      <c r="W468" s="62"/>
      <c r="X468" s="62"/>
      <c r="Y468" s="62"/>
      <c r="Z468" s="62"/>
      <c r="AA468" s="62"/>
      <c r="AB468" s="62"/>
    </row>
    <row r="469" spans="1:28" ht="14.25" customHeight="1">
      <c r="A469" s="62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2"/>
      <c r="V469" s="62"/>
      <c r="W469" s="62"/>
      <c r="X469" s="62"/>
      <c r="Y469" s="62"/>
      <c r="Z469" s="62"/>
      <c r="AA469" s="62"/>
      <c r="AB469" s="62"/>
    </row>
    <row r="470" spans="1:28" ht="14.25" customHeight="1">
      <c r="A470" s="62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2"/>
      <c r="V470" s="62"/>
      <c r="W470" s="62"/>
      <c r="X470" s="62"/>
      <c r="Y470" s="62"/>
      <c r="Z470" s="62"/>
      <c r="AA470" s="62"/>
      <c r="AB470" s="62"/>
    </row>
    <row r="471" spans="1:28" ht="14.25" customHeight="1">
      <c r="A471" s="62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2"/>
      <c r="V471" s="62"/>
      <c r="W471" s="62"/>
      <c r="X471" s="62"/>
      <c r="Y471" s="62"/>
      <c r="Z471" s="62"/>
      <c r="AA471" s="62"/>
      <c r="AB471" s="62"/>
    </row>
    <row r="472" spans="1:28" ht="14.25" customHeight="1">
      <c r="A472" s="62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2"/>
      <c r="V472" s="62"/>
      <c r="W472" s="62"/>
      <c r="X472" s="62"/>
      <c r="Y472" s="62"/>
      <c r="Z472" s="62"/>
      <c r="AA472" s="62"/>
      <c r="AB472" s="62"/>
    </row>
    <row r="473" spans="1:28" ht="14.25" customHeight="1">
      <c r="A473" s="62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2"/>
      <c r="V473" s="62"/>
      <c r="W473" s="62"/>
      <c r="X473" s="62"/>
      <c r="Y473" s="62"/>
      <c r="Z473" s="62"/>
      <c r="AA473" s="62"/>
      <c r="AB473" s="62"/>
    </row>
    <row r="474" spans="1:28" ht="14.25" customHeight="1">
      <c r="A474" s="62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2"/>
      <c r="V474" s="62"/>
      <c r="W474" s="62"/>
      <c r="X474" s="62"/>
      <c r="Y474" s="62"/>
      <c r="Z474" s="62"/>
      <c r="AA474" s="62"/>
      <c r="AB474" s="62"/>
    </row>
    <row r="475" spans="1:28" ht="14.25" customHeight="1">
      <c r="A475" s="62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2"/>
      <c r="V475" s="62"/>
      <c r="W475" s="62"/>
      <c r="X475" s="62"/>
      <c r="Y475" s="62"/>
      <c r="Z475" s="62"/>
      <c r="AA475" s="62"/>
      <c r="AB475" s="62"/>
    </row>
    <row r="476" spans="1:28" ht="14.25" customHeight="1">
      <c r="A476" s="62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2"/>
      <c r="V476" s="62"/>
      <c r="W476" s="62"/>
      <c r="X476" s="62"/>
      <c r="Y476" s="62"/>
      <c r="Z476" s="62"/>
      <c r="AA476" s="62"/>
      <c r="AB476" s="62"/>
    </row>
    <row r="477" spans="1:28" ht="14.25" customHeight="1">
      <c r="A477" s="62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2"/>
      <c r="V477" s="62"/>
      <c r="W477" s="62"/>
      <c r="X477" s="62"/>
      <c r="Y477" s="62"/>
      <c r="Z477" s="62"/>
      <c r="AA477" s="62"/>
      <c r="AB477" s="62"/>
    </row>
    <row r="478" spans="1:28" ht="14.25" customHeight="1">
      <c r="A478" s="62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2"/>
      <c r="V478" s="62"/>
      <c r="W478" s="62"/>
      <c r="X478" s="62"/>
      <c r="Y478" s="62"/>
      <c r="Z478" s="62"/>
      <c r="AA478" s="62"/>
      <c r="AB478" s="62"/>
    </row>
    <row r="479" spans="1:28" ht="14.25" customHeight="1">
      <c r="A479" s="62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2"/>
      <c r="V479" s="62"/>
      <c r="W479" s="62"/>
      <c r="X479" s="62"/>
      <c r="Y479" s="62"/>
      <c r="Z479" s="62"/>
      <c r="AA479" s="62"/>
      <c r="AB479" s="62"/>
    </row>
    <row r="480" spans="1:28" ht="14.25" customHeight="1">
      <c r="A480" s="62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2"/>
      <c r="V480" s="62"/>
      <c r="W480" s="62"/>
      <c r="X480" s="62"/>
      <c r="Y480" s="62"/>
      <c r="Z480" s="62"/>
      <c r="AA480" s="62"/>
      <c r="AB480" s="62"/>
    </row>
    <row r="481" spans="1:28" ht="14.25" customHeight="1">
      <c r="A481" s="62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2"/>
      <c r="V481" s="62"/>
      <c r="W481" s="62"/>
      <c r="X481" s="62"/>
      <c r="Y481" s="62"/>
      <c r="Z481" s="62"/>
      <c r="AA481" s="62"/>
      <c r="AB481" s="62"/>
    </row>
    <row r="482" spans="1:28" ht="14.25" customHeight="1">
      <c r="A482" s="62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2"/>
      <c r="V482" s="62"/>
      <c r="W482" s="62"/>
      <c r="X482" s="62"/>
      <c r="Y482" s="62"/>
      <c r="Z482" s="62"/>
      <c r="AA482" s="62"/>
      <c r="AB482" s="62"/>
    </row>
    <row r="483" spans="1:28" ht="14.25" customHeight="1">
      <c r="A483" s="62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2"/>
      <c r="V483" s="62"/>
      <c r="W483" s="62"/>
      <c r="X483" s="62"/>
      <c r="Y483" s="62"/>
      <c r="Z483" s="62"/>
      <c r="AA483" s="62"/>
      <c r="AB483" s="62"/>
    </row>
    <row r="484" spans="1:28" ht="14.25" customHeight="1">
      <c r="A484" s="62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2"/>
      <c r="V484" s="62"/>
      <c r="W484" s="62"/>
      <c r="X484" s="62"/>
      <c r="Y484" s="62"/>
      <c r="Z484" s="62"/>
      <c r="AA484" s="62"/>
      <c r="AB484" s="62"/>
    </row>
    <row r="485" spans="1:28" ht="14.25" customHeight="1">
      <c r="A485" s="62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2"/>
      <c r="V485" s="62"/>
      <c r="W485" s="62"/>
      <c r="X485" s="62"/>
      <c r="Y485" s="62"/>
      <c r="Z485" s="62"/>
      <c r="AA485" s="62"/>
      <c r="AB485" s="62"/>
    </row>
    <row r="486" spans="1:28" ht="14.25" customHeight="1">
      <c r="A486" s="62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2"/>
      <c r="V486" s="62"/>
      <c r="W486" s="62"/>
      <c r="X486" s="62"/>
      <c r="Y486" s="62"/>
      <c r="Z486" s="62"/>
      <c r="AA486" s="62"/>
      <c r="AB486" s="62"/>
    </row>
    <row r="487" spans="1:28" ht="14.25" customHeight="1">
      <c r="A487" s="62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2"/>
      <c r="V487" s="62"/>
      <c r="W487" s="62"/>
      <c r="X487" s="62"/>
      <c r="Y487" s="62"/>
      <c r="Z487" s="62"/>
      <c r="AA487" s="62"/>
      <c r="AB487" s="62"/>
    </row>
    <row r="488" spans="1:28" ht="14.25" customHeight="1">
      <c r="A488" s="62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2"/>
      <c r="V488" s="62"/>
      <c r="W488" s="62"/>
      <c r="X488" s="62"/>
      <c r="Y488" s="62"/>
      <c r="Z488" s="62"/>
      <c r="AA488" s="62"/>
      <c r="AB488" s="62"/>
    </row>
    <row r="489" spans="1:28" ht="14.25" customHeight="1">
      <c r="A489" s="62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2"/>
      <c r="V489" s="62"/>
      <c r="W489" s="62"/>
      <c r="X489" s="62"/>
      <c r="Y489" s="62"/>
      <c r="Z489" s="62"/>
      <c r="AA489" s="62"/>
      <c r="AB489" s="62"/>
    </row>
    <row r="490" spans="1:28" ht="14.25" customHeight="1">
      <c r="A490" s="62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2"/>
      <c r="V490" s="62"/>
      <c r="W490" s="62"/>
      <c r="X490" s="62"/>
      <c r="Y490" s="62"/>
      <c r="Z490" s="62"/>
      <c r="AA490" s="62"/>
      <c r="AB490" s="62"/>
    </row>
    <row r="491" spans="1:28" ht="14.25" customHeight="1">
      <c r="A491" s="62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2"/>
      <c r="V491" s="62"/>
      <c r="W491" s="62"/>
      <c r="X491" s="62"/>
      <c r="Y491" s="62"/>
      <c r="Z491" s="62"/>
      <c r="AA491" s="62"/>
      <c r="AB491" s="62"/>
    </row>
    <row r="492" spans="1:28" ht="14.25" customHeight="1">
      <c r="A492" s="62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2"/>
      <c r="V492" s="62"/>
      <c r="W492" s="62"/>
      <c r="X492" s="62"/>
      <c r="Y492" s="62"/>
      <c r="Z492" s="62"/>
      <c r="AA492" s="62"/>
      <c r="AB492" s="62"/>
    </row>
    <row r="493" spans="1:28" ht="14.25" customHeight="1">
      <c r="A493" s="62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2"/>
      <c r="V493" s="62"/>
      <c r="W493" s="62"/>
      <c r="X493" s="62"/>
      <c r="Y493" s="62"/>
      <c r="Z493" s="62"/>
      <c r="AA493" s="62"/>
      <c r="AB493" s="62"/>
    </row>
    <row r="494" spans="1:28" ht="14.25" customHeight="1">
      <c r="A494" s="62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2"/>
      <c r="V494" s="62"/>
      <c r="W494" s="62"/>
      <c r="X494" s="62"/>
      <c r="Y494" s="62"/>
      <c r="Z494" s="62"/>
      <c r="AA494" s="62"/>
      <c r="AB494" s="62"/>
    </row>
    <row r="495" spans="1:28" ht="14.25" customHeight="1">
      <c r="A495" s="62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2"/>
      <c r="V495" s="62"/>
      <c r="W495" s="62"/>
      <c r="X495" s="62"/>
      <c r="Y495" s="62"/>
      <c r="Z495" s="62"/>
      <c r="AA495" s="62"/>
      <c r="AB495" s="62"/>
    </row>
    <row r="496" spans="1:28" ht="14.25" customHeight="1">
      <c r="A496" s="62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2"/>
      <c r="V496" s="62"/>
      <c r="W496" s="62"/>
      <c r="X496" s="62"/>
      <c r="Y496" s="62"/>
      <c r="Z496" s="62"/>
      <c r="AA496" s="62"/>
      <c r="AB496" s="62"/>
    </row>
    <row r="497" spans="1:28" ht="14.25" customHeight="1">
      <c r="A497" s="62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2"/>
      <c r="V497" s="62"/>
      <c r="W497" s="62"/>
      <c r="X497" s="62"/>
      <c r="Y497" s="62"/>
      <c r="Z497" s="62"/>
      <c r="AA497" s="62"/>
      <c r="AB497" s="62"/>
    </row>
    <row r="498" spans="1:28" ht="14.25" customHeight="1">
      <c r="A498" s="62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2"/>
      <c r="V498" s="62"/>
      <c r="W498" s="62"/>
      <c r="X498" s="62"/>
      <c r="Y498" s="62"/>
      <c r="Z498" s="62"/>
      <c r="AA498" s="62"/>
      <c r="AB498" s="62"/>
    </row>
    <row r="499" spans="1:28" ht="14.25" customHeight="1">
      <c r="A499" s="62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2"/>
      <c r="V499" s="62"/>
      <c r="W499" s="62"/>
      <c r="X499" s="62"/>
      <c r="Y499" s="62"/>
      <c r="Z499" s="62"/>
      <c r="AA499" s="62"/>
      <c r="AB499" s="62"/>
    </row>
    <row r="500" spans="1:28" ht="14.25" customHeight="1">
      <c r="A500" s="62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2"/>
      <c r="V500" s="62"/>
      <c r="W500" s="62"/>
      <c r="X500" s="62"/>
      <c r="Y500" s="62"/>
      <c r="Z500" s="62"/>
      <c r="AA500" s="62"/>
      <c r="AB500" s="62"/>
    </row>
    <row r="501" spans="1:28" ht="14.25" customHeight="1">
      <c r="A501" s="62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2"/>
      <c r="V501" s="62"/>
      <c r="W501" s="62"/>
      <c r="X501" s="62"/>
      <c r="Y501" s="62"/>
      <c r="Z501" s="62"/>
      <c r="AA501" s="62"/>
      <c r="AB501" s="62"/>
    </row>
    <row r="502" spans="1:28" ht="14.25" customHeight="1">
      <c r="A502" s="62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2"/>
      <c r="V502" s="62"/>
      <c r="W502" s="62"/>
      <c r="X502" s="62"/>
      <c r="Y502" s="62"/>
      <c r="Z502" s="62"/>
      <c r="AA502" s="62"/>
      <c r="AB502" s="62"/>
    </row>
    <row r="503" spans="1:28" ht="14.25" customHeight="1">
      <c r="A503" s="62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2"/>
      <c r="V503" s="62"/>
      <c r="W503" s="62"/>
      <c r="X503" s="62"/>
      <c r="Y503" s="62"/>
      <c r="Z503" s="62"/>
      <c r="AA503" s="62"/>
      <c r="AB503" s="62"/>
    </row>
    <row r="504" spans="1:28" ht="14.25" customHeight="1">
      <c r="A504" s="62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2"/>
      <c r="V504" s="62"/>
      <c r="W504" s="62"/>
      <c r="X504" s="62"/>
      <c r="Y504" s="62"/>
      <c r="Z504" s="62"/>
      <c r="AA504" s="62"/>
      <c r="AB504" s="62"/>
    </row>
    <row r="505" spans="1:28" ht="14.25" customHeight="1">
      <c r="A505" s="62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2"/>
      <c r="V505" s="62"/>
      <c r="W505" s="62"/>
      <c r="X505" s="62"/>
      <c r="Y505" s="62"/>
      <c r="Z505" s="62"/>
      <c r="AA505" s="62"/>
      <c r="AB505" s="62"/>
    </row>
    <row r="506" spans="1:28" ht="14.25" customHeight="1">
      <c r="A506" s="62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2"/>
      <c r="V506" s="62"/>
      <c r="W506" s="62"/>
      <c r="X506" s="62"/>
      <c r="Y506" s="62"/>
      <c r="Z506" s="62"/>
      <c r="AA506" s="62"/>
      <c r="AB506" s="62"/>
    </row>
    <row r="507" spans="1:28" ht="14.25" customHeight="1">
      <c r="A507" s="62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2"/>
      <c r="V507" s="62"/>
      <c r="W507" s="62"/>
      <c r="X507" s="62"/>
      <c r="Y507" s="62"/>
      <c r="Z507" s="62"/>
      <c r="AA507" s="62"/>
      <c r="AB507" s="62"/>
    </row>
    <row r="508" spans="1:28" ht="14.25" customHeight="1">
      <c r="A508" s="62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2"/>
      <c r="V508" s="62"/>
      <c r="W508" s="62"/>
      <c r="X508" s="62"/>
      <c r="Y508" s="62"/>
      <c r="Z508" s="62"/>
      <c r="AA508" s="62"/>
      <c r="AB508" s="62"/>
    </row>
    <row r="509" spans="1:28" ht="14.25" customHeight="1">
      <c r="A509" s="62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2"/>
      <c r="V509" s="62"/>
      <c r="W509" s="62"/>
      <c r="X509" s="62"/>
      <c r="Y509" s="62"/>
      <c r="Z509" s="62"/>
      <c r="AA509" s="62"/>
      <c r="AB509" s="62"/>
    </row>
    <row r="510" spans="1:28" ht="14.25" customHeight="1">
      <c r="A510" s="62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2"/>
      <c r="V510" s="62"/>
      <c r="W510" s="62"/>
      <c r="X510" s="62"/>
      <c r="Y510" s="62"/>
      <c r="Z510" s="62"/>
      <c r="AA510" s="62"/>
      <c r="AB510" s="62"/>
    </row>
    <row r="511" spans="1:28" ht="14.25" customHeight="1">
      <c r="A511" s="62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2"/>
      <c r="V511" s="62"/>
      <c r="W511" s="62"/>
      <c r="X511" s="62"/>
      <c r="Y511" s="62"/>
      <c r="Z511" s="62"/>
      <c r="AA511" s="62"/>
      <c r="AB511" s="62"/>
    </row>
    <row r="512" spans="1:28" ht="14.25" customHeight="1">
      <c r="A512" s="62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2"/>
      <c r="V512" s="62"/>
      <c r="W512" s="62"/>
      <c r="X512" s="62"/>
      <c r="Y512" s="62"/>
      <c r="Z512" s="62"/>
      <c r="AA512" s="62"/>
      <c r="AB512" s="62"/>
    </row>
    <row r="513" spans="1:28" ht="14.25" customHeight="1">
      <c r="A513" s="62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2"/>
      <c r="V513" s="62"/>
      <c r="W513" s="62"/>
      <c r="X513" s="62"/>
      <c r="Y513" s="62"/>
      <c r="Z513" s="62"/>
      <c r="AA513" s="62"/>
      <c r="AB513" s="62"/>
    </row>
    <row r="514" spans="1:28" ht="14.25" customHeight="1">
      <c r="A514" s="62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2"/>
      <c r="V514" s="62"/>
      <c r="W514" s="62"/>
      <c r="X514" s="62"/>
      <c r="Y514" s="62"/>
      <c r="Z514" s="62"/>
      <c r="AA514" s="62"/>
      <c r="AB514" s="62"/>
    </row>
    <row r="515" spans="1:28" ht="14.25" customHeight="1">
      <c r="A515" s="62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2"/>
      <c r="V515" s="62"/>
      <c r="W515" s="62"/>
      <c r="X515" s="62"/>
      <c r="Y515" s="62"/>
      <c r="Z515" s="62"/>
      <c r="AA515" s="62"/>
      <c r="AB515" s="62"/>
    </row>
    <row r="516" spans="1:28" ht="14.25" customHeight="1">
      <c r="A516" s="62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2"/>
      <c r="V516" s="62"/>
      <c r="W516" s="62"/>
      <c r="X516" s="62"/>
      <c r="Y516" s="62"/>
      <c r="Z516" s="62"/>
      <c r="AA516" s="62"/>
      <c r="AB516" s="62"/>
    </row>
    <row r="517" spans="1:28" ht="14.25" customHeight="1">
      <c r="A517" s="62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2"/>
      <c r="V517" s="62"/>
      <c r="W517" s="62"/>
      <c r="X517" s="62"/>
      <c r="Y517" s="62"/>
      <c r="Z517" s="62"/>
      <c r="AA517" s="62"/>
      <c r="AB517" s="62"/>
    </row>
    <row r="518" spans="1:28" ht="14.25" customHeight="1">
      <c r="A518" s="62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2"/>
      <c r="V518" s="62"/>
      <c r="W518" s="62"/>
      <c r="X518" s="62"/>
      <c r="Y518" s="62"/>
      <c r="Z518" s="62"/>
      <c r="AA518" s="62"/>
      <c r="AB518" s="62"/>
    </row>
    <row r="519" spans="1:28" ht="14.25" customHeight="1">
      <c r="A519" s="62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2"/>
      <c r="V519" s="62"/>
      <c r="W519" s="62"/>
      <c r="X519" s="62"/>
      <c r="Y519" s="62"/>
      <c r="Z519" s="62"/>
      <c r="AA519" s="62"/>
      <c r="AB519" s="62"/>
    </row>
    <row r="520" spans="1:28" ht="14.25" customHeight="1">
      <c r="A520" s="62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2"/>
      <c r="V520" s="62"/>
      <c r="W520" s="62"/>
      <c r="X520" s="62"/>
      <c r="Y520" s="62"/>
      <c r="Z520" s="62"/>
      <c r="AA520" s="62"/>
      <c r="AB520" s="62"/>
    </row>
    <row r="521" spans="1:28" ht="14.25" customHeight="1">
      <c r="A521" s="62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2"/>
      <c r="V521" s="62"/>
      <c r="W521" s="62"/>
      <c r="X521" s="62"/>
      <c r="Y521" s="62"/>
      <c r="Z521" s="62"/>
      <c r="AA521" s="62"/>
      <c r="AB521" s="62"/>
    </row>
    <row r="522" spans="1:28" ht="14.25" customHeight="1">
      <c r="A522" s="62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2"/>
      <c r="V522" s="62"/>
      <c r="W522" s="62"/>
      <c r="X522" s="62"/>
      <c r="Y522" s="62"/>
      <c r="Z522" s="62"/>
      <c r="AA522" s="62"/>
      <c r="AB522" s="62"/>
    </row>
    <row r="523" spans="1:28" ht="14.25" customHeight="1">
      <c r="A523" s="62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2"/>
      <c r="V523" s="62"/>
      <c r="W523" s="62"/>
      <c r="X523" s="62"/>
      <c r="Y523" s="62"/>
      <c r="Z523" s="62"/>
      <c r="AA523" s="62"/>
      <c r="AB523" s="62"/>
    </row>
    <row r="524" spans="1:28" ht="14.25" customHeight="1">
      <c r="A524" s="62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2"/>
      <c r="V524" s="62"/>
      <c r="W524" s="62"/>
      <c r="X524" s="62"/>
      <c r="Y524" s="62"/>
      <c r="Z524" s="62"/>
      <c r="AA524" s="62"/>
      <c r="AB524" s="62"/>
    </row>
    <row r="525" spans="1:28" ht="14.25" customHeight="1">
      <c r="A525" s="62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2"/>
      <c r="V525" s="62"/>
      <c r="W525" s="62"/>
      <c r="X525" s="62"/>
      <c r="Y525" s="62"/>
      <c r="Z525" s="62"/>
      <c r="AA525" s="62"/>
      <c r="AB525" s="62"/>
    </row>
    <row r="526" spans="1:28" ht="14.25" customHeight="1">
      <c r="A526" s="62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2"/>
      <c r="V526" s="62"/>
      <c r="W526" s="62"/>
      <c r="X526" s="62"/>
      <c r="Y526" s="62"/>
      <c r="Z526" s="62"/>
      <c r="AA526" s="62"/>
      <c r="AB526" s="62"/>
    </row>
    <row r="527" spans="1:28" ht="14.25" customHeight="1">
      <c r="A527" s="62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2"/>
      <c r="V527" s="62"/>
      <c r="W527" s="62"/>
      <c r="X527" s="62"/>
      <c r="Y527" s="62"/>
      <c r="Z527" s="62"/>
      <c r="AA527" s="62"/>
      <c r="AB527" s="62"/>
    </row>
    <row r="528" spans="1:28" ht="14.25" customHeight="1">
      <c r="A528" s="62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2"/>
      <c r="V528" s="62"/>
      <c r="W528" s="62"/>
      <c r="X528" s="62"/>
      <c r="Y528" s="62"/>
      <c r="Z528" s="62"/>
      <c r="AA528" s="62"/>
      <c r="AB528" s="62"/>
    </row>
    <row r="529" spans="1:28" ht="14.25" customHeight="1">
      <c r="A529" s="62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2"/>
      <c r="V529" s="62"/>
      <c r="W529" s="62"/>
      <c r="X529" s="62"/>
      <c r="Y529" s="62"/>
      <c r="Z529" s="62"/>
      <c r="AA529" s="62"/>
      <c r="AB529" s="62"/>
    </row>
    <row r="530" spans="1:28" ht="14.25" customHeight="1">
      <c r="A530" s="62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2"/>
      <c r="V530" s="62"/>
      <c r="W530" s="62"/>
      <c r="X530" s="62"/>
      <c r="Y530" s="62"/>
      <c r="Z530" s="62"/>
      <c r="AA530" s="62"/>
      <c r="AB530" s="62"/>
    </row>
    <row r="531" spans="1:28" ht="14.25" customHeight="1">
      <c r="A531" s="62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2"/>
      <c r="V531" s="62"/>
      <c r="W531" s="62"/>
      <c r="X531" s="62"/>
      <c r="Y531" s="62"/>
      <c r="Z531" s="62"/>
      <c r="AA531" s="62"/>
      <c r="AB531" s="62"/>
    </row>
    <row r="532" spans="1:28" ht="14.25" customHeight="1">
      <c r="A532" s="62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2"/>
      <c r="V532" s="62"/>
      <c r="W532" s="62"/>
      <c r="X532" s="62"/>
      <c r="Y532" s="62"/>
      <c r="Z532" s="62"/>
      <c r="AA532" s="62"/>
      <c r="AB532" s="62"/>
    </row>
    <row r="533" spans="1:28" ht="14.25" customHeight="1">
      <c r="A533" s="62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2"/>
      <c r="V533" s="62"/>
      <c r="W533" s="62"/>
      <c r="X533" s="62"/>
      <c r="Y533" s="62"/>
      <c r="Z533" s="62"/>
      <c r="AA533" s="62"/>
      <c r="AB533" s="62"/>
    </row>
    <row r="534" spans="1:28" ht="14.25" customHeight="1">
      <c r="A534" s="62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2"/>
      <c r="V534" s="62"/>
      <c r="W534" s="62"/>
      <c r="X534" s="62"/>
      <c r="Y534" s="62"/>
      <c r="Z534" s="62"/>
      <c r="AA534" s="62"/>
      <c r="AB534" s="62"/>
    </row>
    <row r="535" spans="1:28" ht="14.25" customHeight="1">
      <c r="A535" s="62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2"/>
      <c r="V535" s="62"/>
      <c r="W535" s="62"/>
      <c r="X535" s="62"/>
      <c r="Y535" s="62"/>
      <c r="Z535" s="62"/>
      <c r="AA535" s="62"/>
      <c r="AB535" s="62"/>
    </row>
    <row r="536" spans="1:28" ht="14.25" customHeight="1">
      <c r="A536" s="62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2"/>
      <c r="V536" s="62"/>
      <c r="W536" s="62"/>
      <c r="X536" s="62"/>
      <c r="Y536" s="62"/>
      <c r="Z536" s="62"/>
      <c r="AA536" s="62"/>
      <c r="AB536" s="62"/>
    </row>
    <row r="537" spans="1:28" ht="14.25" customHeight="1">
      <c r="A537" s="62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2"/>
      <c r="V537" s="62"/>
      <c r="W537" s="62"/>
      <c r="X537" s="62"/>
      <c r="Y537" s="62"/>
      <c r="Z537" s="62"/>
      <c r="AA537" s="62"/>
      <c r="AB537" s="62"/>
    </row>
    <row r="538" spans="1:28" ht="14.25" customHeight="1">
      <c r="A538" s="62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2"/>
      <c r="V538" s="62"/>
      <c r="W538" s="62"/>
      <c r="X538" s="62"/>
      <c r="Y538" s="62"/>
      <c r="Z538" s="62"/>
      <c r="AA538" s="62"/>
      <c r="AB538" s="62"/>
    </row>
    <row r="539" spans="1:28" ht="14.25" customHeight="1">
      <c r="A539" s="62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2"/>
      <c r="V539" s="62"/>
      <c r="W539" s="62"/>
      <c r="X539" s="62"/>
      <c r="Y539" s="62"/>
      <c r="Z539" s="62"/>
      <c r="AA539" s="62"/>
      <c r="AB539" s="62"/>
    </row>
    <row r="540" spans="1:28" ht="14.25" customHeight="1">
      <c r="A540" s="62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2"/>
      <c r="V540" s="62"/>
      <c r="W540" s="62"/>
      <c r="X540" s="62"/>
      <c r="Y540" s="62"/>
      <c r="Z540" s="62"/>
      <c r="AA540" s="62"/>
      <c r="AB540" s="62"/>
    </row>
    <row r="541" spans="1:28" ht="14.25" customHeight="1">
      <c r="A541" s="62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2"/>
      <c r="V541" s="62"/>
      <c r="W541" s="62"/>
      <c r="X541" s="62"/>
      <c r="Y541" s="62"/>
      <c r="Z541" s="62"/>
      <c r="AA541" s="62"/>
      <c r="AB541" s="62"/>
    </row>
    <row r="542" spans="1:28" ht="14.25" customHeight="1">
      <c r="A542" s="62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2"/>
      <c r="V542" s="62"/>
      <c r="W542" s="62"/>
      <c r="X542" s="62"/>
      <c r="Y542" s="62"/>
      <c r="Z542" s="62"/>
      <c r="AA542" s="62"/>
      <c r="AB542" s="62"/>
    </row>
    <row r="543" spans="1:28" ht="14.25" customHeight="1">
      <c r="A543" s="62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2"/>
      <c r="V543" s="62"/>
      <c r="W543" s="62"/>
      <c r="X543" s="62"/>
      <c r="Y543" s="62"/>
      <c r="Z543" s="62"/>
      <c r="AA543" s="62"/>
      <c r="AB543" s="62"/>
    </row>
    <row r="544" spans="1:28" ht="14.25" customHeight="1">
      <c r="A544" s="62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2"/>
      <c r="V544" s="62"/>
      <c r="W544" s="62"/>
      <c r="X544" s="62"/>
      <c r="Y544" s="62"/>
      <c r="Z544" s="62"/>
      <c r="AA544" s="62"/>
      <c r="AB544" s="62"/>
    </row>
    <row r="545" spans="1:28" ht="14.25" customHeight="1">
      <c r="A545" s="62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2"/>
      <c r="V545" s="62"/>
      <c r="W545" s="62"/>
      <c r="X545" s="62"/>
      <c r="Y545" s="62"/>
      <c r="Z545" s="62"/>
      <c r="AA545" s="62"/>
      <c r="AB545" s="62"/>
    </row>
    <row r="546" spans="1:28" ht="14.25" customHeight="1">
      <c r="A546" s="62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2"/>
      <c r="V546" s="62"/>
      <c r="W546" s="62"/>
      <c r="X546" s="62"/>
      <c r="Y546" s="62"/>
      <c r="Z546" s="62"/>
      <c r="AA546" s="62"/>
      <c r="AB546" s="62"/>
    </row>
    <row r="547" spans="1:28" ht="14.25" customHeight="1">
      <c r="A547" s="62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2"/>
      <c r="V547" s="62"/>
      <c r="W547" s="62"/>
      <c r="X547" s="62"/>
      <c r="Y547" s="62"/>
      <c r="Z547" s="62"/>
      <c r="AA547" s="62"/>
      <c r="AB547" s="62"/>
    </row>
    <row r="548" spans="1:28" ht="14.25" customHeight="1">
      <c r="A548" s="62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2"/>
      <c r="V548" s="62"/>
      <c r="W548" s="62"/>
      <c r="X548" s="62"/>
      <c r="Y548" s="62"/>
      <c r="Z548" s="62"/>
      <c r="AA548" s="62"/>
      <c r="AB548" s="62"/>
    </row>
    <row r="549" spans="1:28" ht="14.25" customHeight="1">
      <c r="A549" s="62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2"/>
      <c r="V549" s="62"/>
      <c r="W549" s="62"/>
      <c r="X549" s="62"/>
      <c r="Y549" s="62"/>
      <c r="Z549" s="62"/>
      <c r="AA549" s="62"/>
      <c r="AB549" s="62"/>
    </row>
    <row r="550" spans="1:28" ht="14.25" customHeight="1">
      <c r="A550" s="62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2"/>
      <c r="V550" s="62"/>
      <c r="W550" s="62"/>
      <c r="X550" s="62"/>
      <c r="Y550" s="62"/>
      <c r="Z550" s="62"/>
      <c r="AA550" s="62"/>
      <c r="AB550" s="62"/>
    </row>
    <row r="551" spans="1:28" ht="14.25" customHeight="1">
      <c r="A551" s="62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2"/>
      <c r="V551" s="62"/>
      <c r="W551" s="62"/>
      <c r="X551" s="62"/>
      <c r="Y551" s="62"/>
      <c r="Z551" s="62"/>
      <c r="AA551" s="62"/>
      <c r="AB551" s="62"/>
    </row>
    <row r="552" spans="1:28" ht="14.25" customHeight="1">
      <c r="A552" s="62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2"/>
      <c r="V552" s="62"/>
      <c r="W552" s="62"/>
      <c r="X552" s="62"/>
      <c r="Y552" s="62"/>
      <c r="Z552" s="62"/>
      <c r="AA552" s="62"/>
      <c r="AB552" s="62"/>
    </row>
    <row r="553" spans="1:28" ht="14.25" customHeight="1">
      <c r="A553" s="62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2"/>
      <c r="V553" s="62"/>
      <c r="W553" s="62"/>
      <c r="X553" s="62"/>
      <c r="Y553" s="62"/>
      <c r="Z553" s="62"/>
      <c r="AA553" s="62"/>
      <c r="AB553" s="62"/>
    </row>
    <row r="554" spans="1:28" ht="14.25" customHeight="1">
      <c r="A554" s="62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2"/>
      <c r="V554" s="62"/>
      <c r="W554" s="62"/>
      <c r="X554" s="62"/>
      <c r="Y554" s="62"/>
      <c r="Z554" s="62"/>
      <c r="AA554" s="62"/>
      <c r="AB554" s="62"/>
    </row>
    <row r="555" spans="1:28" ht="14.25" customHeight="1">
      <c r="A555" s="62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2"/>
      <c r="V555" s="62"/>
      <c r="W555" s="62"/>
      <c r="X555" s="62"/>
      <c r="Y555" s="62"/>
      <c r="Z555" s="62"/>
      <c r="AA555" s="62"/>
      <c r="AB555" s="62"/>
    </row>
    <row r="556" spans="1:28" ht="14.25" customHeight="1">
      <c r="A556" s="62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2"/>
      <c r="V556" s="62"/>
      <c r="W556" s="62"/>
      <c r="X556" s="62"/>
      <c r="Y556" s="62"/>
      <c r="Z556" s="62"/>
      <c r="AA556" s="62"/>
      <c r="AB556" s="62"/>
    </row>
    <row r="557" spans="1:28" ht="14.25" customHeight="1">
      <c r="A557" s="62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2"/>
      <c r="V557" s="62"/>
      <c r="W557" s="62"/>
      <c r="X557" s="62"/>
      <c r="Y557" s="62"/>
      <c r="Z557" s="62"/>
      <c r="AA557" s="62"/>
      <c r="AB557" s="62"/>
    </row>
    <row r="558" spans="1:28" ht="14.25" customHeight="1">
      <c r="A558" s="62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2"/>
      <c r="V558" s="62"/>
      <c r="W558" s="62"/>
      <c r="X558" s="62"/>
      <c r="Y558" s="62"/>
      <c r="Z558" s="62"/>
      <c r="AA558" s="62"/>
      <c r="AB558" s="62"/>
    </row>
    <row r="559" spans="1:28" ht="14.25" customHeight="1">
      <c r="A559" s="62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2"/>
      <c r="V559" s="62"/>
      <c r="W559" s="62"/>
      <c r="X559" s="62"/>
      <c r="Y559" s="62"/>
      <c r="Z559" s="62"/>
      <c r="AA559" s="62"/>
      <c r="AB559" s="62"/>
    </row>
    <row r="560" spans="1:28" ht="14.25" customHeight="1">
      <c r="A560" s="62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2"/>
      <c r="V560" s="62"/>
      <c r="W560" s="62"/>
      <c r="X560" s="62"/>
      <c r="Y560" s="62"/>
      <c r="Z560" s="62"/>
      <c r="AA560" s="62"/>
      <c r="AB560" s="62"/>
    </row>
    <row r="561" spans="1:28" ht="14.25" customHeight="1">
      <c r="A561" s="62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2"/>
      <c r="V561" s="62"/>
      <c r="W561" s="62"/>
      <c r="X561" s="62"/>
      <c r="Y561" s="62"/>
      <c r="Z561" s="62"/>
      <c r="AA561" s="62"/>
      <c r="AB561" s="62"/>
    </row>
    <row r="562" spans="1:28" ht="14.25" customHeight="1">
      <c r="A562" s="62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2"/>
      <c r="V562" s="62"/>
      <c r="W562" s="62"/>
      <c r="X562" s="62"/>
      <c r="Y562" s="62"/>
      <c r="Z562" s="62"/>
      <c r="AA562" s="62"/>
      <c r="AB562" s="62"/>
    </row>
    <row r="563" spans="1:28" ht="14.25" customHeight="1">
      <c r="A563" s="62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2"/>
      <c r="V563" s="62"/>
      <c r="W563" s="62"/>
      <c r="X563" s="62"/>
      <c r="Y563" s="62"/>
      <c r="Z563" s="62"/>
      <c r="AA563" s="62"/>
      <c r="AB563" s="62"/>
    </row>
    <row r="564" spans="1:28" ht="14.25" customHeight="1">
      <c r="A564" s="62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2"/>
      <c r="V564" s="62"/>
      <c r="W564" s="62"/>
      <c r="X564" s="62"/>
      <c r="Y564" s="62"/>
      <c r="Z564" s="62"/>
      <c r="AA564" s="62"/>
      <c r="AB564" s="62"/>
    </row>
    <row r="565" spans="1:28" ht="14.25" customHeight="1">
      <c r="A565" s="62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2"/>
      <c r="V565" s="62"/>
      <c r="W565" s="62"/>
      <c r="X565" s="62"/>
      <c r="Y565" s="62"/>
      <c r="Z565" s="62"/>
      <c r="AA565" s="62"/>
      <c r="AB565" s="62"/>
    </row>
    <row r="566" spans="1:28" ht="14.25" customHeight="1">
      <c r="A566" s="62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2"/>
      <c r="V566" s="62"/>
      <c r="W566" s="62"/>
      <c r="X566" s="62"/>
      <c r="Y566" s="62"/>
      <c r="Z566" s="62"/>
      <c r="AA566" s="62"/>
      <c r="AB566" s="62"/>
    </row>
    <row r="567" spans="1:28" ht="14.25" customHeight="1">
      <c r="A567" s="62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2"/>
      <c r="V567" s="62"/>
      <c r="W567" s="62"/>
      <c r="X567" s="62"/>
      <c r="Y567" s="62"/>
      <c r="Z567" s="62"/>
      <c r="AA567" s="62"/>
      <c r="AB567" s="62"/>
    </row>
    <row r="568" spans="1:28" ht="14.25" customHeight="1">
      <c r="A568" s="62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2"/>
      <c r="V568" s="62"/>
      <c r="W568" s="62"/>
      <c r="X568" s="62"/>
      <c r="Y568" s="62"/>
      <c r="Z568" s="62"/>
      <c r="AA568" s="62"/>
      <c r="AB568" s="62"/>
    </row>
    <row r="569" spans="1:28" ht="14.25" customHeight="1">
      <c r="A569" s="62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2"/>
      <c r="V569" s="62"/>
      <c r="W569" s="62"/>
      <c r="X569" s="62"/>
      <c r="Y569" s="62"/>
      <c r="Z569" s="62"/>
      <c r="AA569" s="62"/>
      <c r="AB569" s="62"/>
    </row>
    <row r="570" spans="1:28" ht="14.25" customHeight="1">
      <c r="A570" s="62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2"/>
      <c r="V570" s="62"/>
      <c r="W570" s="62"/>
      <c r="X570" s="62"/>
      <c r="Y570" s="62"/>
      <c r="Z570" s="62"/>
      <c r="AA570" s="62"/>
      <c r="AB570" s="62"/>
    </row>
    <row r="571" spans="1:28" ht="14.25" customHeight="1">
      <c r="A571" s="62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2"/>
      <c r="V571" s="62"/>
      <c r="W571" s="62"/>
      <c r="X571" s="62"/>
      <c r="Y571" s="62"/>
      <c r="Z571" s="62"/>
      <c r="AA571" s="62"/>
      <c r="AB571" s="62"/>
    </row>
    <row r="572" spans="1:28" ht="14.25" customHeight="1">
      <c r="A572" s="62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2"/>
      <c r="V572" s="62"/>
      <c r="W572" s="62"/>
      <c r="X572" s="62"/>
      <c r="Y572" s="62"/>
      <c r="Z572" s="62"/>
      <c r="AA572" s="62"/>
      <c r="AB572" s="62"/>
    </row>
    <row r="573" spans="1:28" ht="14.25" customHeight="1">
      <c r="A573" s="62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2"/>
      <c r="V573" s="62"/>
      <c r="W573" s="62"/>
      <c r="X573" s="62"/>
      <c r="Y573" s="62"/>
      <c r="Z573" s="62"/>
      <c r="AA573" s="62"/>
      <c r="AB573" s="62"/>
    </row>
    <row r="574" spans="1:28" ht="14.25" customHeight="1">
      <c r="A574" s="62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2"/>
      <c r="V574" s="62"/>
      <c r="W574" s="62"/>
      <c r="X574" s="62"/>
      <c r="Y574" s="62"/>
      <c r="Z574" s="62"/>
      <c r="AA574" s="62"/>
      <c r="AB574" s="62"/>
    </row>
    <row r="575" spans="1:28" ht="14.25" customHeight="1">
      <c r="A575" s="62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2"/>
      <c r="V575" s="62"/>
      <c r="W575" s="62"/>
      <c r="X575" s="62"/>
      <c r="Y575" s="62"/>
      <c r="Z575" s="62"/>
      <c r="AA575" s="62"/>
      <c r="AB575" s="62"/>
    </row>
    <row r="576" spans="1:28" ht="14.25" customHeight="1">
      <c r="A576" s="62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2"/>
      <c r="V576" s="62"/>
      <c r="W576" s="62"/>
      <c r="X576" s="62"/>
      <c r="Y576" s="62"/>
      <c r="Z576" s="62"/>
      <c r="AA576" s="62"/>
      <c r="AB576" s="62"/>
    </row>
    <row r="577" spans="1:28" ht="14.25" customHeight="1">
      <c r="A577" s="62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2"/>
      <c r="V577" s="62"/>
      <c r="W577" s="62"/>
      <c r="X577" s="62"/>
      <c r="Y577" s="62"/>
      <c r="Z577" s="62"/>
      <c r="AA577" s="62"/>
      <c r="AB577" s="62"/>
    </row>
    <row r="578" spans="1:28" ht="14.25" customHeight="1">
      <c r="A578" s="62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2"/>
      <c r="V578" s="62"/>
      <c r="W578" s="62"/>
      <c r="X578" s="62"/>
      <c r="Y578" s="62"/>
      <c r="Z578" s="62"/>
      <c r="AA578" s="62"/>
      <c r="AB578" s="62"/>
    </row>
    <row r="579" spans="1:28" ht="14.25" customHeight="1">
      <c r="A579" s="62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2"/>
      <c r="V579" s="62"/>
      <c r="W579" s="62"/>
      <c r="X579" s="62"/>
      <c r="Y579" s="62"/>
      <c r="Z579" s="62"/>
      <c r="AA579" s="62"/>
      <c r="AB579" s="62"/>
    </row>
    <row r="580" spans="1:28" ht="14.25" customHeight="1">
      <c r="A580" s="62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2"/>
      <c r="V580" s="62"/>
      <c r="W580" s="62"/>
      <c r="X580" s="62"/>
      <c r="Y580" s="62"/>
      <c r="Z580" s="62"/>
      <c r="AA580" s="62"/>
      <c r="AB580" s="62"/>
    </row>
    <row r="581" spans="1:28" ht="14.25" customHeight="1">
      <c r="A581" s="62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2"/>
      <c r="V581" s="62"/>
      <c r="W581" s="62"/>
      <c r="X581" s="62"/>
      <c r="Y581" s="62"/>
      <c r="Z581" s="62"/>
      <c r="AA581" s="62"/>
      <c r="AB581" s="62"/>
    </row>
    <row r="582" spans="1:28" ht="14.25" customHeight="1">
      <c r="A582" s="62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2"/>
      <c r="V582" s="62"/>
      <c r="W582" s="62"/>
      <c r="X582" s="62"/>
      <c r="Y582" s="62"/>
      <c r="Z582" s="62"/>
      <c r="AA582" s="62"/>
      <c r="AB582" s="62"/>
    </row>
    <row r="583" spans="1:28" ht="14.25" customHeight="1">
      <c r="A583" s="62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2"/>
      <c r="V583" s="62"/>
      <c r="W583" s="62"/>
      <c r="X583" s="62"/>
      <c r="Y583" s="62"/>
      <c r="Z583" s="62"/>
      <c r="AA583" s="62"/>
      <c r="AB583" s="62"/>
    </row>
    <row r="584" spans="1:28" ht="14.25" customHeight="1">
      <c r="A584" s="62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2"/>
      <c r="V584" s="62"/>
      <c r="W584" s="62"/>
      <c r="X584" s="62"/>
      <c r="Y584" s="62"/>
      <c r="Z584" s="62"/>
      <c r="AA584" s="62"/>
      <c r="AB584" s="62"/>
    </row>
    <row r="585" spans="1:28" ht="14.25" customHeight="1">
      <c r="A585" s="62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2"/>
      <c r="V585" s="62"/>
      <c r="W585" s="62"/>
      <c r="X585" s="62"/>
      <c r="Y585" s="62"/>
      <c r="Z585" s="62"/>
      <c r="AA585" s="62"/>
      <c r="AB585" s="62"/>
    </row>
    <row r="586" spans="1:28" ht="14.25" customHeight="1">
      <c r="A586" s="62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2"/>
      <c r="V586" s="62"/>
      <c r="W586" s="62"/>
      <c r="X586" s="62"/>
      <c r="Y586" s="62"/>
      <c r="Z586" s="62"/>
      <c r="AA586" s="62"/>
      <c r="AB586" s="62"/>
    </row>
    <row r="587" spans="1:28" ht="14.25" customHeight="1">
      <c r="A587" s="62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2"/>
      <c r="V587" s="62"/>
      <c r="W587" s="62"/>
      <c r="X587" s="62"/>
      <c r="Y587" s="62"/>
      <c r="Z587" s="62"/>
      <c r="AA587" s="62"/>
      <c r="AB587" s="62"/>
    </row>
    <row r="588" spans="1:28" ht="14.25" customHeight="1">
      <c r="A588" s="62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2"/>
      <c r="V588" s="62"/>
      <c r="W588" s="62"/>
      <c r="X588" s="62"/>
      <c r="Y588" s="62"/>
      <c r="Z588" s="62"/>
      <c r="AA588" s="62"/>
      <c r="AB588" s="62"/>
    </row>
    <row r="589" spans="1:28" ht="14.25" customHeight="1">
      <c r="A589" s="62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2"/>
      <c r="V589" s="62"/>
      <c r="W589" s="62"/>
      <c r="X589" s="62"/>
      <c r="Y589" s="62"/>
      <c r="Z589" s="62"/>
      <c r="AA589" s="62"/>
      <c r="AB589" s="62"/>
    </row>
    <row r="590" spans="1:28" ht="14.25" customHeight="1">
      <c r="A590" s="62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2"/>
      <c r="V590" s="62"/>
      <c r="W590" s="62"/>
      <c r="X590" s="62"/>
      <c r="Y590" s="62"/>
      <c r="Z590" s="62"/>
      <c r="AA590" s="62"/>
      <c r="AB590" s="62"/>
    </row>
    <row r="591" spans="1:28" ht="14.25" customHeight="1">
      <c r="A591" s="62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2"/>
      <c r="V591" s="62"/>
      <c r="W591" s="62"/>
      <c r="X591" s="62"/>
      <c r="Y591" s="62"/>
      <c r="Z591" s="62"/>
      <c r="AA591" s="62"/>
      <c r="AB591" s="62"/>
    </row>
    <row r="592" spans="1:28" ht="14.25" customHeight="1">
      <c r="A592" s="62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2"/>
      <c r="V592" s="62"/>
      <c r="W592" s="62"/>
      <c r="X592" s="62"/>
      <c r="Y592" s="62"/>
      <c r="Z592" s="62"/>
      <c r="AA592" s="62"/>
      <c r="AB592" s="62"/>
    </row>
    <row r="593" spans="1:28" ht="14.25" customHeight="1">
      <c r="A593" s="62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2"/>
      <c r="V593" s="62"/>
      <c r="W593" s="62"/>
      <c r="X593" s="62"/>
      <c r="Y593" s="62"/>
      <c r="Z593" s="62"/>
      <c r="AA593" s="62"/>
      <c r="AB593" s="62"/>
    </row>
    <row r="594" spans="1:28" ht="14.25" customHeight="1">
      <c r="A594" s="62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2"/>
      <c r="V594" s="62"/>
      <c r="W594" s="62"/>
      <c r="X594" s="62"/>
      <c r="Y594" s="62"/>
      <c r="Z594" s="62"/>
      <c r="AA594" s="62"/>
      <c r="AB594" s="62"/>
    </row>
    <row r="595" spans="1:28" ht="14.25" customHeight="1">
      <c r="A595" s="62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2"/>
      <c r="V595" s="62"/>
      <c r="W595" s="62"/>
      <c r="X595" s="62"/>
      <c r="Y595" s="62"/>
      <c r="Z595" s="62"/>
      <c r="AA595" s="62"/>
      <c r="AB595" s="62"/>
    </row>
    <row r="596" spans="1:28" ht="14.25" customHeight="1">
      <c r="A596" s="62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2"/>
      <c r="V596" s="62"/>
      <c r="W596" s="62"/>
      <c r="X596" s="62"/>
      <c r="Y596" s="62"/>
      <c r="Z596" s="62"/>
      <c r="AA596" s="62"/>
      <c r="AB596" s="62"/>
    </row>
    <row r="597" spans="1:28" ht="14.25" customHeight="1">
      <c r="A597" s="62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2"/>
      <c r="V597" s="62"/>
      <c r="W597" s="62"/>
      <c r="X597" s="62"/>
      <c r="Y597" s="62"/>
      <c r="Z597" s="62"/>
      <c r="AA597" s="62"/>
      <c r="AB597" s="62"/>
    </row>
    <row r="598" spans="1:28" ht="14.25" customHeight="1">
      <c r="A598" s="62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2"/>
      <c r="V598" s="62"/>
      <c r="W598" s="62"/>
      <c r="X598" s="62"/>
      <c r="Y598" s="62"/>
      <c r="Z598" s="62"/>
      <c r="AA598" s="62"/>
      <c r="AB598" s="62"/>
    </row>
    <row r="599" spans="1:28" ht="14.25" customHeight="1">
      <c r="A599" s="62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2"/>
      <c r="V599" s="62"/>
      <c r="W599" s="62"/>
      <c r="X599" s="62"/>
      <c r="Y599" s="62"/>
      <c r="Z599" s="62"/>
      <c r="AA599" s="62"/>
      <c r="AB599" s="62"/>
    </row>
    <row r="600" spans="1:28" ht="14.25" customHeight="1">
      <c r="A600" s="62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2"/>
      <c r="V600" s="62"/>
      <c r="W600" s="62"/>
      <c r="X600" s="62"/>
      <c r="Y600" s="62"/>
      <c r="Z600" s="62"/>
      <c r="AA600" s="62"/>
      <c r="AB600" s="62"/>
    </row>
    <row r="601" spans="1:28" ht="14.25" customHeight="1">
      <c r="A601" s="62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2"/>
      <c r="V601" s="62"/>
      <c r="W601" s="62"/>
      <c r="X601" s="62"/>
      <c r="Y601" s="62"/>
      <c r="Z601" s="62"/>
      <c r="AA601" s="62"/>
      <c r="AB601" s="62"/>
    </row>
    <row r="602" spans="1:28" ht="14.25" customHeight="1">
      <c r="A602" s="62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2"/>
      <c r="V602" s="62"/>
      <c r="W602" s="62"/>
      <c r="X602" s="62"/>
      <c r="Y602" s="62"/>
      <c r="Z602" s="62"/>
      <c r="AA602" s="62"/>
      <c r="AB602" s="62"/>
    </row>
    <row r="603" spans="1:28" ht="14.25" customHeight="1">
      <c r="A603" s="62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2"/>
      <c r="V603" s="62"/>
      <c r="W603" s="62"/>
      <c r="X603" s="62"/>
      <c r="Y603" s="62"/>
      <c r="Z603" s="62"/>
      <c r="AA603" s="62"/>
      <c r="AB603" s="62"/>
    </row>
    <row r="604" spans="1:28" ht="14.25" customHeight="1">
      <c r="A604" s="62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2"/>
      <c r="V604" s="62"/>
      <c r="W604" s="62"/>
      <c r="X604" s="62"/>
      <c r="Y604" s="62"/>
      <c r="Z604" s="62"/>
      <c r="AA604" s="62"/>
      <c r="AB604" s="62"/>
    </row>
    <row r="605" spans="1:28" ht="14.25" customHeight="1">
      <c r="A605" s="62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2"/>
      <c r="V605" s="62"/>
      <c r="W605" s="62"/>
      <c r="X605" s="62"/>
      <c r="Y605" s="62"/>
      <c r="Z605" s="62"/>
      <c r="AA605" s="62"/>
      <c r="AB605" s="62"/>
    </row>
    <row r="606" spans="1:28" ht="14.25" customHeight="1">
      <c r="A606" s="62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2"/>
      <c r="V606" s="62"/>
      <c r="W606" s="62"/>
      <c r="X606" s="62"/>
      <c r="Y606" s="62"/>
      <c r="Z606" s="62"/>
      <c r="AA606" s="62"/>
      <c r="AB606" s="62"/>
    </row>
    <row r="607" spans="1:28" ht="14.25" customHeight="1">
      <c r="A607" s="62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2"/>
      <c r="V607" s="62"/>
      <c r="W607" s="62"/>
      <c r="X607" s="62"/>
      <c r="Y607" s="62"/>
      <c r="Z607" s="62"/>
      <c r="AA607" s="62"/>
      <c r="AB607" s="62"/>
    </row>
    <row r="608" spans="1:28" ht="14.25" customHeight="1">
      <c r="A608" s="62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2"/>
      <c r="V608" s="62"/>
      <c r="W608" s="62"/>
      <c r="X608" s="62"/>
      <c r="Y608" s="62"/>
      <c r="Z608" s="62"/>
      <c r="AA608" s="62"/>
      <c r="AB608" s="62"/>
    </row>
    <row r="609" spans="1:28" ht="14.25" customHeight="1">
      <c r="A609" s="62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2"/>
      <c r="V609" s="62"/>
      <c r="W609" s="62"/>
      <c r="X609" s="62"/>
      <c r="Y609" s="62"/>
      <c r="Z609" s="62"/>
      <c r="AA609" s="62"/>
      <c r="AB609" s="62"/>
    </row>
    <row r="610" spans="1:28" ht="14.25" customHeight="1">
      <c r="A610" s="62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2"/>
      <c r="V610" s="62"/>
      <c r="W610" s="62"/>
      <c r="X610" s="62"/>
      <c r="Y610" s="62"/>
      <c r="Z610" s="62"/>
      <c r="AA610" s="62"/>
      <c r="AB610" s="62"/>
    </row>
    <row r="611" spans="1:28" ht="14.25" customHeight="1">
      <c r="A611" s="62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2"/>
      <c r="V611" s="62"/>
      <c r="W611" s="62"/>
      <c r="X611" s="62"/>
      <c r="Y611" s="62"/>
      <c r="Z611" s="62"/>
      <c r="AA611" s="62"/>
      <c r="AB611" s="62"/>
    </row>
    <row r="612" spans="1:28" ht="14.25" customHeight="1">
      <c r="A612" s="62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2"/>
      <c r="V612" s="62"/>
      <c r="W612" s="62"/>
      <c r="X612" s="62"/>
      <c r="Y612" s="62"/>
      <c r="Z612" s="62"/>
      <c r="AA612" s="62"/>
      <c r="AB612" s="62"/>
    </row>
    <row r="613" spans="1:28" ht="14.25" customHeight="1">
      <c r="A613" s="62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2"/>
      <c r="V613" s="62"/>
      <c r="W613" s="62"/>
      <c r="X613" s="62"/>
      <c r="Y613" s="62"/>
      <c r="Z613" s="62"/>
      <c r="AA613" s="62"/>
      <c r="AB613" s="62"/>
    </row>
    <row r="614" spans="1:28" ht="14.25" customHeight="1">
      <c r="A614" s="62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2"/>
      <c r="V614" s="62"/>
      <c r="W614" s="62"/>
      <c r="X614" s="62"/>
      <c r="Y614" s="62"/>
      <c r="Z614" s="62"/>
      <c r="AA614" s="62"/>
      <c r="AB614" s="62"/>
    </row>
    <row r="615" spans="1:28" ht="14.25" customHeight="1">
      <c r="A615" s="62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2"/>
      <c r="V615" s="62"/>
      <c r="W615" s="62"/>
      <c r="X615" s="62"/>
      <c r="Y615" s="62"/>
      <c r="Z615" s="62"/>
      <c r="AA615" s="62"/>
      <c r="AB615" s="62"/>
    </row>
    <row r="616" spans="1:28" ht="14.25" customHeight="1">
      <c r="A616" s="62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2"/>
      <c r="V616" s="62"/>
      <c r="W616" s="62"/>
      <c r="X616" s="62"/>
      <c r="Y616" s="62"/>
      <c r="Z616" s="62"/>
      <c r="AA616" s="62"/>
      <c r="AB616" s="62"/>
    </row>
    <row r="617" spans="1:28" ht="14.25" customHeight="1">
      <c r="A617" s="62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2"/>
      <c r="V617" s="62"/>
      <c r="W617" s="62"/>
      <c r="X617" s="62"/>
      <c r="Y617" s="62"/>
      <c r="Z617" s="62"/>
      <c r="AA617" s="62"/>
      <c r="AB617" s="62"/>
    </row>
    <row r="618" spans="1:28" ht="14.25" customHeight="1">
      <c r="A618" s="62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2"/>
      <c r="V618" s="62"/>
      <c r="W618" s="62"/>
      <c r="X618" s="62"/>
      <c r="Y618" s="62"/>
      <c r="Z618" s="62"/>
      <c r="AA618" s="62"/>
      <c r="AB618" s="62"/>
    </row>
    <row r="619" spans="1:28" ht="14.25" customHeight="1">
      <c r="A619" s="62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2"/>
      <c r="V619" s="62"/>
      <c r="W619" s="62"/>
      <c r="X619" s="62"/>
      <c r="Y619" s="62"/>
      <c r="Z619" s="62"/>
      <c r="AA619" s="62"/>
      <c r="AB619" s="62"/>
    </row>
    <row r="620" spans="1:28" ht="14.25" customHeight="1">
      <c r="A620" s="62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2"/>
      <c r="V620" s="62"/>
      <c r="W620" s="62"/>
      <c r="X620" s="62"/>
      <c r="Y620" s="62"/>
      <c r="Z620" s="62"/>
      <c r="AA620" s="62"/>
      <c r="AB620" s="62"/>
    </row>
    <row r="621" spans="1:28" ht="14.25" customHeight="1">
      <c r="A621" s="62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2"/>
      <c r="V621" s="62"/>
      <c r="W621" s="62"/>
      <c r="X621" s="62"/>
      <c r="Y621" s="62"/>
      <c r="Z621" s="62"/>
      <c r="AA621" s="62"/>
      <c r="AB621" s="62"/>
    </row>
    <row r="622" spans="1:28" ht="14.25" customHeight="1">
      <c r="A622" s="62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2"/>
      <c r="V622" s="62"/>
      <c r="W622" s="62"/>
      <c r="X622" s="62"/>
      <c r="Y622" s="62"/>
      <c r="Z622" s="62"/>
      <c r="AA622" s="62"/>
      <c r="AB622" s="62"/>
    </row>
    <row r="623" spans="1:28" ht="14.25" customHeight="1">
      <c r="A623" s="62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2"/>
      <c r="V623" s="62"/>
      <c r="W623" s="62"/>
      <c r="X623" s="62"/>
      <c r="Y623" s="62"/>
      <c r="Z623" s="62"/>
      <c r="AA623" s="62"/>
      <c r="AB623" s="62"/>
    </row>
    <row r="624" spans="1:28" ht="14.25" customHeight="1">
      <c r="A624" s="62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2"/>
      <c r="V624" s="62"/>
      <c r="W624" s="62"/>
      <c r="X624" s="62"/>
      <c r="Y624" s="62"/>
      <c r="Z624" s="62"/>
      <c r="AA624" s="62"/>
      <c r="AB624" s="62"/>
    </row>
    <row r="625" spans="1:28" ht="14.25" customHeight="1">
      <c r="A625" s="62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2"/>
      <c r="V625" s="62"/>
      <c r="W625" s="62"/>
      <c r="X625" s="62"/>
      <c r="Y625" s="62"/>
      <c r="Z625" s="62"/>
      <c r="AA625" s="62"/>
      <c r="AB625" s="62"/>
    </row>
    <row r="626" spans="1:28" ht="14.25" customHeight="1">
      <c r="A626" s="62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2"/>
      <c r="V626" s="62"/>
      <c r="W626" s="62"/>
      <c r="X626" s="62"/>
      <c r="Y626" s="62"/>
      <c r="Z626" s="62"/>
      <c r="AA626" s="62"/>
      <c r="AB626" s="62"/>
    </row>
    <row r="627" spans="1:28" ht="14.25" customHeight="1">
      <c r="A627" s="62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2"/>
      <c r="V627" s="62"/>
      <c r="W627" s="62"/>
      <c r="X627" s="62"/>
      <c r="Y627" s="62"/>
      <c r="Z627" s="62"/>
      <c r="AA627" s="62"/>
      <c r="AB627" s="62"/>
    </row>
    <row r="628" spans="1:28" ht="14.25" customHeight="1">
      <c r="A628" s="62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2"/>
      <c r="V628" s="62"/>
      <c r="W628" s="62"/>
      <c r="X628" s="62"/>
      <c r="Y628" s="62"/>
      <c r="Z628" s="62"/>
      <c r="AA628" s="62"/>
      <c r="AB628" s="62"/>
    </row>
    <row r="629" spans="1:28" ht="14.25" customHeight="1">
      <c r="A629" s="62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2"/>
      <c r="V629" s="62"/>
      <c r="W629" s="62"/>
      <c r="X629" s="62"/>
      <c r="Y629" s="62"/>
      <c r="Z629" s="62"/>
      <c r="AA629" s="62"/>
      <c r="AB629" s="62"/>
    </row>
    <row r="630" spans="1:28" ht="14.25" customHeight="1">
      <c r="A630" s="62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2"/>
      <c r="V630" s="62"/>
      <c r="W630" s="62"/>
      <c r="X630" s="62"/>
      <c r="Y630" s="62"/>
      <c r="Z630" s="62"/>
      <c r="AA630" s="62"/>
      <c r="AB630" s="62"/>
    </row>
    <row r="631" spans="1:28" ht="14.25" customHeight="1">
      <c r="A631" s="62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2"/>
      <c r="V631" s="62"/>
      <c r="W631" s="62"/>
      <c r="X631" s="62"/>
      <c r="Y631" s="62"/>
      <c r="Z631" s="62"/>
      <c r="AA631" s="62"/>
      <c r="AB631" s="62"/>
    </row>
    <row r="632" spans="1:28" ht="14.25" customHeight="1">
      <c r="A632" s="62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2"/>
      <c r="V632" s="62"/>
      <c r="W632" s="62"/>
      <c r="X632" s="62"/>
      <c r="Y632" s="62"/>
      <c r="Z632" s="62"/>
      <c r="AA632" s="62"/>
      <c r="AB632" s="62"/>
    </row>
    <row r="633" spans="1:28" ht="14.25" customHeight="1">
      <c r="A633" s="62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2"/>
      <c r="V633" s="62"/>
      <c r="W633" s="62"/>
      <c r="X633" s="62"/>
      <c r="Y633" s="62"/>
      <c r="Z633" s="62"/>
      <c r="AA633" s="62"/>
      <c r="AB633" s="62"/>
    </row>
    <row r="634" spans="1:28" ht="14.25" customHeight="1">
      <c r="A634" s="62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2"/>
      <c r="V634" s="62"/>
      <c r="W634" s="62"/>
      <c r="X634" s="62"/>
      <c r="Y634" s="62"/>
      <c r="Z634" s="62"/>
      <c r="AA634" s="62"/>
      <c r="AB634" s="62"/>
    </row>
    <row r="635" spans="1:28" ht="14.25" customHeight="1">
      <c r="A635" s="62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2"/>
      <c r="V635" s="62"/>
      <c r="W635" s="62"/>
      <c r="X635" s="62"/>
      <c r="Y635" s="62"/>
      <c r="Z635" s="62"/>
      <c r="AA635" s="62"/>
      <c r="AB635" s="62"/>
    </row>
    <row r="636" spans="1:28" ht="14.25" customHeight="1">
      <c r="A636" s="62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2"/>
      <c r="V636" s="62"/>
      <c r="W636" s="62"/>
      <c r="X636" s="62"/>
      <c r="Y636" s="62"/>
      <c r="Z636" s="62"/>
      <c r="AA636" s="62"/>
      <c r="AB636" s="62"/>
    </row>
    <row r="637" spans="1:28" ht="14.25" customHeight="1">
      <c r="A637" s="62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2"/>
      <c r="V637" s="62"/>
      <c r="W637" s="62"/>
      <c r="X637" s="62"/>
      <c r="Y637" s="62"/>
      <c r="Z637" s="62"/>
      <c r="AA637" s="62"/>
      <c r="AB637" s="62"/>
    </row>
    <row r="638" spans="1:28" ht="14.25" customHeight="1">
      <c r="A638" s="62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2"/>
      <c r="V638" s="62"/>
      <c r="W638" s="62"/>
      <c r="X638" s="62"/>
      <c r="Y638" s="62"/>
      <c r="Z638" s="62"/>
      <c r="AA638" s="62"/>
      <c r="AB638" s="62"/>
    </row>
    <row r="639" spans="1:28" ht="14.25" customHeight="1">
      <c r="A639" s="62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2"/>
      <c r="V639" s="62"/>
      <c r="W639" s="62"/>
      <c r="X639" s="62"/>
      <c r="Y639" s="62"/>
      <c r="Z639" s="62"/>
      <c r="AA639" s="62"/>
      <c r="AB639" s="62"/>
    </row>
    <row r="640" spans="1:28" ht="14.25" customHeight="1">
      <c r="A640" s="62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2"/>
      <c r="V640" s="62"/>
      <c r="W640" s="62"/>
      <c r="X640" s="62"/>
      <c r="Y640" s="62"/>
      <c r="Z640" s="62"/>
      <c r="AA640" s="62"/>
      <c r="AB640" s="62"/>
    </row>
    <row r="641" spans="1:28" ht="14.25" customHeight="1">
      <c r="A641" s="62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2"/>
      <c r="V641" s="62"/>
      <c r="W641" s="62"/>
      <c r="X641" s="62"/>
      <c r="Y641" s="62"/>
      <c r="Z641" s="62"/>
      <c r="AA641" s="62"/>
      <c r="AB641" s="62"/>
    </row>
    <row r="642" spans="1:28" ht="14.25" customHeight="1">
      <c r="A642" s="62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2"/>
      <c r="V642" s="62"/>
      <c r="W642" s="62"/>
      <c r="X642" s="62"/>
      <c r="Y642" s="62"/>
      <c r="Z642" s="62"/>
      <c r="AA642" s="62"/>
      <c r="AB642" s="62"/>
    </row>
    <row r="643" spans="1:28" ht="14.25" customHeight="1">
      <c r="A643" s="62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2"/>
      <c r="V643" s="62"/>
      <c r="W643" s="62"/>
      <c r="X643" s="62"/>
      <c r="Y643" s="62"/>
      <c r="Z643" s="62"/>
      <c r="AA643" s="62"/>
      <c r="AB643" s="62"/>
    </row>
    <row r="644" spans="1:28" ht="14.25" customHeight="1">
      <c r="A644" s="62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2"/>
      <c r="V644" s="62"/>
      <c r="W644" s="62"/>
      <c r="X644" s="62"/>
      <c r="Y644" s="62"/>
      <c r="Z644" s="62"/>
      <c r="AA644" s="62"/>
      <c r="AB644" s="62"/>
    </row>
    <row r="645" spans="1:28" ht="14.25" customHeight="1">
      <c r="A645" s="62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2"/>
      <c r="V645" s="62"/>
      <c r="W645" s="62"/>
      <c r="X645" s="62"/>
      <c r="Y645" s="62"/>
      <c r="Z645" s="62"/>
      <c r="AA645" s="62"/>
      <c r="AB645" s="62"/>
    </row>
    <row r="646" spans="1:28" ht="14.25" customHeight="1">
      <c r="A646" s="62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2"/>
      <c r="V646" s="62"/>
      <c r="W646" s="62"/>
      <c r="X646" s="62"/>
      <c r="Y646" s="62"/>
      <c r="Z646" s="62"/>
      <c r="AA646" s="62"/>
      <c r="AB646" s="62"/>
    </row>
    <row r="647" spans="1:28" ht="14.25" customHeight="1">
      <c r="A647" s="62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2"/>
      <c r="V647" s="62"/>
      <c r="W647" s="62"/>
      <c r="X647" s="62"/>
      <c r="Y647" s="62"/>
      <c r="Z647" s="62"/>
      <c r="AA647" s="62"/>
      <c r="AB647" s="62"/>
    </row>
    <row r="648" spans="1:28" ht="14.25" customHeight="1">
      <c r="A648" s="62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2"/>
      <c r="V648" s="62"/>
      <c r="W648" s="62"/>
      <c r="X648" s="62"/>
      <c r="Y648" s="62"/>
      <c r="Z648" s="62"/>
      <c r="AA648" s="62"/>
      <c r="AB648" s="62"/>
    </row>
    <row r="649" spans="1:28" ht="14.25" customHeight="1">
      <c r="A649" s="62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2"/>
      <c r="V649" s="62"/>
      <c r="W649" s="62"/>
      <c r="X649" s="62"/>
      <c r="Y649" s="62"/>
      <c r="Z649" s="62"/>
      <c r="AA649" s="62"/>
      <c r="AB649" s="62"/>
    </row>
    <row r="650" spans="1:28" ht="14.25" customHeight="1">
      <c r="A650" s="62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2"/>
      <c r="V650" s="62"/>
      <c r="W650" s="62"/>
      <c r="X650" s="62"/>
      <c r="Y650" s="62"/>
      <c r="Z650" s="62"/>
      <c r="AA650" s="62"/>
      <c r="AB650" s="62"/>
    </row>
    <row r="651" spans="1:28" ht="14.25" customHeight="1">
      <c r="A651" s="62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2"/>
      <c r="V651" s="62"/>
      <c r="W651" s="62"/>
      <c r="X651" s="62"/>
      <c r="Y651" s="62"/>
      <c r="Z651" s="62"/>
      <c r="AA651" s="62"/>
      <c r="AB651" s="62"/>
    </row>
    <row r="652" spans="1:28" ht="14.25" customHeight="1">
      <c r="A652" s="62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2"/>
      <c r="V652" s="62"/>
      <c r="W652" s="62"/>
      <c r="X652" s="62"/>
      <c r="Y652" s="62"/>
      <c r="Z652" s="62"/>
      <c r="AA652" s="62"/>
      <c r="AB652" s="62"/>
    </row>
    <row r="653" spans="1:28" ht="14.25" customHeight="1">
      <c r="A653" s="62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2"/>
      <c r="V653" s="62"/>
      <c r="W653" s="62"/>
      <c r="X653" s="62"/>
      <c r="Y653" s="62"/>
      <c r="Z653" s="62"/>
      <c r="AA653" s="62"/>
      <c r="AB653" s="62"/>
    </row>
    <row r="654" spans="1:28" ht="14.25" customHeight="1">
      <c r="A654" s="62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2"/>
      <c r="V654" s="62"/>
      <c r="W654" s="62"/>
      <c r="X654" s="62"/>
      <c r="Y654" s="62"/>
      <c r="Z654" s="62"/>
      <c r="AA654" s="62"/>
      <c r="AB654" s="62"/>
    </row>
    <row r="655" spans="1:28" ht="14.25" customHeight="1">
      <c r="A655" s="62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2"/>
      <c r="V655" s="62"/>
      <c r="W655" s="62"/>
      <c r="X655" s="62"/>
      <c r="Y655" s="62"/>
      <c r="Z655" s="62"/>
      <c r="AA655" s="62"/>
      <c r="AB655" s="62"/>
    </row>
    <row r="656" spans="1:28" ht="14.25" customHeight="1">
      <c r="A656" s="62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2"/>
      <c r="V656" s="62"/>
      <c r="W656" s="62"/>
      <c r="X656" s="62"/>
      <c r="Y656" s="62"/>
      <c r="Z656" s="62"/>
      <c r="AA656" s="62"/>
      <c r="AB656" s="62"/>
    </row>
    <row r="657" spans="1:28" ht="14.25" customHeight="1">
      <c r="A657" s="62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2"/>
      <c r="V657" s="62"/>
      <c r="W657" s="62"/>
      <c r="X657" s="62"/>
      <c r="Y657" s="62"/>
      <c r="Z657" s="62"/>
      <c r="AA657" s="62"/>
      <c r="AB657" s="62"/>
    </row>
    <row r="658" spans="1:28" ht="14.25" customHeight="1">
      <c r="A658" s="62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2"/>
      <c r="V658" s="62"/>
      <c r="W658" s="62"/>
      <c r="X658" s="62"/>
      <c r="Y658" s="62"/>
      <c r="Z658" s="62"/>
      <c r="AA658" s="62"/>
      <c r="AB658" s="62"/>
    </row>
    <row r="659" spans="1:28" ht="14.25" customHeight="1">
      <c r="A659" s="62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2"/>
      <c r="V659" s="62"/>
      <c r="W659" s="62"/>
      <c r="X659" s="62"/>
      <c r="Y659" s="62"/>
      <c r="Z659" s="62"/>
      <c r="AA659" s="62"/>
      <c r="AB659" s="62"/>
    </row>
    <row r="660" spans="1:28" ht="14.25" customHeight="1">
      <c r="A660" s="62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2"/>
      <c r="V660" s="62"/>
      <c r="W660" s="62"/>
      <c r="X660" s="62"/>
      <c r="Y660" s="62"/>
      <c r="Z660" s="62"/>
      <c r="AA660" s="62"/>
      <c r="AB660" s="62"/>
    </row>
    <row r="661" spans="1:28" ht="14.25" customHeight="1">
      <c r="A661" s="62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2"/>
      <c r="V661" s="62"/>
      <c r="W661" s="62"/>
      <c r="X661" s="62"/>
      <c r="Y661" s="62"/>
      <c r="Z661" s="62"/>
      <c r="AA661" s="62"/>
      <c r="AB661" s="62"/>
    </row>
    <row r="662" spans="1:28" ht="14.25" customHeight="1">
      <c r="A662" s="62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2"/>
      <c r="V662" s="62"/>
      <c r="W662" s="62"/>
      <c r="X662" s="62"/>
      <c r="Y662" s="62"/>
      <c r="Z662" s="62"/>
      <c r="AA662" s="62"/>
      <c r="AB662" s="62"/>
    </row>
    <row r="663" spans="1:28" ht="14.25" customHeight="1">
      <c r="A663" s="62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2"/>
      <c r="V663" s="62"/>
      <c r="W663" s="62"/>
      <c r="X663" s="62"/>
      <c r="Y663" s="62"/>
      <c r="Z663" s="62"/>
      <c r="AA663" s="62"/>
      <c r="AB663" s="62"/>
    </row>
    <row r="664" spans="1:28" ht="14.25" customHeight="1">
      <c r="A664" s="62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2"/>
      <c r="V664" s="62"/>
      <c r="W664" s="62"/>
      <c r="X664" s="62"/>
      <c r="Y664" s="62"/>
      <c r="Z664" s="62"/>
      <c r="AA664" s="62"/>
      <c r="AB664" s="62"/>
    </row>
    <row r="665" spans="1:28" ht="14.25" customHeight="1">
      <c r="A665" s="62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2"/>
      <c r="V665" s="62"/>
      <c r="W665" s="62"/>
      <c r="X665" s="62"/>
      <c r="Y665" s="62"/>
      <c r="Z665" s="62"/>
      <c r="AA665" s="62"/>
      <c r="AB665" s="62"/>
    </row>
    <row r="666" spans="1:28" ht="14.25" customHeight="1">
      <c r="A666" s="62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2"/>
      <c r="V666" s="62"/>
      <c r="W666" s="62"/>
      <c r="X666" s="62"/>
      <c r="Y666" s="62"/>
      <c r="Z666" s="62"/>
      <c r="AA666" s="62"/>
      <c r="AB666" s="62"/>
    </row>
    <row r="667" spans="1:28" ht="14.25" customHeight="1">
      <c r="A667" s="62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2"/>
      <c r="V667" s="62"/>
      <c r="W667" s="62"/>
      <c r="X667" s="62"/>
      <c r="Y667" s="62"/>
      <c r="Z667" s="62"/>
      <c r="AA667" s="62"/>
      <c r="AB667" s="62"/>
    </row>
    <row r="668" spans="1:28" ht="14.25" customHeight="1">
      <c r="A668" s="62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2"/>
      <c r="V668" s="62"/>
      <c r="W668" s="62"/>
      <c r="X668" s="62"/>
      <c r="Y668" s="62"/>
      <c r="Z668" s="62"/>
      <c r="AA668" s="62"/>
      <c r="AB668" s="62"/>
    </row>
    <row r="669" spans="1:28" ht="14.25" customHeight="1">
      <c r="A669" s="62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2"/>
      <c r="V669" s="62"/>
      <c r="W669" s="62"/>
      <c r="X669" s="62"/>
      <c r="Y669" s="62"/>
      <c r="Z669" s="62"/>
      <c r="AA669" s="62"/>
      <c r="AB669" s="62"/>
    </row>
    <row r="670" spans="1:28" ht="14.25" customHeight="1">
      <c r="A670" s="62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2"/>
      <c r="V670" s="62"/>
      <c r="W670" s="62"/>
      <c r="X670" s="62"/>
      <c r="Y670" s="62"/>
      <c r="Z670" s="62"/>
      <c r="AA670" s="62"/>
      <c r="AB670" s="62"/>
    </row>
    <row r="671" spans="1:28" ht="14.25" customHeight="1">
      <c r="A671" s="62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2"/>
      <c r="V671" s="62"/>
      <c r="W671" s="62"/>
      <c r="X671" s="62"/>
      <c r="Y671" s="62"/>
      <c r="Z671" s="62"/>
      <c r="AA671" s="62"/>
      <c r="AB671" s="62"/>
    </row>
    <row r="672" spans="1:28" ht="14.25" customHeight="1">
      <c r="A672" s="62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2"/>
      <c r="V672" s="62"/>
      <c r="W672" s="62"/>
      <c r="X672" s="62"/>
      <c r="Y672" s="62"/>
      <c r="Z672" s="62"/>
      <c r="AA672" s="62"/>
      <c r="AB672" s="62"/>
    </row>
    <row r="673" spans="1:28" ht="14.25" customHeight="1">
      <c r="A673" s="62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2"/>
      <c r="V673" s="62"/>
      <c r="W673" s="62"/>
      <c r="X673" s="62"/>
      <c r="Y673" s="62"/>
      <c r="Z673" s="62"/>
      <c r="AA673" s="62"/>
      <c r="AB673" s="62"/>
    </row>
    <row r="674" spans="1:28" ht="14.25" customHeight="1">
      <c r="A674" s="62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2"/>
      <c r="V674" s="62"/>
      <c r="W674" s="62"/>
      <c r="X674" s="62"/>
      <c r="Y674" s="62"/>
      <c r="Z674" s="62"/>
      <c r="AA674" s="62"/>
      <c r="AB674" s="62"/>
    </row>
    <row r="675" spans="1:28" ht="14.25" customHeight="1">
      <c r="A675" s="62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2"/>
      <c r="V675" s="62"/>
      <c r="W675" s="62"/>
      <c r="X675" s="62"/>
      <c r="Y675" s="62"/>
      <c r="Z675" s="62"/>
      <c r="AA675" s="62"/>
      <c r="AB675" s="62"/>
    </row>
    <row r="676" spans="1:28" ht="14.25" customHeight="1">
      <c r="A676" s="62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2"/>
      <c r="V676" s="62"/>
      <c r="W676" s="62"/>
      <c r="X676" s="62"/>
      <c r="Y676" s="62"/>
      <c r="Z676" s="62"/>
      <c r="AA676" s="62"/>
      <c r="AB676" s="62"/>
    </row>
    <row r="677" spans="1:28" ht="14.25" customHeight="1">
      <c r="A677" s="62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2"/>
      <c r="V677" s="62"/>
      <c r="W677" s="62"/>
      <c r="X677" s="62"/>
      <c r="Y677" s="62"/>
      <c r="Z677" s="62"/>
      <c r="AA677" s="62"/>
      <c r="AB677" s="62"/>
    </row>
    <row r="678" spans="1:28" ht="14.25" customHeight="1">
      <c r="A678" s="62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2"/>
      <c r="V678" s="62"/>
      <c r="W678" s="62"/>
      <c r="X678" s="62"/>
      <c r="Y678" s="62"/>
      <c r="Z678" s="62"/>
      <c r="AA678" s="62"/>
      <c r="AB678" s="62"/>
    </row>
    <row r="679" spans="1:28" ht="14.25" customHeight="1">
      <c r="A679" s="62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2"/>
      <c r="V679" s="62"/>
      <c r="W679" s="62"/>
      <c r="X679" s="62"/>
      <c r="Y679" s="62"/>
      <c r="Z679" s="62"/>
      <c r="AA679" s="62"/>
      <c r="AB679" s="62"/>
    </row>
    <row r="680" spans="1:28" ht="14.25" customHeight="1">
      <c r="A680" s="62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2"/>
      <c r="V680" s="62"/>
      <c r="W680" s="62"/>
      <c r="X680" s="62"/>
      <c r="Y680" s="62"/>
      <c r="Z680" s="62"/>
      <c r="AA680" s="62"/>
      <c r="AB680" s="62"/>
    </row>
    <row r="681" spans="1:28" ht="14.25" customHeight="1">
      <c r="A681" s="62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2"/>
      <c r="V681" s="62"/>
      <c r="W681" s="62"/>
      <c r="X681" s="62"/>
      <c r="Y681" s="62"/>
      <c r="Z681" s="62"/>
      <c r="AA681" s="62"/>
      <c r="AB681" s="62"/>
    </row>
    <row r="682" spans="1:28" ht="14.25" customHeight="1">
      <c r="A682" s="62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2"/>
      <c r="V682" s="62"/>
      <c r="W682" s="62"/>
      <c r="X682" s="62"/>
      <c r="Y682" s="62"/>
      <c r="Z682" s="62"/>
      <c r="AA682" s="62"/>
      <c r="AB682" s="62"/>
    </row>
    <row r="683" spans="1:28" ht="14.25" customHeight="1">
      <c r="A683" s="62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2"/>
      <c r="V683" s="62"/>
      <c r="W683" s="62"/>
      <c r="X683" s="62"/>
      <c r="Y683" s="62"/>
      <c r="Z683" s="62"/>
      <c r="AA683" s="62"/>
      <c r="AB683" s="62"/>
    </row>
    <row r="684" spans="1:28" ht="14.25" customHeight="1">
      <c r="A684" s="62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2"/>
      <c r="V684" s="62"/>
      <c r="W684" s="62"/>
      <c r="X684" s="62"/>
      <c r="Y684" s="62"/>
      <c r="Z684" s="62"/>
      <c r="AA684" s="62"/>
      <c r="AB684" s="62"/>
    </row>
    <row r="685" spans="1:28" ht="14.25" customHeight="1">
      <c r="A685" s="62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2"/>
      <c r="V685" s="62"/>
      <c r="W685" s="62"/>
      <c r="X685" s="62"/>
      <c r="Y685" s="62"/>
      <c r="Z685" s="62"/>
      <c r="AA685" s="62"/>
      <c r="AB685" s="62"/>
    </row>
    <row r="686" spans="1:28" ht="14.25" customHeight="1">
      <c r="A686" s="62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2"/>
      <c r="V686" s="62"/>
      <c r="W686" s="62"/>
      <c r="X686" s="62"/>
      <c r="Y686" s="62"/>
      <c r="Z686" s="62"/>
      <c r="AA686" s="62"/>
      <c r="AB686" s="62"/>
    </row>
    <row r="687" spans="1:28" ht="14.25" customHeight="1">
      <c r="A687" s="62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2"/>
      <c r="V687" s="62"/>
      <c r="W687" s="62"/>
      <c r="X687" s="62"/>
      <c r="Y687" s="62"/>
      <c r="Z687" s="62"/>
      <c r="AA687" s="62"/>
      <c r="AB687" s="62"/>
    </row>
    <row r="688" spans="1:28" ht="14.25" customHeight="1">
      <c r="A688" s="62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2"/>
      <c r="V688" s="62"/>
      <c r="W688" s="62"/>
      <c r="X688" s="62"/>
      <c r="Y688" s="62"/>
      <c r="Z688" s="62"/>
      <c r="AA688" s="62"/>
      <c r="AB688" s="62"/>
    </row>
    <row r="689" spans="1:28" ht="14.25" customHeight="1">
      <c r="A689" s="62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2"/>
      <c r="V689" s="62"/>
      <c r="W689" s="62"/>
      <c r="X689" s="62"/>
      <c r="Y689" s="62"/>
      <c r="Z689" s="62"/>
      <c r="AA689" s="62"/>
      <c r="AB689" s="62"/>
    </row>
    <row r="690" spans="1:28" ht="14.25" customHeight="1">
      <c r="A690" s="62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2"/>
      <c r="V690" s="62"/>
      <c r="W690" s="62"/>
      <c r="X690" s="62"/>
      <c r="Y690" s="62"/>
      <c r="Z690" s="62"/>
      <c r="AA690" s="62"/>
      <c r="AB690" s="62"/>
    </row>
    <row r="691" spans="1:28" ht="14.25" customHeight="1">
      <c r="A691" s="62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2"/>
      <c r="V691" s="62"/>
      <c r="W691" s="62"/>
      <c r="X691" s="62"/>
      <c r="Y691" s="62"/>
      <c r="Z691" s="62"/>
      <c r="AA691" s="62"/>
      <c r="AB691" s="62"/>
    </row>
    <row r="692" spans="1:28" ht="14.25" customHeight="1">
      <c r="A692" s="62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2"/>
      <c r="V692" s="62"/>
      <c r="W692" s="62"/>
      <c r="X692" s="62"/>
      <c r="Y692" s="62"/>
      <c r="Z692" s="62"/>
      <c r="AA692" s="62"/>
      <c r="AB692" s="62"/>
    </row>
    <row r="693" spans="1:28" ht="14.25" customHeight="1">
      <c r="A693" s="62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2"/>
      <c r="V693" s="62"/>
      <c r="W693" s="62"/>
      <c r="X693" s="62"/>
      <c r="Y693" s="62"/>
      <c r="Z693" s="62"/>
      <c r="AA693" s="62"/>
      <c r="AB693" s="62"/>
    </row>
    <row r="694" spans="1:28" ht="14.25" customHeight="1">
      <c r="A694" s="62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2"/>
      <c r="V694" s="62"/>
      <c r="W694" s="62"/>
      <c r="X694" s="62"/>
      <c r="Y694" s="62"/>
      <c r="Z694" s="62"/>
      <c r="AA694" s="62"/>
      <c r="AB694" s="62"/>
    </row>
    <row r="695" spans="1:28" ht="14.25" customHeight="1">
      <c r="A695" s="62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2"/>
      <c r="V695" s="62"/>
      <c r="W695" s="62"/>
      <c r="X695" s="62"/>
      <c r="Y695" s="62"/>
      <c r="Z695" s="62"/>
      <c r="AA695" s="62"/>
      <c r="AB695" s="62"/>
    </row>
    <row r="696" spans="1:28" ht="14.25" customHeight="1">
      <c r="A696" s="62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2"/>
      <c r="V696" s="62"/>
      <c r="W696" s="62"/>
      <c r="X696" s="62"/>
      <c r="Y696" s="62"/>
      <c r="Z696" s="62"/>
      <c r="AA696" s="62"/>
      <c r="AB696" s="62"/>
    </row>
    <row r="697" spans="1:28" ht="14.25" customHeight="1">
      <c r="A697" s="62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2"/>
      <c r="V697" s="62"/>
      <c r="W697" s="62"/>
      <c r="X697" s="62"/>
      <c r="Y697" s="62"/>
      <c r="Z697" s="62"/>
      <c r="AA697" s="62"/>
      <c r="AB697" s="62"/>
    </row>
    <row r="698" spans="1:28" ht="14.25" customHeight="1">
      <c r="A698" s="62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2"/>
      <c r="V698" s="62"/>
      <c r="W698" s="62"/>
      <c r="X698" s="62"/>
      <c r="Y698" s="62"/>
      <c r="Z698" s="62"/>
      <c r="AA698" s="62"/>
      <c r="AB698" s="62"/>
    </row>
    <row r="699" spans="1:28" ht="14.25" customHeight="1">
      <c r="A699" s="62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2"/>
      <c r="V699" s="62"/>
      <c r="W699" s="62"/>
      <c r="X699" s="62"/>
      <c r="Y699" s="62"/>
      <c r="Z699" s="62"/>
      <c r="AA699" s="62"/>
      <c r="AB699" s="62"/>
    </row>
    <row r="700" spans="1:28" ht="14.25" customHeight="1">
      <c r="A700" s="62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2"/>
      <c r="V700" s="62"/>
      <c r="W700" s="62"/>
      <c r="X700" s="62"/>
      <c r="Y700" s="62"/>
      <c r="Z700" s="62"/>
      <c r="AA700" s="62"/>
      <c r="AB700" s="62"/>
    </row>
    <row r="701" spans="1:28" ht="14.25" customHeight="1">
      <c r="A701" s="62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2"/>
      <c r="V701" s="62"/>
      <c r="W701" s="62"/>
      <c r="X701" s="62"/>
      <c r="Y701" s="62"/>
      <c r="Z701" s="62"/>
      <c r="AA701" s="62"/>
      <c r="AB701" s="62"/>
    </row>
    <row r="702" spans="1:28" ht="14.25" customHeight="1">
      <c r="A702" s="62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2"/>
      <c r="V702" s="62"/>
      <c r="W702" s="62"/>
      <c r="X702" s="62"/>
      <c r="Y702" s="62"/>
      <c r="Z702" s="62"/>
      <c r="AA702" s="62"/>
      <c r="AB702" s="62"/>
    </row>
    <row r="703" spans="1:28" ht="14.25" customHeight="1">
      <c r="A703" s="62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2"/>
      <c r="V703" s="62"/>
      <c r="W703" s="62"/>
      <c r="X703" s="62"/>
      <c r="Y703" s="62"/>
      <c r="Z703" s="62"/>
      <c r="AA703" s="62"/>
      <c r="AB703" s="62"/>
    </row>
    <row r="704" spans="1:28" ht="14.25" customHeight="1">
      <c r="A704" s="62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2"/>
      <c r="V704" s="62"/>
      <c r="W704" s="62"/>
      <c r="X704" s="62"/>
      <c r="Y704" s="62"/>
      <c r="Z704" s="62"/>
      <c r="AA704" s="62"/>
      <c r="AB704" s="62"/>
    </row>
    <row r="705" spans="1:28" ht="14.25" customHeight="1">
      <c r="A705" s="62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2"/>
      <c r="V705" s="62"/>
      <c r="W705" s="62"/>
      <c r="X705" s="62"/>
      <c r="Y705" s="62"/>
      <c r="Z705" s="62"/>
      <c r="AA705" s="62"/>
      <c r="AB705" s="62"/>
    </row>
    <row r="706" spans="1:28" ht="14.25" customHeight="1">
      <c r="A706" s="62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2"/>
      <c r="V706" s="62"/>
      <c r="W706" s="62"/>
      <c r="X706" s="62"/>
      <c r="Y706" s="62"/>
      <c r="Z706" s="62"/>
      <c r="AA706" s="62"/>
      <c r="AB706" s="62"/>
    </row>
    <row r="707" spans="1:28" ht="14.25" customHeight="1">
      <c r="A707" s="62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2"/>
      <c r="V707" s="62"/>
      <c r="W707" s="62"/>
      <c r="X707" s="62"/>
      <c r="Y707" s="62"/>
      <c r="Z707" s="62"/>
      <c r="AA707" s="62"/>
      <c r="AB707" s="62"/>
    </row>
    <row r="708" spans="1:28" ht="14.25" customHeight="1">
      <c r="A708" s="62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2"/>
      <c r="V708" s="62"/>
      <c r="W708" s="62"/>
      <c r="X708" s="62"/>
      <c r="Y708" s="62"/>
      <c r="Z708" s="62"/>
      <c r="AA708" s="62"/>
      <c r="AB708" s="62"/>
    </row>
    <row r="709" spans="1:28" ht="14.25" customHeight="1">
      <c r="A709" s="62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2"/>
      <c r="V709" s="62"/>
      <c r="W709" s="62"/>
      <c r="X709" s="62"/>
      <c r="Y709" s="62"/>
      <c r="Z709" s="62"/>
      <c r="AA709" s="62"/>
      <c r="AB709" s="62"/>
    </row>
    <row r="710" spans="1:28" ht="14.25" customHeight="1">
      <c r="A710" s="62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2"/>
      <c r="V710" s="62"/>
      <c r="W710" s="62"/>
      <c r="X710" s="62"/>
      <c r="Y710" s="62"/>
      <c r="Z710" s="62"/>
      <c r="AA710" s="62"/>
      <c r="AB710" s="62"/>
    </row>
    <row r="711" spans="1:28" ht="14.25" customHeight="1">
      <c r="A711" s="62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2"/>
      <c r="V711" s="62"/>
      <c r="W711" s="62"/>
      <c r="X711" s="62"/>
      <c r="Y711" s="62"/>
      <c r="Z711" s="62"/>
      <c r="AA711" s="62"/>
      <c r="AB711" s="62"/>
    </row>
    <row r="712" spans="1:28" ht="14.25" customHeight="1">
      <c r="A712" s="62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2"/>
      <c r="V712" s="62"/>
      <c r="W712" s="62"/>
      <c r="X712" s="62"/>
      <c r="Y712" s="62"/>
      <c r="Z712" s="62"/>
      <c r="AA712" s="62"/>
      <c r="AB712" s="62"/>
    </row>
    <row r="713" spans="1:28" ht="14.25" customHeight="1">
      <c r="A713" s="62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2"/>
      <c r="V713" s="62"/>
      <c r="W713" s="62"/>
      <c r="X713" s="62"/>
      <c r="Y713" s="62"/>
      <c r="Z713" s="62"/>
      <c r="AA713" s="62"/>
      <c r="AB713" s="62"/>
    </row>
    <row r="714" spans="1:28" ht="14.25" customHeight="1">
      <c r="A714" s="62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2"/>
      <c r="V714" s="62"/>
      <c r="W714" s="62"/>
      <c r="X714" s="62"/>
      <c r="Y714" s="62"/>
      <c r="Z714" s="62"/>
      <c r="AA714" s="62"/>
      <c r="AB714" s="62"/>
    </row>
    <row r="715" spans="1:28" ht="14.25" customHeight="1">
      <c r="A715" s="62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2"/>
      <c r="V715" s="62"/>
      <c r="W715" s="62"/>
      <c r="X715" s="62"/>
      <c r="Y715" s="62"/>
      <c r="Z715" s="62"/>
      <c r="AA715" s="62"/>
      <c r="AB715" s="62"/>
    </row>
    <row r="716" spans="1:28" ht="14.25" customHeight="1">
      <c r="A716" s="62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2"/>
      <c r="V716" s="62"/>
      <c r="W716" s="62"/>
      <c r="X716" s="62"/>
      <c r="Y716" s="62"/>
      <c r="Z716" s="62"/>
      <c r="AA716" s="62"/>
      <c r="AB716" s="62"/>
    </row>
    <row r="717" spans="1:28" ht="14.25" customHeight="1">
      <c r="A717" s="62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2"/>
      <c r="V717" s="62"/>
      <c r="W717" s="62"/>
      <c r="X717" s="62"/>
      <c r="Y717" s="62"/>
      <c r="Z717" s="62"/>
      <c r="AA717" s="62"/>
      <c r="AB717" s="62"/>
    </row>
    <row r="718" spans="1:28" ht="14.25" customHeight="1">
      <c r="A718" s="62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2"/>
      <c r="V718" s="62"/>
      <c r="W718" s="62"/>
      <c r="X718" s="62"/>
      <c r="Y718" s="62"/>
      <c r="Z718" s="62"/>
      <c r="AA718" s="62"/>
      <c r="AB718" s="62"/>
    </row>
    <row r="719" spans="1:28" ht="14.25" customHeight="1">
      <c r="A719" s="62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2"/>
      <c r="V719" s="62"/>
      <c r="W719" s="62"/>
      <c r="X719" s="62"/>
      <c r="Y719" s="62"/>
      <c r="Z719" s="62"/>
      <c r="AA719" s="62"/>
      <c r="AB719" s="62"/>
    </row>
    <row r="720" spans="1:28" ht="14.25" customHeight="1">
      <c r="A720" s="62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2"/>
      <c r="V720" s="62"/>
      <c r="W720" s="62"/>
      <c r="X720" s="62"/>
      <c r="Y720" s="62"/>
      <c r="Z720" s="62"/>
      <c r="AA720" s="62"/>
      <c r="AB720" s="62"/>
    </row>
    <row r="721" spans="1:28" ht="14.25" customHeight="1">
      <c r="A721" s="62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2"/>
      <c r="V721" s="62"/>
      <c r="W721" s="62"/>
      <c r="X721" s="62"/>
      <c r="Y721" s="62"/>
      <c r="Z721" s="62"/>
      <c r="AA721" s="62"/>
      <c r="AB721" s="62"/>
    </row>
    <row r="722" spans="1:28" ht="14.25" customHeight="1">
      <c r="A722" s="62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2"/>
      <c r="V722" s="62"/>
      <c r="W722" s="62"/>
      <c r="X722" s="62"/>
      <c r="Y722" s="62"/>
      <c r="Z722" s="62"/>
      <c r="AA722" s="62"/>
      <c r="AB722" s="62"/>
    </row>
    <row r="723" spans="1:28" ht="14.25" customHeight="1">
      <c r="A723" s="62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2"/>
      <c r="V723" s="62"/>
      <c r="W723" s="62"/>
      <c r="X723" s="62"/>
      <c r="Y723" s="62"/>
      <c r="Z723" s="62"/>
      <c r="AA723" s="62"/>
      <c r="AB723" s="62"/>
    </row>
    <row r="724" spans="1:28" ht="14.25" customHeight="1">
      <c r="A724" s="62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2"/>
      <c r="V724" s="62"/>
      <c r="W724" s="62"/>
      <c r="X724" s="62"/>
      <c r="Y724" s="62"/>
      <c r="Z724" s="62"/>
      <c r="AA724" s="62"/>
      <c r="AB724" s="62"/>
    </row>
    <row r="725" spans="1:28" ht="14.25" customHeight="1">
      <c r="A725" s="62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2"/>
      <c r="V725" s="62"/>
      <c r="W725" s="62"/>
      <c r="X725" s="62"/>
      <c r="Y725" s="62"/>
      <c r="Z725" s="62"/>
      <c r="AA725" s="62"/>
      <c r="AB725" s="62"/>
    </row>
    <row r="726" spans="1:28" ht="14.25" customHeight="1">
      <c r="A726" s="62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2"/>
      <c r="V726" s="62"/>
      <c r="W726" s="62"/>
      <c r="X726" s="62"/>
      <c r="Y726" s="62"/>
      <c r="Z726" s="62"/>
      <c r="AA726" s="62"/>
      <c r="AB726" s="62"/>
    </row>
    <row r="727" spans="1:28" ht="14.25" customHeight="1">
      <c r="A727" s="62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2"/>
      <c r="V727" s="62"/>
      <c r="W727" s="62"/>
      <c r="X727" s="62"/>
      <c r="Y727" s="62"/>
      <c r="Z727" s="62"/>
      <c r="AA727" s="62"/>
      <c r="AB727" s="62"/>
    </row>
    <row r="728" spans="1:28" ht="14.25" customHeight="1">
      <c r="A728" s="62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2"/>
      <c r="V728" s="62"/>
      <c r="W728" s="62"/>
      <c r="X728" s="62"/>
      <c r="Y728" s="62"/>
      <c r="Z728" s="62"/>
      <c r="AA728" s="62"/>
      <c r="AB728" s="62"/>
    </row>
    <row r="729" spans="1:28" ht="14.25" customHeight="1">
      <c r="A729" s="62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2"/>
      <c r="V729" s="62"/>
      <c r="W729" s="62"/>
      <c r="X729" s="62"/>
      <c r="Y729" s="62"/>
      <c r="Z729" s="62"/>
      <c r="AA729" s="62"/>
      <c r="AB729" s="62"/>
    </row>
    <row r="730" spans="1:28" ht="14.25" customHeight="1">
      <c r="A730" s="62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2"/>
      <c r="V730" s="62"/>
      <c r="W730" s="62"/>
      <c r="X730" s="62"/>
      <c r="Y730" s="62"/>
      <c r="Z730" s="62"/>
      <c r="AA730" s="62"/>
      <c r="AB730" s="62"/>
    </row>
    <row r="731" spans="1:28" ht="14.25" customHeight="1">
      <c r="A731" s="62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2"/>
      <c r="V731" s="62"/>
      <c r="W731" s="62"/>
      <c r="X731" s="62"/>
      <c r="Y731" s="62"/>
      <c r="Z731" s="62"/>
      <c r="AA731" s="62"/>
      <c r="AB731" s="62"/>
    </row>
    <row r="732" spans="1:28" ht="14.25" customHeight="1">
      <c r="A732" s="62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2"/>
      <c r="V732" s="62"/>
      <c r="W732" s="62"/>
      <c r="X732" s="62"/>
      <c r="Y732" s="62"/>
      <c r="Z732" s="62"/>
      <c r="AA732" s="62"/>
      <c r="AB732" s="62"/>
    </row>
    <row r="733" spans="1:28" ht="14.25" customHeight="1">
      <c r="A733" s="62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2"/>
      <c r="V733" s="62"/>
      <c r="W733" s="62"/>
      <c r="X733" s="62"/>
      <c r="Y733" s="62"/>
      <c r="Z733" s="62"/>
      <c r="AA733" s="62"/>
      <c r="AB733" s="62"/>
    </row>
    <row r="734" spans="1:28" ht="14.25" customHeight="1">
      <c r="A734" s="62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2"/>
      <c r="V734" s="62"/>
      <c r="W734" s="62"/>
      <c r="X734" s="62"/>
      <c r="Y734" s="62"/>
      <c r="Z734" s="62"/>
      <c r="AA734" s="62"/>
      <c r="AB734" s="62"/>
    </row>
    <row r="735" spans="1:28" ht="14.25" customHeight="1">
      <c r="A735" s="62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2"/>
      <c r="V735" s="62"/>
      <c r="W735" s="62"/>
      <c r="X735" s="62"/>
      <c r="Y735" s="62"/>
      <c r="Z735" s="62"/>
      <c r="AA735" s="62"/>
      <c r="AB735" s="62"/>
    </row>
    <row r="736" spans="1:28" ht="14.25" customHeight="1">
      <c r="A736" s="62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2"/>
      <c r="V736" s="62"/>
      <c r="W736" s="62"/>
      <c r="X736" s="62"/>
      <c r="Y736" s="62"/>
      <c r="Z736" s="62"/>
      <c r="AA736" s="62"/>
      <c r="AB736" s="62"/>
    </row>
    <row r="737" spans="1:28" ht="14.25" customHeight="1">
      <c r="A737" s="62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2"/>
      <c r="V737" s="62"/>
      <c r="W737" s="62"/>
      <c r="X737" s="62"/>
      <c r="Y737" s="62"/>
      <c r="Z737" s="62"/>
      <c r="AA737" s="62"/>
      <c r="AB737" s="62"/>
    </row>
    <row r="738" spans="1:28" ht="14.25" customHeight="1">
      <c r="A738" s="62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2"/>
      <c r="V738" s="62"/>
      <c r="W738" s="62"/>
      <c r="X738" s="62"/>
      <c r="Y738" s="62"/>
      <c r="Z738" s="62"/>
      <c r="AA738" s="62"/>
      <c r="AB738" s="62"/>
    </row>
    <row r="739" spans="1:28" ht="14.25" customHeight="1">
      <c r="A739" s="62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2"/>
      <c r="V739" s="62"/>
      <c r="W739" s="62"/>
      <c r="X739" s="62"/>
      <c r="Y739" s="62"/>
      <c r="Z739" s="62"/>
      <c r="AA739" s="62"/>
      <c r="AB739" s="62"/>
    </row>
    <row r="740" spans="1:28" ht="14.25" customHeight="1">
      <c r="A740" s="62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2"/>
      <c r="V740" s="62"/>
      <c r="W740" s="62"/>
      <c r="X740" s="62"/>
      <c r="Y740" s="62"/>
      <c r="Z740" s="62"/>
      <c r="AA740" s="62"/>
      <c r="AB740" s="62"/>
    </row>
    <row r="741" spans="1:28" ht="14.25" customHeight="1">
      <c r="A741" s="62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2"/>
      <c r="V741" s="62"/>
      <c r="W741" s="62"/>
      <c r="X741" s="62"/>
      <c r="Y741" s="62"/>
      <c r="Z741" s="62"/>
      <c r="AA741" s="62"/>
      <c r="AB741" s="62"/>
    </row>
    <row r="742" spans="1:28" ht="14.25" customHeight="1">
      <c r="A742" s="62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2"/>
      <c r="V742" s="62"/>
      <c r="W742" s="62"/>
      <c r="X742" s="62"/>
      <c r="Y742" s="62"/>
      <c r="Z742" s="62"/>
      <c r="AA742" s="62"/>
      <c r="AB742" s="62"/>
    </row>
    <row r="743" spans="1:28" ht="14.25" customHeight="1">
      <c r="A743" s="62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2"/>
      <c r="V743" s="62"/>
      <c r="W743" s="62"/>
      <c r="X743" s="62"/>
      <c r="Y743" s="62"/>
      <c r="Z743" s="62"/>
      <c r="AA743" s="62"/>
      <c r="AB743" s="62"/>
    </row>
    <row r="744" spans="1:28" ht="14.25" customHeight="1">
      <c r="A744" s="62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2"/>
      <c r="V744" s="62"/>
      <c r="W744" s="62"/>
      <c r="X744" s="62"/>
      <c r="Y744" s="62"/>
      <c r="Z744" s="62"/>
      <c r="AA744" s="62"/>
      <c r="AB744" s="62"/>
    </row>
    <row r="745" spans="1:28" ht="14.25" customHeight="1">
      <c r="A745" s="62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2"/>
      <c r="V745" s="62"/>
      <c r="W745" s="62"/>
      <c r="X745" s="62"/>
      <c r="Y745" s="62"/>
      <c r="Z745" s="62"/>
      <c r="AA745" s="62"/>
      <c r="AB745" s="62"/>
    </row>
    <row r="746" spans="1:28" ht="14.25" customHeight="1">
      <c r="A746" s="62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2"/>
      <c r="V746" s="62"/>
      <c r="W746" s="62"/>
      <c r="X746" s="62"/>
      <c r="Y746" s="62"/>
      <c r="Z746" s="62"/>
      <c r="AA746" s="62"/>
      <c r="AB746" s="62"/>
    </row>
    <row r="747" spans="1:28" ht="14.25" customHeight="1">
      <c r="A747" s="62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2"/>
      <c r="V747" s="62"/>
      <c r="W747" s="62"/>
      <c r="X747" s="62"/>
      <c r="Y747" s="62"/>
      <c r="Z747" s="62"/>
      <c r="AA747" s="62"/>
      <c r="AB747" s="62"/>
    </row>
    <row r="748" spans="1:28" ht="14.25" customHeight="1">
      <c r="A748" s="62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2"/>
      <c r="V748" s="62"/>
      <c r="W748" s="62"/>
      <c r="X748" s="62"/>
      <c r="Y748" s="62"/>
      <c r="Z748" s="62"/>
      <c r="AA748" s="62"/>
      <c r="AB748" s="62"/>
    </row>
    <row r="749" spans="1:28" ht="14.25" customHeight="1">
      <c r="A749" s="62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2"/>
      <c r="V749" s="62"/>
      <c r="W749" s="62"/>
      <c r="X749" s="62"/>
      <c r="Y749" s="62"/>
      <c r="Z749" s="62"/>
      <c r="AA749" s="62"/>
      <c r="AB749" s="62"/>
    </row>
    <row r="750" spans="1:28" ht="14.25" customHeight="1">
      <c r="A750" s="62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2"/>
      <c r="V750" s="62"/>
      <c r="W750" s="62"/>
      <c r="X750" s="62"/>
      <c r="Y750" s="62"/>
      <c r="Z750" s="62"/>
      <c r="AA750" s="62"/>
      <c r="AB750" s="62"/>
    </row>
    <row r="751" spans="1:28" ht="14.25" customHeight="1">
      <c r="A751" s="62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2"/>
      <c r="V751" s="62"/>
      <c r="W751" s="62"/>
      <c r="X751" s="62"/>
      <c r="Y751" s="62"/>
      <c r="Z751" s="62"/>
      <c r="AA751" s="62"/>
      <c r="AB751" s="62"/>
    </row>
    <row r="752" spans="1:28" ht="14.25" customHeight="1">
      <c r="A752" s="62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2"/>
      <c r="V752" s="62"/>
      <c r="W752" s="62"/>
      <c r="X752" s="62"/>
      <c r="Y752" s="62"/>
      <c r="Z752" s="62"/>
      <c r="AA752" s="62"/>
      <c r="AB752" s="62"/>
    </row>
    <row r="753" spans="1:28" ht="14.25" customHeight="1">
      <c r="A753" s="62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2"/>
      <c r="V753" s="62"/>
      <c r="W753" s="62"/>
      <c r="X753" s="62"/>
      <c r="Y753" s="62"/>
      <c r="Z753" s="62"/>
      <c r="AA753" s="62"/>
      <c r="AB753" s="62"/>
    </row>
    <row r="754" spans="1:28" ht="14.25" customHeight="1">
      <c r="A754" s="62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2"/>
      <c r="V754" s="62"/>
      <c r="W754" s="62"/>
      <c r="X754" s="62"/>
      <c r="Y754" s="62"/>
      <c r="Z754" s="62"/>
      <c r="AA754" s="62"/>
      <c r="AB754" s="62"/>
    </row>
    <row r="755" spans="1:28" ht="14.25" customHeight="1">
      <c r="A755" s="62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2"/>
      <c r="V755" s="62"/>
      <c r="W755" s="62"/>
      <c r="X755" s="62"/>
      <c r="Y755" s="62"/>
      <c r="Z755" s="62"/>
      <c r="AA755" s="62"/>
      <c r="AB755" s="62"/>
    </row>
    <row r="756" spans="1:28" ht="14.25" customHeight="1">
      <c r="A756" s="62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2"/>
      <c r="V756" s="62"/>
      <c r="W756" s="62"/>
      <c r="X756" s="62"/>
      <c r="Y756" s="62"/>
      <c r="Z756" s="62"/>
      <c r="AA756" s="62"/>
      <c r="AB756" s="62"/>
    </row>
    <row r="757" spans="1:28" ht="14.25" customHeight="1">
      <c r="A757" s="62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2"/>
      <c r="V757" s="62"/>
      <c r="W757" s="62"/>
      <c r="X757" s="62"/>
      <c r="Y757" s="62"/>
      <c r="Z757" s="62"/>
      <c r="AA757" s="62"/>
      <c r="AB757" s="62"/>
    </row>
    <row r="758" spans="1:28" ht="14.25" customHeight="1">
      <c r="A758" s="62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2"/>
      <c r="V758" s="62"/>
      <c r="W758" s="62"/>
      <c r="X758" s="62"/>
      <c r="Y758" s="62"/>
      <c r="Z758" s="62"/>
      <c r="AA758" s="62"/>
      <c r="AB758" s="62"/>
    </row>
    <row r="759" spans="1:28" ht="14.25" customHeight="1">
      <c r="A759" s="62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2"/>
      <c r="V759" s="62"/>
      <c r="W759" s="62"/>
      <c r="X759" s="62"/>
      <c r="Y759" s="62"/>
      <c r="Z759" s="62"/>
      <c r="AA759" s="62"/>
      <c r="AB759" s="62"/>
    </row>
    <row r="760" spans="1:28" ht="14.25" customHeight="1">
      <c r="A760" s="62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2"/>
      <c r="V760" s="62"/>
      <c r="W760" s="62"/>
      <c r="X760" s="62"/>
      <c r="Y760" s="62"/>
      <c r="Z760" s="62"/>
      <c r="AA760" s="62"/>
      <c r="AB760" s="62"/>
    </row>
    <row r="761" spans="1:28" ht="14.25" customHeight="1">
      <c r="A761" s="62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2"/>
      <c r="V761" s="62"/>
      <c r="W761" s="62"/>
      <c r="X761" s="62"/>
      <c r="Y761" s="62"/>
      <c r="Z761" s="62"/>
      <c r="AA761" s="62"/>
      <c r="AB761" s="62"/>
    </row>
    <row r="762" spans="1:28" ht="14.25" customHeight="1">
      <c r="A762" s="62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2"/>
      <c r="V762" s="62"/>
      <c r="W762" s="62"/>
      <c r="X762" s="62"/>
      <c r="Y762" s="62"/>
      <c r="Z762" s="62"/>
      <c r="AA762" s="62"/>
      <c r="AB762" s="62"/>
    </row>
    <row r="763" spans="1:28" ht="14.25" customHeight="1">
      <c r="A763" s="62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2"/>
      <c r="V763" s="62"/>
      <c r="W763" s="62"/>
      <c r="X763" s="62"/>
      <c r="Y763" s="62"/>
      <c r="Z763" s="62"/>
      <c r="AA763" s="62"/>
      <c r="AB763" s="62"/>
    </row>
    <row r="764" spans="1:28" ht="14.25" customHeight="1">
      <c r="A764" s="62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2"/>
      <c r="V764" s="62"/>
      <c r="W764" s="62"/>
      <c r="X764" s="62"/>
      <c r="Y764" s="62"/>
      <c r="Z764" s="62"/>
      <c r="AA764" s="62"/>
      <c r="AB764" s="62"/>
    </row>
    <row r="765" spans="1:28" ht="14.25" customHeight="1">
      <c r="A765" s="62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2"/>
      <c r="V765" s="62"/>
      <c r="W765" s="62"/>
      <c r="X765" s="62"/>
      <c r="Y765" s="62"/>
      <c r="Z765" s="62"/>
      <c r="AA765" s="62"/>
      <c r="AB765" s="62"/>
    </row>
    <row r="766" spans="1:28" ht="14.25" customHeight="1">
      <c r="A766" s="62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2"/>
      <c r="V766" s="62"/>
      <c r="W766" s="62"/>
      <c r="X766" s="62"/>
      <c r="Y766" s="62"/>
      <c r="Z766" s="62"/>
      <c r="AA766" s="62"/>
      <c r="AB766" s="62"/>
    </row>
    <row r="767" spans="1:28" ht="14.25" customHeight="1">
      <c r="A767" s="62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2"/>
      <c r="V767" s="62"/>
      <c r="W767" s="62"/>
      <c r="X767" s="62"/>
      <c r="Y767" s="62"/>
      <c r="Z767" s="62"/>
      <c r="AA767" s="62"/>
      <c r="AB767" s="62"/>
    </row>
    <row r="768" spans="1:28" ht="14.25" customHeight="1">
      <c r="A768" s="62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2"/>
      <c r="V768" s="62"/>
      <c r="W768" s="62"/>
      <c r="X768" s="62"/>
      <c r="Y768" s="62"/>
      <c r="Z768" s="62"/>
      <c r="AA768" s="62"/>
      <c r="AB768" s="62"/>
    </row>
    <row r="769" spans="1:28" ht="14.25" customHeight="1">
      <c r="A769" s="62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2"/>
      <c r="V769" s="62"/>
      <c r="W769" s="62"/>
      <c r="X769" s="62"/>
      <c r="Y769" s="62"/>
      <c r="Z769" s="62"/>
      <c r="AA769" s="62"/>
      <c r="AB769" s="62"/>
    </row>
    <row r="770" spans="1:28" ht="14.25" customHeight="1">
      <c r="A770" s="62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2"/>
      <c r="V770" s="62"/>
      <c r="W770" s="62"/>
      <c r="X770" s="62"/>
      <c r="Y770" s="62"/>
      <c r="Z770" s="62"/>
      <c r="AA770" s="62"/>
      <c r="AB770" s="62"/>
    </row>
    <row r="771" spans="1:28" ht="14.25" customHeight="1">
      <c r="A771" s="62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2"/>
      <c r="V771" s="62"/>
      <c r="W771" s="62"/>
      <c r="X771" s="62"/>
      <c r="Y771" s="62"/>
      <c r="Z771" s="62"/>
      <c r="AA771" s="62"/>
      <c r="AB771" s="62"/>
    </row>
    <row r="772" spans="1:28" ht="14.25" customHeight="1">
      <c r="A772" s="62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2"/>
      <c r="V772" s="62"/>
      <c r="W772" s="62"/>
      <c r="X772" s="62"/>
      <c r="Y772" s="62"/>
      <c r="Z772" s="62"/>
      <c r="AA772" s="62"/>
      <c r="AB772" s="62"/>
    </row>
    <row r="773" spans="1:28" ht="14.25" customHeight="1">
      <c r="A773" s="62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2"/>
      <c r="V773" s="62"/>
      <c r="W773" s="62"/>
      <c r="X773" s="62"/>
      <c r="Y773" s="62"/>
      <c r="Z773" s="62"/>
      <c r="AA773" s="62"/>
      <c r="AB773" s="62"/>
    </row>
    <row r="774" spans="1:28" ht="14.25" customHeight="1">
      <c r="A774" s="62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2"/>
      <c r="V774" s="62"/>
      <c r="W774" s="62"/>
      <c r="X774" s="62"/>
      <c r="Y774" s="62"/>
      <c r="Z774" s="62"/>
      <c r="AA774" s="62"/>
      <c r="AB774" s="62"/>
    </row>
    <row r="775" spans="1:28" ht="14.25" customHeight="1">
      <c r="A775" s="62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2"/>
      <c r="V775" s="62"/>
      <c r="W775" s="62"/>
      <c r="X775" s="62"/>
      <c r="Y775" s="62"/>
      <c r="Z775" s="62"/>
      <c r="AA775" s="62"/>
      <c r="AB775" s="62"/>
    </row>
    <row r="776" spans="1:28" ht="14.25" customHeight="1">
      <c r="A776" s="62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2"/>
      <c r="V776" s="62"/>
      <c r="W776" s="62"/>
      <c r="X776" s="62"/>
      <c r="Y776" s="62"/>
      <c r="Z776" s="62"/>
      <c r="AA776" s="62"/>
      <c r="AB776" s="62"/>
    </row>
    <row r="777" spans="1:28" ht="14.25" customHeight="1">
      <c r="A777" s="62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2"/>
      <c r="V777" s="62"/>
      <c r="W777" s="62"/>
      <c r="X777" s="62"/>
      <c r="Y777" s="62"/>
      <c r="Z777" s="62"/>
      <c r="AA777" s="62"/>
      <c r="AB777" s="62"/>
    </row>
    <row r="778" spans="1:28" ht="14.25" customHeight="1">
      <c r="A778" s="62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2"/>
      <c r="V778" s="62"/>
      <c r="W778" s="62"/>
      <c r="X778" s="62"/>
      <c r="Y778" s="62"/>
      <c r="Z778" s="62"/>
      <c r="AA778" s="62"/>
      <c r="AB778" s="62"/>
    </row>
    <row r="779" spans="1:28" ht="14.25" customHeight="1">
      <c r="A779" s="62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2"/>
      <c r="V779" s="62"/>
      <c r="W779" s="62"/>
      <c r="X779" s="62"/>
      <c r="Y779" s="62"/>
      <c r="Z779" s="62"/>
      <c r="AA779" s="62"/>
      <c r="AB779" s="62"/>
    </row>
    <row r="780" spans="1:28" ht="14.25" customHeight="1">
      <c r="A780" s="62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2"/>
      <c r="V780" s="62"/>
      <c r="W780" s="62"/>
      <c r="X780" s="62"/>
      <c r="Y780" s="62"/>
      <c r="Z780" s="62"/>
      <c r="AA780" s="62"/>
      <c r="AB780" s="62"/>
    </row>
    <row r="781" spans="1:28" ht="14.25" customHeight="1">
      <c r="A781" s="62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2"/>
      <c r="V781" s="62"/>
      <c r="W781" s="62"/>
      <c r="X781" s="62"/>
      <c r="Y781" s="62"/>
      <c r="Z781" s="62"/>
      <c r="AA781" s="62"/>
      <c r="AB781" s="62"/>
    </row>
    <row r="782" spans="1:28" ht="14.25" customHeight="1">
      <c r="A782" s="62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2"/>
      <c r="V782" s="62"/>
      <c r="W782" s="62"/>
      <c r="X782" s="62"/>
      <c r="Y782" s="62"/>
      <c r="Z782" s="62"/>
      <c r="AA782" s="62"/>
      <c r="AB782" s="62"/>
    </row>
    <row r="783" spans="1:28" ht="14.25" customHeight="1">
      <c r="A783" s="62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2"/>
      <c r="V783" s="62"/>
      <c r="W783" s="62"/>
      <c r="X783" s="62"/>
      <c r="Y783" s="62"/>
      <c r="Z783" s="62"/>
      <c r="AA783" s="62"/>
      <c r="AB783" s="62"/>
    </row>
    <row r="784" spans="1:28" ht="14.25" customHeight="1">
      <c r="A784" s="62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2"/>
      <c r="V784" s="62"/>
      <c r="W784" s="62"/>
      <c r="X784" s="62"/>
      <c r="Y784" s="62"/>
      <c r="Z784" s="62"/>
      <c r="AA784" s="62"/>
      <c r="AB784" s="62"/>
    </row>
    <row r="785" spans="1:28" ht="14.25" customHeight="1">
      <c r="A785" s="62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2"/>
      <c r="V785" s="62"/>
      <c r="W785" s="62"/>
      <c r="X785" s="62"/>
      <c r="Y785" s="62"/>
      <c r="Z785" s="62"/>
      <c r="AA785" s="62"/>
      <c r="AB785" s="62"/>
    </row>
    <row r="786" spans="1:28" ht="14.25" customHeight="1">
      <c r="A786" s="62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2"/>
      <c r="V786" s="62"/>
      <c r="W786" s="62"/>
      <c r="X786" s="62"/>
      <c r="Y786" s="62"/>
      <c r="Z786" s="62"/>
      <c r="AA786" s="62"/>
      <c r="AB786" s="62"/>
    </row>
    <row r="787" spans="1:28" ht="14.25" customHeight="1">
      <c r="A787" s="62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2"/>
      <c r="V787" s="62"/>
      <c r="W787" s="62"/>
      <c r="X787" s="62"/>
      <c r="Y787" s="62"/>
      <c r="Z787" s="62"/>
      <c r="AA787" s="62"/>
      <c r="AB787" s="62"/>
    </row>
    <row r="788" spans="1:28" ht="14.25" customHeight="1">
      <c r="A788" s="62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2"/>
      <c r="V788" s="62"/>
      <c r="W788" s="62"/>
      <c r="X788" s="62"/>
      <c r="Y788" s="62"/>
      <c r="Z788" s="62"/>
      <c r="AA788" s="62"/>
      <c r="AB788" s="62"/>
    </row>
    <row r="789" spans="1:28" ht="14.25" customHeight="1">
      <c r="A789" s="62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2"/>
      <c r="V789" s="62"/>
      <c r="W789" s="62"/>
      <c r="X789" s="62"/>
      <c r="Y789" s="62"/>
      <c r="Z789" s="62"/>
      <c r="AA789" s="62"/>
      <c r="AB789" s="62"/>
    </row>
    <row r="790" spans="1:28" ht="14.25" customHeight="1">
      <c r="A790" s="62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2"/>
      <c r="V790" s="62"/>
      <c r="W790" s="62"/>
      <c r="X790" s="62"/>
      <c r="Y790" s="62"/>
      <c r="Z790" s="62"/>
      <c r="AA790" s="62"/>
      <c r="AB790" s="62"/>
    </row>
    <row r="791" spans="1:28" ht="14.25" customHeight="1">
      <c r="A791" s="62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2"/>
      <c r="V791" s="62"/>
      <c r="W791" s="62"/>
      <c r="X791" s="62"/>
      <c r="Y791" s="62"/>
      <c r="Z791" s="62"/>
      <c r="AA791" s="62"/>
      <c r="AB791" s="62"/>
    </row>
    <row r="792" spans="1:28" ht="14.25" customHeight="1">
      <c r="A792" s="62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2"/>
      <c r="V792" s="62"/>
      <c r="W792" s="62"/>
      <c r="X792" s="62"/>
      <c r="Y792" s="62"/>
      <c r="Z792" s="62"/>
      <c r="AA792" s="62"/>
      <c r="AB792" s="62"/>
    </row>
    <row r="793" spans="1:28" ht="14.25" customHeight="1">
      <c r="A793" s="62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2"/>
      <c r="V793" s="62"/>
      <c r="W793" s="62"/>
      <c r="X793" s="62"/>
      <c r="Y793" s="62"/>
      <c r="Z793" s="62"/>
      <c r="AA793" s="62"/>
      <c r="AB793" s="62"/>
    </row>
    <row r="794" spans="1:28" ht="14.25" customHeight="1">
      <c r="A794" s="62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2"/>
      <c r="V794" s="62"/>
      <c r="W794" s="62"/>
      <c r="X794" s="62"/>
      <c r="Y794" s="62"/>
      <c r="Z794" s="62"/>
      <c r="AA794" s="62"/>
      <c r="AB794" s="62"/>
    </row>
    <row r="795" spans="1:28" ht="14.25" customHeight="1">
      <c r="A795" s="62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2"/>
      <c r="V795" s="62"/>
      <c r="W795" s="62"/>
      <c r="X795" s="62"/>
      <c r="Y795" s="62"/>
      <c r="Z795" s="62"/>
      <c r="AA795" s="62"/>
      <c r="AB795" s="62"/>
    </row>
    <row r="796" spans="1:28" ht="14.25" customHeight="1">
      <c r="A796" s="62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2"/>
      <c r="V796" s="62"/>
      <c r="W796" s="62"/>
      <c r="X796" s="62"/>
      <c r="Y796" s="62"/>
      <c r="Z796" s="62"/>
      <c r="AA796" s="62"/>
      <c r="AB796" s="62"/>
    </row>
    <row r="797" spans="1:28" ht="14.25" customHeight="1">
      <c r="A797" s="62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2"/>
      <c r="V797" s="62"/>
      <c r="W797" s="62"/>
      <c r="X797" s="62"/>
      <c r="Y797" s="62"/>
      <c r="Z797" s="62"/>
      <c r="AA797" s="62"/>
      <c r="AB797" s="62"/>
    </row>
    <row r="798" spans="1:28" ht="14.25" customHeight="1">
      <c r="A798" s="62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2"/>
      <c r="V798" s="62"/>
      <c r="W798" s="62"/>
      <c r="X798" s="62"/>
      <c r="Y798" s="62"/>
      <c r="Z798" s="62"/>
      <c r="AA798" s="62"/>
      <c r="AB798" s="62"/>
    </row>
    <row r="799" spans="1:28" ht="14.25" customHeight="1">
      <c r="A799" s="62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2"/>
      <c r="V799" s="62"/>
      <c r="W799" s="62"/>
      <c r="X799" s="62"/>
      <c r="Y799" s="62"/>
      <c r="Z799" s="62"/>
      <c r="AA799" s="62"/>
      <c r="AB799" s="62"/>
    </row>
    <row r="800" spans="1:28" ht="14.25" customHeight="1">
      <c r="A800" s="62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2"/>
      <c r="V800" s="62"/>
      <c r="W800" s="62"/>
      <c r="X800" s="62"/>
      <c r="Y800" s="62"/>
      <c r="Z800" s="62"/>
      <c r="AA800" s="62"/>
      <c r="AB800" s="62"/>
    </row>
    <row r="801" spans="1:28" ht="14.25" customHeight="1">
      <c r="A801" s="62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2"/>
      <c r="V801" s="62"/>
      <c r="W801" s="62"/>
      <c r="X801" s="62"/>
      <c r="Y801" s="62"/>
      <c r="Z801" s="62"/>
      <c r="AA801" s="62"/>
      <c r="AB801" s="62"/>
    </row>
    <row r="802" spans="1:28" ht="14.25" customHeight="1">
      <c r="A802" s="62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2"/>
      <c r="V802" s="62"/>
      <c r="W802" s="62"/>
      <c r="X802" s="62"/>
      <c r="Y802" s="62"/>
      <c r="Z802" s="62"/>
      <c r="AA802" s="62"/>
      <c r="AB802" s="62"/>
    </row>
    <row r="803" spans="1:28" ht="14.25" customHeight="1">
      <c r="A803" s="62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2"/>
      <c r="V803" s="62"/>
      <c r="W803" s="62"/>
      <c r="X803" s="62"/>
      <c r="Y803" s="62"/>
      <c r="Z803" s="62"/>
      <c r="AA803" s="62"/>
      <c r="AB803" s="62"/>
    </row>
    <row r="804" spans="1:28" ht="14.25" customHeight="1">
      <c r="A804" s="62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2"/>
      <c r="V804" s="62"/>
      <c r="W804" s="62"/>
      <c r="X804" s="62"/>
      <c r="Y804" s="62"/>
      <c r="Z804" s="62"/>
      <c r="AA804" s="62"/>
      <c r="AB804" s="62"/>
    </row>
    <row r="805" spans="1:28" ht="14.25" customHeight="1">
      <c r="A805" s="62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2"/>
      <c r="V805" s="62"/>
      <c r="W805" s="62"/>
      <c r="X805" s="62"/>
      <c r="Y805" s="62"/>
      <c r="Z805" s="62"/>
      <c r="AA805" s="62"/>
      <c r="AB805" s="62"/>
    </row>
    <row r="806" spans="1:28" ht="14.25" customHeight="1">
      <c r="A806" s="62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2"/>
      <c r="V806" s="62"/>
      <c r="W806" s="62"/>
      <c r="X806" s="62"/>
      <c r="Y806" s="62"/>
      <c r="Z806" s="62"/>
      <c r="AA806" s="62"/>
      <c r="AB806" s="62"/>
    </row>
    <row r="807" spans="1:28" ht="14.25" customHeight="1">
      <c r="A807" s="62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2"/>
      <c r="V807" s="62"/>
      <c r="W807" s="62"/>
      <c r="X807" s="62"/>
      <c r="Y807" s="62"/>
      <c r="Z807" s="62"/>
      <c r="AA807" s="62"/>
      <c r="AB807" s="62"/>
    </row>
    <row r="808" spans="1:28" ht="14.25" customHeight="1">
      <c r="A808" s="62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2"/>
      <c r="V808" s="62"/>
      <c r="W808" s="62"/>
      <c r="X808" s="62"/>
      <c r="Y808" s="62"/>
      <c r="Z808" s="62"/>
      <c r="AA808" s="62"/>
      <c r="AB808" s="62"/>
    </row>
    <row r="809" spans="1:28" ht="14.25" customHeight="1">
      <c r="A809" s="62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2"/>
      <c r="V809" s="62"/>
      <c r="W809" s="62"/>
      <c r="X809" s="62"/>
      <c r="Y809" s="62"/>
      <c r="Z809" s="62"/>
      <c r="AA809" s="62"/>
      <c r="AB809" s="62"/>
    </row>
    <row r="810" spans="1:28" ht="14.25" customHeight="1">
      <c r="A810" s="62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2"/>
      <c r="V810" s="62"/>
      <c r="W810" s="62"/>
      <c r="X810" s="62"/>
      <c r="Y810" s="62"/>
      <c r="Z810" s="62"/>
      <c r="AA810" s="62"/>
      <c r="AB810" s="62"/>
    </row>
    <row r="811" spans="1:28" ht="14.25" customHeight="1">
      <c r="A811" s="62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2"/>
      <c r="V811" s="62"/>
      <c r="W811" s="62"/>
      <c r="X811" s="62"/>
      <c r="Y811" s="62"/>
      <c r="Z811" s="62"/>
      <c r="AA811" s="62"/>
      <c r="AB811" s="62"/>
    </row>
    <row r="812" spans="1:28" ht="14.25" customHeight="1">
      <c r="A812" s="62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2"/>
      <c r="V812" s="62"/>
      <c r="W812" s="62"/>
      <c r="X812" s="62"/>
      <c r="Y812" s="62"/>
      <c r="Z812" s="62"/>
      <c r="AA812" s="62"/>
      <c r="AB812" s="62"/>
    </row>
    <row r="813" spans="1:28" ht="14.25" customHeight="1">
      <c r="A813" s="62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2"/>
      <c r="V813" s="62"/>
      <c r="W813" s="62"/>
      <c r="X813" s="62"/>
      <c r="Y813" s="62"/>
      <c r="Z813" s="62"/>
      <c r="AA813" s="62"/>
      <c r="AB813" s="62"/>
    </row>
    <row r="814" spans="1:28" ht="14.25" customHeight="1">
      <c r="A814" s="62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2"/>
      <c r="V814" s="62"/>
      <c r="W814" s="62"/>
      <c r="X814" s="62"/>
      <c r="Y814" s="62"/>
      <c r="Z814" s="62"/>
      <c r="AA814" s="62"/>
      <c r="AB814" s="62"/>
    </row>
    <row r="815" spans="1:28" ht="14.25" customHeight="1">
      <c r="A815" s="62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2"/>
      <c r="V815" s="62"/>
      <c r="W815" s="62"/>
      <c r="X815" s="62"/>
      <c r="Y815" s="62"/>
      <c r="Z815" s="62"/>
      <c r="AA815" s="62"/>
      <c r="AB815" s="62"/>
    </row>
    <row r="816" spans="1:28" ht="14.25" customHeight="1">
      <c r="A816" s="62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2"/>
      <c r="V816" s="62"/>
      <c r="W816" s="62"/>
      <c r="X816" s="62"/>
      <c r="Y816" s="62"/>
      <c r="Z816" s="62"/>
      <c r="AA816" s="62"/>
      <c r="AB816" s="62"/>
    </row>
    <row r="817" spans="1:28" ht="14.25" customHeight="1">
      <c r="A817" s="62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2"/>
      <c r="V817" s="62"/>
      <c r="W817" s="62"/>
      <c r="X817" s="62"/>
      <c r="Y817" s="62"/>
      <c r="Z817" s="62"/>
      <c r="AA817" s="62"/>
      <c r="AB817" s="62"/>
    </row>
    <row r="818" spans="1:28" ht="14.25" customHeight="1">
      <c r="A818" s="62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2"/>
      <c r="V818" s="62"/>
      <c r="W818" s="62"/>
      <c r="X818" s="62"/>
      <c r="Y818" s="62"/>
      <c r="Z818" s="62"/>
      <c r="AA818" s="62"/>
      <c r="AB818" s="62"/>
    </row>
    <row r="819" spans="1:28" ht="14.25" customHeight="1">
      <c r="A819" s="62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2"/>
      <c r="V819" s="62"/>
      <c r="W819" s="62"/>
      <c r="X819" s="62"/>
      <c r="Y819" s="62"/>
      <c r="Z819" s="62"/>
      <c r="AA819" s="62"/>
      <c r="AB819" s="62"/>
    </row>
    <row r="820" spans="1:28" ht="14.25" customHeight="1">
      <c r="A820" s="62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2"/>
      <c r="V820" s="62"/>
      <c r="W820" s="62"/>
      <c r="X820" s="62"/>
      <c r="Y820" s="62"/>
      <c r="Z820" s="62"/>
      <c r="AA820" s="62"/>
      <c r="AB820" s="62"/>
    </row>
    <row r="821" spans="1:28" ht="14.25" customHeight="1">
      <c r="A821" s="62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2"/>
      <c r="V821" s="62"/>
      <c r="W821" s="62"/>
      <c r="X821" s="62"/>
      <c r="Y821" s="62"/>
      <c r="Z821" s="62"/>
      <c r="AA821" s="62"/>
      <c r="AB821" s="62"/>
    </row>
    <row r="822" spans="1:28" ht="14.25" customHeight="1">
      <c r="A822" s="62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2"/>
      <c r="V822" s="62"/>
      <c r="W822" s="62"/>
      <c r="X822" s="62"/>
      <c r="Y822" s="62"/>
      <c r="Z822" s="62"/>
      <c r="AA822" s="62"/>
      <c r="AB822" s="62"/>
    </row>
    <row r="823" spans="1:28" ht="14.25" customHeight="1">
      <c r="A823" s="62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2"/>
      <c r="V823" s="62"/>
      <c r="W823" s="62"/>
      <c r="X823" s="62"/>
      <c r="Y823" s="62"/>
      <c r="Z823" s="62"/>
      <c r="AA823" s="62"/>
      <c r="AB823" s="62"/>
    </row>
    <row r="824" spans="1:28" ht="14.25" customHeight="1">
      <c r="A824" s="62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2"/>
      <c r="V824" s="62"/>
      <c r="W824" s="62"/>
      <c r="X824" s="62"/>
      <c r="Y824" s="62"/>
      <c r="Z824" s="62"/>
      <c r="AA824" s="62"/>
      <c r="AB824" s="62"/>
    </row>
    <row r="825" spans="1:28" ht="14.25" customHeight="1">
      <c r="A825" s="62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2"/>
      <c r="V825" s="62"/>
      <c r="W825" s="62"/>
      <c r="X825" s="62"/>
      <c r="Y825" s="62"/>
      <c r="Z825" s="62"/>
      <c r="AA825" s="62"/>
      <c r="AB825" s="62"/>
    </row>
    <row r="826" spans="1:28" ht="14.25" customHeight="1">
      <c r="A826" s="62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2"/>
      <c r="V826" s="62"/>
      <c r="W826" s="62"/>
      <c r="X826" s="62"/>
      <c r="Y826" s="62"/>
      <c r="Z826" s="62"/>
      <c r="AA826" s="62"/>
      <c r="AB826" s="62"/>
    </row>
    <row r="827" spans="1:28" ht="14.25" customHeight="1">
      <c r="A827" s="62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2"/>
      <c r="V827" s="62"/>
      <c r="W827" s="62"/>
      <c r="X827" s="62"/>
      <c r="Y827" s="62"/>
      <c r="Z827" s="62"/>
      <c r="AA827" s="62"/>
      <c r="AB827" s="62"/>
    </row>
    <row r="828" spans="1:28" ht="14.25" customHeight="1">
      <c r="A828" s="62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2"/>
      <c r="V828" s="62"/>
      <c r="W828" s="62"/>
      <c r="X828" s="62"/>
      <c r="Y828" s="62"/>
      <c r="Z828" s="62"/>
      <c r="AA828" s="62"/>
      <c r="AB828" s="62"/>
    </row>
    <row r="829" spans="1:28" ht="14.25" customHeight="1">
      <c r="A829" s="62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2"/>
      <c r="V829" s="62"/>
      <c r="W829" s="62"/>
      <c r="X829" s="62"/>
      <c r="Y829" s="62"/>
      <c r="Z829" s="62"/>
      <c r="AA829" s="62"/>
      <c r="AB829" s="62"/>
    </row>
    <row r="830" spans="1:28" ht="14.25" customHeight="1">
      <c r="A830" s="62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2"/>
      <c r="V830" s="62"/>
      <c r="W830" s="62"/>
      <c r="X830" s="62"/>
      <c r="Y830" s="62"/>
      <c r="Z830" s="62"/>
      <c r="AA830" s="62"/>
      <c r="AB830" s="62"/>
    </row>
    <row r="831" spans="1:28" ht="14.25" customHeight="1">
      <c r="A831" s="62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2"/>
      <c r="V831" s="62"/>
      <c r="W831" s="62"/>
      <c r="X831" s="62"/>
      <c r="Y831" s="62"/>
      <c r="Z831" s="62"/>
      <c r="AA831" s="62"/>
      <c r="AB831" s="62"/>
    </row>
    <row r="832" spans="1:28" ht="14.25" customHeight="1">
      <c r="A832" s="62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2"/>
      <c r="V832" s="62"/>
      <c r="W832" s="62"/>
      <c r="X832" s="62"/>
      <c r="Y832" s="62"/>
      <c r="Z832" s="62"/>
      <c r="AA832" s="62"/>
      <c r="AB832" s="62"/>
    </row>
    <row r="833" spans="1:28" ht="14.25" customHeight="1">
      <c r="A833" s="62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2"/>
      <c r="V833" s="62"/>
      <c r="W833" s="62"/>
      <c r="X833" s="62"/>
      <c r="Y833" s="62"/>
      <c r="Z833" s="62"/>
      <c r="AA833" s="62"/>
      <c r="AB833" s="62"/>
    </row>
    <row r="834" spans="1:28" ht="14.25" customHeight="1">
      <c r="A834" s="62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2"/>
      <c r="V834" s="62"/>
      <c r="W834" s="62"/>
      <c r="X834" s="62"/>
      <c r="Y834" s="62"/>
      <c r="Z834" s="62"/>
      <c r="AA834" s="62"/>
      <c r="AB834" s="62"/>
    </row>
    <row r="835" spans="1:28" ht="14.25" customHeight="1">
      <c r="A835" s="62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2"/>
      <c r="V835" s="62"/>
      <c r="W835" s="62"/>
      <c r="X835" s="62"/>
      <c r="Y835" s="62"/>
      <c r="Z835" s="62"/>
      <c r="AA835" s="62"/>
      <c r="AB835" s="62"/>
    </row>
    <row r="836" spans="1:28" ht="14.25" customHeight="1">
      <c r="A836" s="62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2"/>
      <c r="V836" s="62"/>
      <c r="W836" s="62"/>
      <c r="X836" s="62"/>
      <c r="Y836" s="62"/>
      <c r="Z836" s="62"/>
      <c r="AA836" s="62"/>
      <c r="AB836" s="62"/>
    </row>
    <row r="837" spans="1:28" ht="14.25" customHeight="1">
      <c r="A837" s="62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2"/>
      <c r="V837" s="62"/>
      <c r="W837" s="62"/>
      <c r="X837" s="62"/>
      <c r="Y837" s="62"/>
      <c r="Z837" s="62"/>
      <c r="AA837" s="62"/>
      <c r="AB837" s="62"/>
    </row>
    <row r="838" spans="1:28" ht="14.25" customHeight="1">
      <c r="A838" s="62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2"/>
      <c r="V838" s="62"/>
      <c r="W838" s="62"/>
      <c r="X838" s="62"/>
      <c r="Y838" s="62"/>
      <c r="Z838" s="62"/>
      <c r="AA838" s="62"/>
      <c r="AB838" s="62"/>
    </row>
    <row r="839" spans="1:28" ht="14.25" customHeight="1">
      <c r="A839" s="62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2"/>
      <c r="V839" s="62"/>
      <c r="W839" s="62"/>
      <c r="X839" s="62"/>
      <c r="Y839" s="62"/>
      <c r="Z839" s="62"/>
      <c r="AA839" s="62"/>
      <c r="AB839" s="62"/>
    </row>
    <row r="840" spans="1:28" ht="14.25" customHeight="1">
      <c r="A840" s="62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2"/>
      <c r="V840" s="62"/>
      <c r="W840" s="62"/>
      <c r="X840" s="62"/>
      <c r="Y840" s="62"/>
      <c r="Z840" s="62"/>
      <c r="AA840" s="62"/>
      <c r="AB840" s="62"/>
    </row>
    <row r="841" spans="1:28" ht="14.25" customHeight="1">
      <c r="A841" s="62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2"/>
      <c r="V841" s="62"/>
      <c r="W841" s="62"/>
      <c r="X841" s="62"/>
      <c r="Y841" s="62"/>
      <c r="Z841" s="62"/>
      <c r="AA841" s="62"/>
      <c r="AB841" s="62"/>
    </row>
    <row r="842" spans="1:28" ht="14.25" customHeight="1">
      <c r="A842" s="62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2"/>
      <c r="V842" s="62"/>
      <c r="W842" s="62"/>
      <c r="X842" s="62"/>
      <c r="Y842" s="62"/>
      <c r="Z842" s="62"/>
      <c r="AA842" s="62"/>
      <c r="AB842" s="62"/>
    </row>
    <row r="843" spans="1:28" ht="14.25" customHeight="1">
      <c r="A843" s="62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2"/>
      <c r="V843" s="62"/>
      <c r="W843" s="62"/>
      <c r="X843" s="62"/>
      <c r="Y843" s="62"/>
      <c r="Z843" s="62"/>
      <c r="AA843" s="62"/>
      <c r="AB843" s="62"/>
    </row>
    <row r="844" spans="1:28" ht="14.25" customHeight="1">
      <c r="A844" s="62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2"/>
      <c r="V844" s="62"/>
      <c r="W844" s="62"/>
      <c r="X844" s="62"/>
      <c r="Y844" s="62"/>
      <c r="Z844" s="62"/>
      <c r="AA844" s="62"/>
      <c r="AB844" s="62"/>
    </row>
    <row r="845" spans="1:28" ht="14.25" customHeight="1">
      <c r="A845" s="62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2"/>
      <c r="V845" s="62"/>
      <c r="W845" s="62"/>
      <c r="X845" s="62"/>
      <c r="Y845" s="62"/>
      <c r="Z845" s="62"/>
      <c r="AA845" s="62"/>
      <c r="AB845" s="62"/>
    </row>
    <row r="846" spans="1:28" ht="14.25" customHeight="1">
      <c r="A846" s="62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2"/>
      <c r="V846" s="62"/>
      <c r="W846" s="62"/>
      <c r="X846" s="62"/>
      <c r="Y846" s="62"/>
      <c r="Z846" s="62"/>
      <c r="AA846" s="62"/>
      <c r="AB846" s="62"/>
    </row>
    <row r="847" spans="1:28" ht="14.25" customHeight="1">
      <c r="A847" s="62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2"/>
      <c r="V847" s="62"/>
      <c r="W847" s="62"/>
      <c r="X847" s="62"/>
      <c r="Y847" s="62"/>
      <c r="Z847" s="62"/>
      <c r="AA847" s="62"/>
      <c r="AB847" s="62"/>
    </row>
    <row r="848" spans="1:28" ht="14.25" customHeight="1">
      <c r="A848" s="62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2"/>
      <c r="V848" s="62"/>
      <c r="W848" s="62"/>
      <c r="X848" s="62"/>
      <c r="Y848" s="62"/>
      <c r="Z848" s="62"/>
      <c r="AA848" s="62"/>
      <c r="AB848" s="62"/>
    </row>
    <row r="849" spans="1:28" ht="14.25" customHeight="1">
      <c r="A849" s="62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2"/>
      <c r="V849" s="62"/>
      <c r="W849" s="62"/>
      <c r="X849" s="62"/>
      <c r="Y849" s="62"/>
      <c r="Z849" s="62"/>
      <c r="AA849" s="62"/>
      <c r="AB849" s="62"/>
    </row>
    <row r="850" spans="1:28" ht="14.25" customHeight="1">
      <c r="A850" s="62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2"/>
      <c r="V850" s="62"/>
      <c r="W850" s="62"/>
      <c r="X850" s="62"/>
      <c r="Y850" s="62"/>
      <c r="Z850" s="62"/>
      <c r="AA850" s="62"/>
      <c r="AB850" s="62"/>
    </row>
    <row r="851" spans="1:28" ht="14.25" customHeight="1">
      <c r="A851" s="62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2"/>
      <c r="V851" s="62"/>
      <c r="W851" s="62"/>
      <c r="X851" s="62"/>
      <c r="Y851" s="62"/>
      <c r="Z851" s="62"/>
      <c r="AA851" s="62"/>
      <c r="AB851" s="62"/>
    </row>
    <row r="852" spans="1:28" ht="14.25" customHeight="1">
      <c r="A852" s="62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2"/>
      <c r="V852" s="62"/>
      <c r="W852" s="62"/>
      <c r="X852" s="62"/>
      <c r="Y852" s="62"/>
      <c r="Z852" s="62"/>
      <c r="AA852" s="62"/>
      <c r="AB852" s="62"/>
    </row>
    <row r="853" spans="1:28" ht="14.25" customHeight="1">
      <c r="A853" s="62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2"/>
      <c r="V853" s="62"/>
      <c r="W853" s="62"/>
      <c r="X853" s="62"/>
      <c r="Y853" s="62"/>
      <c r="Z853" s="62"/>
      <c r="AA853" s="62"/>
      <c r="AB853" s="62"/>
    </row>
    <row r="854" spans="1:28" ht="14.25" customHeight="1">
      <c r="A854" s="62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2"/>
      <c r="V854" s="62"/>
      <c r="W854" s="62"/>
      <c r="X854" s="62"/>
      <c r="Y854" s="62"/>
      <c r="Z854" s="62"/>
      <c r="AA854" s="62"/>
      <c r="AB854" s="62"/>
    </row>
    <row r="855" spans="1:28" ht="14.25" customHeight="1">
      <c r="A855" s="62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2"/>
      <c r="V855" s="62"/>
      <c r="W855" s="62"/>
      <c r="X855" s="62"/>
      <c r="Y855" s="62"/>
      <c r="Z855" s="62"/>
      <c r="AA855" s="62"/>
      <c r="AB855" s="62"/>
    </row>
    <row r="856" spans="1:28" ht="14.25" customHeight="1">
      <c r="A856" s="62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2"/>
      <c r="V856" s="62"/>
      <c r="W856" s="62"/>
      <c r="X856" s="62"/>
      <c r="Y856" s="62"/>
      <c r="Z856" s="62"/>
      <c r="AA856" s="62"/>
      <c r="AB856" s="62"/>
    </row>
    <row r="857" spans="1:28" ht="14.25" customHeight="1">
      <c r="A857" s="62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2"/>
      <c r="V857" s="62"/>
      <c r="W857" s="62"/>
      <c r="X857" s="62"/>
      <c r="Y857" s="62"/>
      <c r="Z857" s="62"/>
      <c r="AA857" s="62"/>
      <c r="AB857" s="62"/>
    </row>
    <row r="858" spans="1:28" ht="14.25" customHeight="1">
      <c r="A858" s="62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2"/>
      <c r="V858" s="62"/>
      <c r="W858" s="62"/>
      <c r="X858" s="62"/>
      <c r="Y858" s="62"/>
      <c r="Z858" s="62"/>
      <c r="AA858" s="62"/>
      <c r="AB858" s="62"/>
    </row>
    <row r="859" spans="1:28" ht="14.25" customHeight="1">
      <c r="A859" s="62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2"/>
      <c r="V859" s="62"/>
      <c r="W859" s="62"/>
      <c r="X859" s="62"/>
      <c r="Y859" s="62"/>
      <c r="Z859" s="62"/>
      <c r="AA859" s="62"/>
      <c r="AB859" s="62"/>
    </row>
    <row r="860" spans="1:28" ht="14.25" customHeight="1">
      <c r="A860" s="62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2"/>
      <c r="V860" s="62"/>
      <c r="W860" s="62"/>
      <c r="X860" s="62"/>
      <c r="Y860" s="62"/>
      <c r="Z860" s="62"/>
      <c r="AA860" s="62"/>
      <c r="AB860" s="62"/>
    </row>
    <row r="861" spans="1:28" ht="14.25" customHeight="1">
      <c r="A861" s="62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2"/>
      <c r="V861" s="62"/>
      <c r="W861" s="62"/>
      <c r="X861" s="62"/>
      <c r="Y861" s="62"/>
      <c r="Z861" s="62"/>
      <c r="AA861" s="62"/>
      <c r="AB861" s="62"/>
    </row>
    <row r="862" spans="1:28" ht="14.25" customHeight="1">
      <c r="A862" s="62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2"/>
      <c r="V862" s="62"/>
      <c r="W862" s="62"/>
      <c r="X862" s="62"/>
      <c r="Y862" s="62"/>
      <c r="Z862" s="62"/>
      <c r="AA862" s="62"/>
      <c r="AB862" s="62"/>
    </row>
    <row r="863" spans="1:28" ht="14.25" customHeight="1">
      <c r="A863" s="62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2"/>
      <c r="V863" s="62"/>
      <c r="W863" s="62"/>
      <c r="X863" s="62"/>
      <c r="Y863" s="62"/>
      <c r="Z863" s="62"/>
      <c r="AA863" s="62"/>
      <c r="AB863" s="62"/>
    </row>
    <row r="864" spans="1:28" ht="14.25" customHeight="1">
      <c r="A864" s="62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2"/>
      <c r="V864" s="62"/>
      <c r="W864" s="62"/>
      <c r="X864" s="62"/>
      <c r="Y864" s="62"/>
      <c r="Z864" s="62"/>
      <c r="AA864" s="62"/>
      <c r="AB864" s="62"/>
    </row>
    <row r="865" spans="1:28" ht="14.25" customHeight="1">
      <c r="A865" s="62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2"/>
      <c r="V865" s="62"/>
      <c r="W865" s="62"/>
      <c r="X865" s="62"/>
      <c r="Y865" s="62"/>
      <c r="Z865" s="62"/>
      <c r="AA865" s="62"/>
      <c r="AB865" s="62"/>
    </row>
    <row r="866" spans="1:28" ht="14.25" customHeight="1">
      <c r="A866" s="62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2"/>
      <c r="V866" s="62"/>
      <c r="W866" s="62"/>
      <c r="X866" s="62"/>
      <c r="Y866" s="62"/>
      <c r="Z866" s="62"/>
      <c r="AA866" s="62"/>
      <c r="AB866" s="62"/>
    </row>
    <row r="867" spans="1:28" ht="14.25" customHeight="1">
      <c r="A867" s="62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2"/>
      <c r="V867" s="62"/>
      <c r="W867" s="62"/>
      <c r="X867" s="62"/>
      <c r="Y867" s="62"/>
      <c r="Z867" s="62"/>
      <c r="AA867" s="62"/>
      <c r="AB867" s="62"/>
    </row>
    <row r="868" spans="1:28" ht="14.25" customHeight="1">
      <c r="A868" s="62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2"/>
      <c r="V868" s="62"/>
      <c r="W868" s="62"/>
      <c r="X868" s="62"/>
      <c r="Y868" s="62"/>
      <c r="Z868" s="62"/>
      <c r="AA868" s="62"/>
      <c r="AB868" s="62"/>
    </row>
    <row r="869" spans="1:28" ht="14.25" customHeight="1">
      <c r="A869" s="62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2"/>
      <c r="V869" s="62"/>
      <c r="W869" s="62"/>
      <c r="X869" s="62"/>
      <c r="Y869" s="62"/>
      <c r="Z869" s="62"/>
      <c r="AA869" s="62"/>
      <c r="AB869" s="62"/>
    </row>
    <row r="870" spans="1:28" ht="14.25" customHeight="1">
      <c r="A870" s="62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2"/>
      <c r="V870" s="62"/>
      <c r="W870" s="62"/>
      <c r="X870" s="62"/>
      <c r="Y870" s="62"/>
      <c r="Z870" s="62"/>
      <c r="AA870" s="62"/>
      <c r="AB870" s="62"/>
    </row>
    <row r="871" spans="1:28" ht="14.25" customHeight="1">
      <c r="A871" s="62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2"/>
      <c r="V871" s="62"/>
      <c r="W871" s="62"/>
      <c r="X871" s="62"/>
      <c r="Y871" s="62"/>
      <c r="Z871" s="62"/>
      <c r="AA871" s="62"/>
      <c r="AB871" s="62"/>
    </row>
    <row r="872" spans="1:28" ht="14.25" customHeight="1">
      <c r="A872" s="62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2"/>
      <c r="V872" s="62"/>
      <c r="W872" s="62"/>
      <c r="X872" s="62"/>
      <c r="Y872" s="62"/>
      <c r="Z872" s="62"/>
      <c r="AA872" s="62"/>
      <c r="AB872" s="62"/>
    </row>
    <row r="873" spans="1:28" ht="14.25" customHeight="1">
      <c r="A873" s="62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2"/>
      <c r="V873" s="62"/>
      <c r="W873" s="62"/>
      <c r="X873" s="62"/>
      <c r="Y873" s="62"/>
      <c r="Z873" s="62"/>
      <c r="AA873" s="62"/>
      <c r="AB873" s="62"/>
    </row>
    <row r="874" spans="1:28" ht="14.25" customHeight="1">
      <c r="A874" s="62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2"/>
      <c r="V874" s="62"/>
      <c r="W874" s="62"/>
      <c r="X874" s="62"/>
      <c r="Y874" s="62"/>
      <c r="Z874" s="62"/>
      <c r="AA874" s="62"/>
      <c r="AB874" s="62"/>
    </row>
    <row r="875" spans="1:28" ht="14.25" customHeight="1">
      <c r="A875" s="62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2"/>
      <c r="V875" s="62"/>
      <c r="W875" s="62"/>
      <c r="X875" s="62"/>
      <c r="Y875" s="62"/>
      <c r="Z875" s="62"/>
      <c r="AA875" s="62"/>
      <c r="AB875" s="62"/>
    </row>
    <row r="876" spans="1:28" ht="14.25" customHeight="1">
      <c r="A876" s="62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2"/>
      <c r="V876" s="62"/>
      <c r="W876" s="62"/>
      <c r="X876" s="62"/>
      <c r="Y876" s="62"/>
      <c r="Z876" s="62"/>
      <c r="AA876" s="62"/>
      <c r="AB876" s="62"/>
    </row>
    <row r="877" spans="1:28" ht="14.25" customHeight="1">
      <c r="A877" s="62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2"/>
      <c r="V877" s="62"/>
      <c r="W877" s="62"/>
      <c r="X877" s="62"/>
      <c r="Y877" s="62"/>
      <c r="Z877" s="62"/>
      <c r="AA877" s="62"/>
      <c r="AB877" s="62"/>
    </row>
    <row r="878" spans="1:28" ht="14.25" customHeight="1">
      <c r="A878" s="62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2"/>
      <c r="V878" s="62"/>
      <c r="W878" s="62"/>
      <c r="X878" s="62"/>
      <c r="Y878" s="62"/>
      <c r="Z878" s="62"/>
      <c r="AA878" s="62"/>
      <c r="AB878" s="62"/>
    </row>
    <row r="879" spans="1:28" ht="14.25" customHeight="1">
      <c r="A879" s="62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2"/>
      <c r="V879" s="62"/>
      <c r="W879" s="62"/>
      <c r="X879" s="62"/>
      <c r="Y879" s="62"/>
      <c r="Z879" s="62"/>
      <c r="AA879" s="62"/>
      <c r="AB879" s="62"/>
    </row>
    <row r="880" spans="1:28" ht="14.25" customHeight="1">
      <c r="A880" s="62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2"/>
      <c r="V880" s="62"/>
      <c r="W880" s="62"/>
      <c r="X880" s="62"/>
      <c r="Y880" s="62"/>
      <c r="Z880" s="62"/>
      <c r="AA880" s="62"/>
      <c r="AB880" s="62"/>
    </row>
    <row r="881" spans="1:28" ht="14.25" customHeight="1">
      <c r="A881" s="62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2"/>
      <c r="V881" s="62"/>
      <c r="W881" s="62"/>
      <c r="X881" s="62"/>
      <c r="Y881" s="62"/>
      <c r="Z881" s="62"/>
      <c r="AA881" s="62"/>
      <c r="AB881" s="62"/>
    </row>
    <row r="882" spans="1:28" ht="14.25" customHeight="1">
      <c r="A882" s="62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2"/>
      <c r="V882" s="62"/>
      <c r="W882" s="62"/>
      <c r="X882" s="62"/>
      <c r="Y882" s="62"/>
      <c r="Z882" s="62"/>
      <c r="AA882" s="62"/>
      <c r="AB882" s="62"/>
    </row>
    <row r="883" spans="1:28" ht="14.25" customHeight="1">
      <c r="A883" s="62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2"/>
      <c r="V883" s="62"/>
      <c r="W883" s="62"/>
      <c r="X883" s="62"/>
      <c r="Y883" s="62"/>
      <c r="Z883" s="62"/>
      <c r="AA883" s="62"/>
      <c r="AB883" s="62"/>
    </row>
    <row r="884" spans="1:28" ht="14.25" customHeight="1">
      <c r="A884" s="62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2"/>
      <c r="V884" s="62"/>
      <c r="W884" s="62"/>
      <c r="X884" s="62"/>
      <c r="Y884" s="62"/>
      <c r="Z884" s="62"/>
      <c r="AA884" s="62"/>
      <c r="AB884" s="62"/>
    </row>
    <row r="885" spans="1:28" ht="14.25" customHeight="1">
      <c r="A885" s="62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2"/>
      <c r="V885" s="62"/>
      <c r="W885" s="62"/>
      <c r="X885" s="62"/>
      <c r="Y885" s="62"/>
      <c r="Z885" s="62"/>
      <c r="AA885" s="62"/>
      <c r="AB885" s="62"/>
    </row>
    <row r="886" spans="1:28" ht="14.25" customHeight="1">
      <c r="A886" s="62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2"/>
      <c r="V886" s="62"/>
      <c r="W886" s="62"/>
      <c r="X886" s="62"/>
      <c r="Y886" s="62"/>
      <c r="Z886" s="62"/>
      <c r="AA886" s="62"/>
      <c r="AB886" s="62"/>
    </row>
    <row r="887" spans="1:28" ht="14.25" customHeight="1">
      <c r="A887" s="62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2"/>
      <c r="V887" s="62"/>
      <c r="W887" s="62"/>
      <c r="X887" s="62"/>
      <c r="Y887" s="62"/>
      <c r="Z887" s="62"/>
      <c r="AA887" s="62"/>
      <c r="AB887" s="62"/>
    </row>
    <row r="888" spans="1:28" ht="14.25" customHeight="1">
      <c r="A888" s="62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2"/>
      <c r="V888" s="62"/>
      <c r="W888" s="62"/>
      <c r="X888" s="62"/>
      <c r="Y888" s="62"/>
      <c r="Z888" s="62"/>
      <c r="AA888" s="62"/>
      <c r="AB888" s="62"/>
    </row>
    <row r="889" spans="1:28" ht="14.25" customHeight="1">
      <c r="A889" s="62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2"/>
      <c r="V889" s="62"/>
      <c r="W889" s="62"/>
      <c r="X889" s="62"/>
      <c r="Y889" s="62"/>
      <c r="Z889" s="62"/>
      <c r="AA889" s="62"/>
      <c r="AB889" s="62"/>
    </row>
    <row r="890" spans="1:28" ht="14.25" customHeight="1">
      <c r="A890" s="62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2"/>
      <c r="V890" s="62"/>
      <c r="W890" s="62"/>
      <c r="X890" s="62"/>
      <c r="Y890" s="62"/>
      <c r="Z890" s="62"/>
      <c r="AA890" s="62"/>
      <c r="AB890" s="62"/>
    </row>
    <row r="891" spans="1:28" ht="14.25" customHeight="1">
      <c r="A891" s="62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2"/>
      <c r="V891" s="62"/>
      <c r="W891" s="62"/>
      <c r="X891" s="62"/>
      <c r="Y891" s="62"/>
      <c r="Z891" s="62"/>
      <c r="AA891" s="62"/>
      <c r="AB891" s="62"/>
    </row>
    <row r="892" spans="1:28" ht="14.25" customHeight="1">
      <c r="A892" s="62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2"/>
      <c r="V892" s="62"/>
      <c r="W892" s="62"/>
      <c r="X892" s="62"/>
      <c r="Y892" s="62"/>
      <c r="Z892" s="62"/>
      <c r="AA892" s="62"/>
      <c r="AB892" s="62"/>
    </row>
    <row r="893" spans="1:28" ht="14.25" customHeight="1">
      <c r="A893" s="62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2"/>
      <c r="V893" s="62"/>
      <c r="W893" s="62"/>
      <c r="X893" s="62"/>
      <c r="Y893" s="62"/>
      <c r="Z893" s="62"/>
      <c r="AA893" s="62"/>
      <c r="AB893" s="62"/>
    </row>
    <row r="894" spans="1:28" ht="14.25" customHeight="1">
      <c r="A894" s="62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2"/>
      <c r="V894" s="62"/>
      <c r="W894" s="62"/>
      <c r="X894" s="62"/>
      <c r="Y894" s="62"/>
      <c r="Z894" s="62"/>
      <c r="AA894" s="62"/>
      <c r="AB894" s="62"/>
    </row>
    <row r="895" spans="1:28" ht="14.25" customHeight="1">
      <c r="A895" s="62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2"/>
      <c r="V895" s="62"/>
      <c r="W895" s="62"/>
      <c r="X895" s="62"/>
      <c r="Y895" s="62"/>
      <c r="Z895" s="62"/>
      <c r="AA895" s="62"/>
      <c r="AB895" s="62"/>
    </row>
    <row r="896" spans="1:28" ht="14.25" customHeight="1">
      <c r="A896" s="62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2"/>
      <c r="V896" s="62"/>
      <c r="W896" s="62"/>
      <c r="X896" s="62"/>
      <c r="Y896" s="62"/>
      <c r="Z896" s="62"/>
      <c r="AA896" s="62"/>
      <c r="AB896" s="62"/>
    </row>
    <row r="897" spans="1:28" ht="14.25" customHeight="1">
      <c r="A897" s="62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2"/>
      <c r="V897" s="62"/>
      <c r="W897" s="62"/>
      <c r="X897" s="62"/>
      <c r="Y897" s="62"/>
      <c r="Z897" s="62"/>
      <c r="AA897" s="62"/>
      <c r="AB897" s="62"/>
    </row>
    <row r="898" spans="1:28" ht="14.25" customHeight="1">
      <c r="A898" s="62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2"/>
      <c r="V898" s="62"/>
      <c r="W898" s="62"/>
      <c r="X898" s="62"/>
      <c r="Y898" s="62"/>
      <c r="Z898" s="62"/>
      <c r="AA898" s="62"/>
      <c r="AB898" s="62"/>
    </row>
    <row r="899" spans="1:28" ht="14.25" customHeight="1">
      <c r="A899" s="62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2"/>
      <c r="V899" s="62"/>
      <c r="W899" s="62"/>
      <c r="X899" s="62"/>
      <c r="Y899" s="62"/>
      <c r="Z899" s="62"/>
      <c r="AA899" s="62"/>
      <c r="AB899" s="62"/>
    </row>
    <row r="900" spans="1:28" ht="14.25" customHeight="1">
      <c r="A900" s="62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2"/>
      <c r="V900" s="62"/>
      <c r="W900" s="62"/>
      <c r="X900" s="62"/>
      <c r="Y900" s="62"/>
      <c r="Z900" s="62"/>
      <c r="AA900" s="62"/>
      <c r="AB900" s="62"/>
    </row>
    <row r="901" spans="1:28" ht="14.25" customHeight="1">
      <c r="A901" s="62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2"/>
      <c r="V901" s="62"/>
      <c r="W901" s="62"/>
      <c r="X901" s="62"/>
      <c r="Y901" s="62"/>
      <c r="Z901" s="62"/>
      <c r="AA901" s="62"/>
      <c r="AB901" s="62"/>
    </row>
    <row r="902" spans="1:28" ht="14.25" customHeight="1">
      <c r="A902" s="62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2"/>
      <c r="V902" s="62"/>
      <c r="W902" s="62"/>
      <c r="X902" s="62"/>
      <c r="Y902" s="62"/>
      <c r="Z902" s="62"/>
      <c r="AA902" s="62"/>
      <c r="AB902" s="62"/>
    </row>
    <row r="903" spans="1:28" ht="14.25" customHeight="1">
      <c r="A903" s="62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2"/>
      <c r="V903" s="62"/>
      <c r="W903" s="62"/>
      <c r="X903" s="62"/>
      <c r="Y903" s="62"/>
      <c r="Z903" s="62"/>
      <c r="AA903" s="62"/>
      <c r="AB903" s="62"/>
    </row>
    <row r="904" spans="1:28" ht="14.25" customHeight="1">
      <c r="A904" s="62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2"/>
      <c r="V904" s="62"/>
      <c r="W904" s="62"/>
      <c r="X904" s="62"/>
      <c r="Y904" s="62"/>
      <c r="Z904" s="62"/>
      <c r="AA904" s="62"/>
      <c r="AB904" s="62"/>
    </row>
    <row r="905" spans="1:28" ht="14.25" customHeight="1">
      <c r="A905" s="62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2"/>
      <c r="V905" s="62"/>
      <c r="W905" s="62"/>
      <c r="X905" s="62"/>
      <c r="Y905" s="62"/>
      <c r="Z905" s="62"/>
      <c r="AA905" s="62"/>
      <c r="AB905" s="62"/>
    </row>
    <row r="906" spans="1:28" ht="14.25" customHeight="1">
      <c r="A906" s="62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2"/>
      <c r="V906" s="62"/>
      <c r="W906" s="62"/>
      <c r="X906" s="62"/>
      <c r="Y906" s="62"/>
      <c r="Z906" s="62"/>
      <c r="AA906" s="62"/>
      <c r="AB906" s="62"/>
    </row>
    <row r="907" spans="1:28" ht="14.25" customHeight="1">
      <c r="A907" s="62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2"/>
      <c r="V907" s="62"/>
      <c r="W907" s="62"/>
      <c r="X907" s="62"/>
      <c r="Y907" s="62"/>
      <c r="Z907" s="62"/>
      <c r="AA907" s="62"/>
      <c r="AB907" s="62"/>
    </row>
    <row r="908" spans="1:28" ht="14.25" customHeight="1">
      <c r="A908" s="62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2"/>
      <c r="V908" s="62"/>
      <c r="W908" s="62"/>
      <c r="X908" s="62"/>
      <c r="Y908" s="62"/>
      <c r="Z908" s="62"/>
      <c r="AA908" s="62"/>
      <c r="AB908" s="62"/>
    </row>
    <row r="909" spans="1:28" ht="14.25" customHeight="1">
      <c r="A909" s="62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2"/>
      <c r="V909" s="62"/>
      <c r="W909" s="62"/>
      <c r="X909" s="62"/>
      <c r="Y909" s="62"/>
      <c r="Z909" s="62"/>
      <c r="AA909" s="62"/>
      <c r="AB909" s="62"/>
    </row>
    <row r="910" spans="1:28" ht="14.25" customHeight="1">
      <c r="A910" s="62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2"/>
      <c r="V910" s="62"/>
      <c r="W910" s="62"/>
      <c r="X910" s="62"/>
      <c r="Y910" s="62"/>
      <c r="Z910" s="62"/>
      <c r="AA910" s="62"/>
      <c r="AB910" s="62"/>
    </row>
    <row r="911" spans="1:28" ht="14.25" customHeight="1">
      <c r="A911" s="62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2"/>
      <c r="V911" s="62"/>
      <c r="W911" s="62"/>
      <c r="X911" s="62"/>
      <c r="Y911" s="62"/>
      <c r="Z911" s="62"/>
      <c r="AA911" s="62"/>
      <c r="AB911" s="62"/>
    </row>
    <row r="912" spans="1:28" ht="14.25" customHeight="1">
      <c r="A912" s="62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2"/>
      <c r="V912" s="62"/>
      <c r="W912" s="62"/>
      <c r="X912" s="62"/>
      <c r="Y912" s="62"/>
      <c r="Z912" s="62"/>
      <c r="AA912" s="62"/>
      <c r="AB912" s="62"/>
    </row>
    <row r="913" spans="1:28" ht="14.25" customHeight="1">
      <c r="A913" s="62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2"/>
      <c r="V913" s="62"/>
      <c r="W913" s="62"/>
      <c r="X913" s="62"/>
      <c r="Y913" s="62"/>
      <c r="Z913" s="62"/>
      <c r="AA913" s="62"/>
      <c r="AB913" s="62"/>
    </row>
    <row r="914" spans="1:28" ht="14.25" customHeight="1">
      <c r="A914" s="62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2"/>
      <c r="V914" s="62"/>
      <c r="W914" s="62"/>
      <c r="X914" s="62"/>
      <c r="Y914" s="62"/>
      <c r="Z914" s="62"/>
      <c r="AA914" s="62"/>
      <c r="AB914" s="62"/>
    </row>
    <row r="915" spans="1:28" ht="14.25" customHeight="1">
      <c r="A915" s="62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2"/>
      <c r="V915" s="62"/>
      <c r="W915" s="62"/>
      <c r="X915" s="62"/>
      <c r="Y915" s="62"/>
      <c r="Z915" s="62"/>
      <c r="AA915" s="62"/>
      <c r="AB915" s="62"/>
    </row>
    <row r="916" spans="1:28" ht="14.25" customHeight="1">
      <c r="A916" s="62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2"/>
      <c r="V916" s="62"/>
      <c r="W916" s="62"/>
      <c r="X916" s="62"/>
      <c r="Y916" s="62"/>
      <c r="Z916" s="62"/>
      <c r="AA916" s="62"/>
      <c r="AB916" s="62"/>
    </row>
    <row r="917" spans="1:28" ht="14.25" customHeight="1">
      <c r="A917" s="62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2"/>
      <c r="V917" s="62"/>
      <c r="W917" s="62"/>
      <c r="X917" s="62"/>
      <c r="Y917" s="62"/>
      <c r="Z917" s="62"/>
      <c r="AA917" s="62"/>
      <c r="AB917" s="62"/>
    </row>
    <row r="918" spans="1:28" ht="14.25" customHeight="1">
      <c r="A918" s="62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2"/>
      <c r="V918" s="62"/>
      <c r="W918" s="62"/>
      <c r="X918" s="62"/>
      <c r="Y918" s="62"/>
      <c r="Z918" s="62"/>
      <c r="AA918" s="62"/>
      <c r="AB918" s="62"/>
    </row>
    <row r="919" spans="1:28" ht="14.25" customHeight="1">
      <c r="A919" s="62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2"/>
      <c r="V919" s="62"/>
      <c r="W919" s="62"/>
      <c r="X919" s="62"/>
      <c r="Y919" s="62"/>
      <c r="Z919" s="62"/>
      <c r="AA919" s="62"/>
      <c r="AB919" s="62"/>
    </row>
    <row r="920" spans="1:28" ht="14.25" customHeight="1">
      <c r="A920" s="62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2"/>
      <c r="V920" s="62"/>
      <c r="W920" s="62"/>
      <c r="X920" s="62"/>
      <c r="Y920" s="62"/>
      <c r="Z920" s="62"/>
      <c r="AA920" s="62"/>
      <c r="AB920" s="62"/>
    </row>
    <row r="921" spans="1:28" ht="14.25" customHeight="1">
      <c r="A921" s="62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2"/>
      <c r="V921" s="62"/>
      <c r="W921" s="62"/>
      <c r="X921" s="62"/>
      <c r="Y921" s="62"/>
      <c r="Z921" s="62"/>
      <c r="AA921" s="62"/>
      <c r="AB921" s="62"/>
    </row>
    <row r="922" spans="1:28" ht="14.25" customHeight="1">
      <c r="A922" s="62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2"/>
      <c r="V922" s="62"/>
      <c r="W922" s="62"/>
      <c r="X922" s="62"/>
      <c r="Y922" s="62"/>
      <c r="Z922" s="62"/>
      <c r="AA922" s="62"/>
      <c r="AB922" s="62"/>
    </row>
    <row r="923" spans="1:28" ht="14.25" customHeight="1">
      <c r="A923" s="62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2"/>
      <c r="V923" s="62"/>
      <c r="W923" s="62"/>
      <c r="X923" s="62"/>
      <c r="Y923" s="62"/>
      <c r="Z923" s="62"/>
      <c r="AA923" s="62"/>
      <c r="AB923" s="62"/>
    </row>
    <row r="924" spans="1:28" ht="14.25" customHeight="1">
      <c r="A924" s="62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2"/>
      <c r="V924" s="62"/>
      <c r="W924" s="62"/>
      <c r="X924" s="62"/>
      <c r="Y924" s="62"/>
      <c r="Z924" s="62"/>
      <c r="AA924" s="62"/>
      <c r="AB924" s="62"/>
    </row>
    <row r="925" spans="1:28" ht="14.25" customHeight="1">
      <c r="A925" s="62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2"/>
      <c r="V925" s="62"/>
      <c r="W925" s="62"/>
      <c r="X925" s="62"/>
      <c r="Y925" s="62"/>
      <c r="Z925" s="62"/>
      <c r="AA925" s="62"/>
      <c r="AB925" s="62"/>
    </row>
    <row r="926" spans="1:28" ht="14.25" customHeight="1">
      <c r="A926" s="62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2"/>
      <c r="V926" s="62"/>
      <c r="W926" s="62"/>
      <c r="X926" s="62"/>
      <c r="Y926" s="62"/>
      <c r="Z926" s="62"/>
      <c r="AA926" s="62"/>
      <c r="AB926" s="62"/>
    </row>
    <row r="927" spans="1:28" ht="14.25" customHeight="1">
      <c r="A927" s="62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2"/>
      <c r="V927" s="62"/>
      <c r="W927" s="62"/>
      <c r="X927" s="62"/>
      <c r="Y927" s="62"/>
      <c r="Z927" s="62"/>
      <c r="AA927" s="62"/>
      <c r="AB927" s="62"/>
    </row>
    <row r="928" spans="1:28" ht="14.25" customHeight="1">
      <c r="A928" s="62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2"/>
      <c r="V928" s="62"/>
      <c r="W928" s="62"/>
      <c r="X928" s="62"/>
      <c r="Y928" s="62"/>
      <c r="Z928" s="62"/>
      <c r="AA928" s="62"/>
      <c r="AB928" s="62"/>
    </row>
    <row r="929" spans="1:28" ht="14.25" customHeight="1">
      <c r="A929" s="62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2"/>
      <c r="V929" s="62"/>
      <c r="W929" s="62"/>
      <c r="X929" s="62"/>
      <c r="Y929" s="62"/>
      <c r="Z929" s="62"/>
      <c r="AA929" s="62"/>
      <c r="AB929" s="62"/>
    </row>
    <row r="930" spans="1:28" ht="14.25" customHeight="1">
      <c r="A930" s="62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2"/>
      <c r="V930" s="62"/>
      <c r="W930" s="62"/>
      <c r="X930" s="62"/>
      <c r="Y930" s="62"/>
      <c r="Z930" s="62"/>
      <c r="AA930" s="62"/>
      <c r="AB930" s="62"/>
    </row>
    <row r="931" spans="1:28" ht="14.25" customHeight="1">
      <c r="A931" s="62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2"/>
      <c r="V931" s="62"/>
      <c r="W931" s="62"/>
      <c r="X931" s="62"/>
      <c r="Y931" s="62"/>
      <c r="Z931" s="62"/>
      <c r="AA931" s="62"/>
      <c r="AB931" s="62"/>
    </row>
    <row r="932" spans="1:28" ht="14.25" customHeight="1">
      <c r="A932" s="62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2"/>
      <c r="V932" s="62"/>
      <c r="W932" s="62"/>
      <c r="X932" s="62"/>
      <c r="Y932" s="62"/>
      <c r="Z932" s="62"/>
      <c r="AA932" s="62"/>
      <c r="AB932" s="62"/>
    </row>
    <row r="933" spans="1:28" ht="14.25" customHeight="1">
      <c r="A933" s="62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2"/>
      <c r="V933" s="62"/>
      <c r="W933" s="62"/>
      <c r="X933" s="62"/>
      <c r="Y933" s="62"/>
      <c r="Z933" s="62"/>
      <c r="AA933" s="62"/>
      <c r="AB933" s="62"/>
    </row>
    <row r="934" spans="1:28" ht="14.25" customHeight="1">
      <c r="A934" s="62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2"/>
      <c r="V934" s="62"/>
      <c r="W934" s="62"/>
      <c r="X934" s="62"/>
      <c r="Y934" s="62"/>
      <c r="Z934" s="62"/>
      <c r="AA934" s="62"/>
      <c r="AB934" s="62"/>
    </row>
    <row r="935" spans="1:28" ht="14.25" customHeight="1">
      <c r="A935" s="62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2"/>
      <c r="V935" s="62"/>
      <c r="W935" s="62"/>
      <c r="X935" s="62"/>
      <c r="Y935" s="62"/>
      <c r="Z935" s="62"/>
      <c r="AA935" s="62"/>
      <c r="AB935" s="62"/>
    </row>
    <row r="936" spans="1:28" ht="14.25" customHeight="1">
      <c r="A936" s="62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2"/>
      <c r="V936" s="62"/>
      <c r="W936" s="62"/>
      <c r="X936" s="62"/>
      <c r="Y936" s="62"/>
      <c r="Z936" s="62"/>
      <c r="AA936" s="62"/>
      <c r="AB936" s="62"/>
    </row>
    <row r="937" spans="1:28" ht="14.25" customHeight="1">
      <c r="A937" s="62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2"/>
      <c r="V937" s="62"/>
      <c r="W937" s="62"/>
      <c r="X937" s="62"/>
      <c r="Y937" s="62"/>
      <c r="Z937" s="62"/>
      <c r="AA937" s="62"/>
      <c r="AB937" s="62"/>
    </row>
    <row r="938" spans="1:28" ht="14.25" customHeight="1">
      <c r="A938" s="62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2"/>
      <c r="V938" s="62"/>
      <c r="W938" s="62"/>
      <c r="X938" s="62"/>
      <c r="Y938" s="62"/>
      <c r="Z938" s="62"/>
      <c r="AA938" s="62"/>
      <c r="AB938" s="62"/>
    </row>
    <row r="939" spans="1:28" ht="14.25" customHeight="1">
      <c r="A939" s="62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2"/>
      <c r="V939" s="62"/>
      <c r="W939" s="62"/>
      <c r="X939" s="62"/>
      <c r="Y939" s="62"/>
      <c r="Z939" s="62"/>
      <c r="AA939" s="62"/>
      <c r="AB939" s="62"/>
    </row>
    <row r="940" spans="1:28" ht="14.25" customHeight="1">
      <c r="A940" s="62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2"/>
      <c r="V940" s="62"/>
      <c r="W940" s="62"/>
      <c r="X940" s="62"/>
      <c r="Y940" s="62"/>
      <c r="Z940" s="62"/>
      <c r="AA940" s="62"/>
      <c r="AB940" s="62"/>
    </row>
    <row r="941" spans="1:28" ht="14.25" customHeight="1">
      <c r="A941" s="62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2"/>
      <c r="V941" s="62"/>
      <c r="W941" s="62"/>
      <c r="X941" s="62"/>
      <c r="Y941" s="62"/>
      <c r="Z941" s="62"/>
      <c r="AA941" s="62"/>
      <c r="AB941" s="62"/>
    </row>
    <row r="942" spans="1:28" ht="14.25" customHeight="1">
      <c r="A942" s="62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2"/>
      <c r="V942" s="62"/>
      <c r="W942" s="62"/>
      <c r="X942" s="62"/>
      <c r="Y942" s="62"/>
      <c r="Z942" s="62"/>
      <c r="AA942" s="62"/>
      <c r="AB942" s="62"/>
    </row>
    <row r="943" spans="1:28" ht="14.25" customHeight="1">
      <c r="A943" s="62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2"/>
      <c r="V943" s="62"/>
      <c r="W943" s="62"/>
      <c r="X943" s="62"/>
      <c r="Y943" s="62"/>
      <c r="Z943" s="62"/>
      <c r="AA943" s="62"/>
      <c r="AB943" s="62"/>
    </row>
    <row r="944" spans="1:28" ht="14.25" customHeight="1">
      <c r="A944" s="62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2"/>
      <c r="V944" s="62"/>
      <c r="W944" s="62"/>
      <c r="X944" s="62"/>
      <c r="Y944" s="62"/>
      <c r="Z944" s="62"/>
      <c r="AA944" s="62"/>
      <c r="AB944" s="62"/>
    </row>
    <row r="945" spans="1:28" ht="14.25" customHeight="1">
      <c r="A945" s="62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2"/>
      <c r="V945" s="62"/>
      <c r="W945" s="62"/>
      <c r="X945" s="62"/>
      <c r="Y945" s="62"/>
      <c r="Z945" s="62"/>
      <c r="AA945" s="62"/>
      <c r="AB945" s="62"/>
    </row>
    <row r="946" spans="1:28" ht="14.25" customHeight="1">
      <c r="A946" s="62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2"/>
      <c r="V946" s="62"/>
      <c r="W946" s="62"/>
      <c r="X946" s="62"/>
      <c r="Y946" s="62"/>
      <c r="Z946" s="62"/>
      <c r="AA946" s="62"/>
      <c r="AB946" s="62"/>
    </row>
    <row r="947" spans="1:28" ht="14.25" customHeight="1">
      <c r="A947" s="62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2"/>
      <c r="V947" s="62"/>
      <c r="W947" s="62"/>
      <c r="X947" s="62"/>
      <c r="Y947" s="62"/>
      <c r="Z947" s="62"/>
      <c r="AA947" s="62"/>
      <c r="AB947" s="62"/>
    </row>
    <row r="948" spans="1:28" ht="14.25" customHeight="1">
      <c r="A948" s="62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2"/>
      <c r="V948" s="62"/>
      <c r="W948" s="62"/>
      <c r="X948" s="62"/>
      <c r="Y948" s="62"/>
      <c r="Z948" s="62"/>
      <c r="AA948" s="62"/>
      <c r="AB948" s="62"/>
    </row>
    <row r="949" spans="1:28" ht="14.25" customHeight="1">
      <c r="A949" s="62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2"/>
      <c r="V949" s="62"/>
      <c r="W949" s="62"/>
      <c r="X949" s="62"/>
      <c r="Y949" s="62"/>
      <c r="Z949" s="62"/>
      <c r="AA949" s="62"/>
      <c r="AB949" s="62"/>
    </row>
    <row r="950" spans="1:28" ht="14.25" customHeight="1">
      <c r="A950" s="62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2"/>
      <c r="V950" s="62"/>
      <c r="W950" s="62"/>
      <c r="X950" s="62"/>
      <c r="Y950" s="62"/>
      <c r="Z950" s="62"/>
      <c r="AA950" s="62"/>
      <c r="AB950" s="62"/>
    </row>
    <row r="951" spans="1:28" ht="14.25" customHeight="1">
      <c r="A951" s="62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2"/>
      <c r="V951" s="62"/>
      <c r="W951" s="62"/>
      <c r="X951" s="62"/>
      <c r="Y951" s="62"/>
      <c r="Z951" s="62"/>
      <c r="AA951" s="62"/>
      <c r="AB951" s="62"/>
    </row>
    <row r="952" spans="1:28" ht="14.25" customHeight="1">
      <c r="A952" s="62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2"/>
      <c r="V952" s="62"/>
      <c r="W952" s="62"/>
      <c r="X952" s="62"/>
      <c r="Y952" s="62"/>
      <c r="Z952" s="62"/>
      <c r="AA952" s="62"/>
      <c r="AB952" s="62"/>
    </row>
    <row r="953" spans="1:28" ht="14.25" customHeight="1">
      <c r="A953" s="62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2"/>
      <c r="V953" s="62"/>
      <c r="W953" s="62"/>
      <c r="X953" s="62"/>
      <c r="Y953" s="62"/>
      <c r="Z953" s="62"/>
      <c r="AA953" s="62"/>
      <c r="AB953" s="62"/>
    </row>
    <row r="954" spans="1:28" ht="14.25" customHeight="1">
      <c r="A954" s="62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2"/>
      <c r="V954" s="62"/>
      <c r="W954" s="62"/>
      <c r="X954" s="62"/>
      <c r="Y954" s="62"/>
      <c r="Z954" s="62"/>
      <c r="AA954" s="62"/>
      <c r="AB954" s="62"/>
    </row>
    <row r="955" spans="1:28" ht="14.25" customHeight="1">
      <c r="A955" s="62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2"/>
      <c r="V955" s="62"/>
      <c r="W955" s="62"/>
      <c r="X955" s="62"/>
      <c r="Y955" s="62"/>
      <c r="Z955" s="62"/>
      <c r="AA955" s="62"/>
      <c r="AB955" s="62"/>
    </row>
    <row r="956" spans="1:28" ht="14.25" customHeight="1">
      <c r="A956" s="62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2"/>
      <c r="V956" s="62"/>
      <c r="W956" s="62"/>
      <c r="X956" s="62"/>
      <c r="Y956" s="62"/>
      <c r="Z956" s="62"/>
      <c r="AA956" s="62"/>
      <c r="AB956" s="62"/>
    </row>
    <row r="957" spans="1:28" ht="14.25" customHeight="1">
      <c r="A957" s="62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2"/>
      <c r="V957" s="62"/>
      <c r="W957" s="62"/>
      <c r="X957" s="62"/>
      <c r="Y957" s="62"/>
      <c r="Z957" s="62"/>
      <c r="AA957" s="62"/>
      <c r="AB957" s="62"/>
    </row>
    <row r="958" spans="1:28" ht="14.25" customHeight="1">
      <c r="A958" s="62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2"/>
      <c r="V958" s="62"/>
      <c r="W958" s="62"/>
      <c r="X958" s="62"/>
      <c r="Y958" s="62"/>
      <c r="Z958" s="62"/>
      <c r="AA958" s="62"/>
      <c r="AB958" s="62"/>
    </row>
    <row r="959" spans="1:28" ht="14.25" customHeight="1">
      <c r="A959" s="62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2"/>
      <c r="V959" s="62"/>
      <c r="W959" s="62"/>
      <c r="X959" s="62"/>
      <c r="Y959" s="62"/>
      <c r="Z959" s="62"/>
      <c r="AA959" s="62"/>
      <c r="AB959" s="62"/>
    </row>
    <row r="960" spans="1:28" ht="14.25" customHeight="1">
      <c r="A960" s="62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2"/>
      <c r="V960" s="62"/>
      <c r="W960" s="62"/>
      <c r="X960" s="62"/>
      <c r="Y960" s="62"/>
      <c r="Z960" s="62"/>
      <c r="AA960" s="62"/>
      <c r="AB960" s="62"/>
    </row>
    <row r="961" spans="1:28" ht="14.25" customHeight="1">
      <c r="A961" s="62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2"/>
      <c r="V961" s="62"/>
      <c r="W961" s="62"/>
      <c r="X961" s="62"/>
      <c r="Y961" s="62"/>
      <c r="Z961" s="62"/>
      <c r="AA961" s="62"/>
      <c r="AB961" s="62"/>
    </row>
    <row r="962" spans="1:28" ht="14.25" customHeight="1">
      <c r="A962" s="62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2"/>
      <c r="V962" s="62"/>
      <c r="W962" s="62"/>
      <c r="X962" s="62"/>
      <c r="Y962" s="62"/>
      <c r="Z962" s="62"/>
      <c r="AA962" s="62"/>
      <c r="AB962" s="62"/>
    </row>
    <row r="963" spans="1:28" ht="14.25" customHeight="1">
      <c r="A963" s="62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2"/>
      <c r="V963" s="62"/>
      <c r="W963" s="62"/>
      <c r="X963" s="62"/>
      <c r="Y963" s="62"/>
      <c r="Z963" s="62"/>
      <c r="AA963" s="62"/>
      <c r="AB963" s="62"/>
    </row>
    <row r="964" spans="1:28" ht="14.25" customHeight="1">
      <c r="A964" s="62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2"/>
      <c r="V964" s="62"/>
      <c r="W964" s="62"/>
      <c r="X964" s="62"/>
      <c r="Y964" s="62"/>
      <c r="Z964" s="62"/>
      <c r="AA964" s="62"/>
      <c r="AB964" s="62"/>
    </row>
    <row r="965" spans="1:28" ht="14.25" customHeight="1">
      <c r="A965" s="62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2"/>
      <c r="V965" s="62"/>
      <c r="W965" s="62"/>
      <c r="X965" s="62"/>
      <c r="Y965" s="62"/>
      <c r="Z965" s="62"/>
      <c r="AA965" s="62"/>
      <c r="AB965" s="62"/>
    </row>
    <row r="966" spans="1:28" ht="14.25" customHeight="1">
      <c r="A966" s="62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2"/>
      <c r="V966" s="62"/>
      <c r="W966" s="62"/>
      <c r="X966" s="62"/>
      <c r="Y966" s="62"/>
      <c r="Z966" s="62"/>
      <c r="AA966" s="62"/>
      <c r="AB966" s="62"/>
    </row>
    <row r="967" spans="1:28" ht="14.25" customHeight="1">
      <c r="A967" s="62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2"/>
      <c r="V967" s="62"/>
      <c r="W967" s="62"/>
      <c r="X967" s="62"/>
      <c r="Y967" s="62"/>
      <c r="Z967" s="62"/>
      <c r="AA967" s="62"/>
      <c r="AB967" s="62"/>
    </row>
    <row r="968" spans="1:28" ht="14.25" customHeight="1">
      <c r="A968" s="62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2"/>
      <c r="V968" s="62"/>
      <c r="W968" s="62"/>
      <c r="X968" s="62"/>
      <c r="Y968" s="62"/>
      <c r="Z968" s="62"/>
      <c r="AA968" s="62"/>
      <c r="AB968" s="62"/>
    </row>
    <row r="969" spans="1:28" ht="14.25" customHeight="1">
      <c r="A969" s="62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2"/>
      <c r="V969" s="62"/>
      <c r="W969" s="62"/>
      <c r="X969" s="62"/>
      <c r="Y969" s="62"/>
      <c r="Z969" s="62"/>
      <c r="AA969" s="62"/>
      <c r="AB969" s="62"/>
    </row>
    <row r="970" spans="1:28" ht="14.25" customHeight="1">
      <c r="A970" s="62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2"/>
      <c r="V970" s="62"/>
      <c r="W970" s="62"/>
      <c r="X970" s="62"/>
      <c r="Y970" s="62"/>
      <c r="Z970" s="62"/>
      <c r="AA970" s="62"/>
      <c r="AB970" s="62"/>
    </row>
    <row r="971" spans="1:28" ht="14.25" customHeight="1">
      <c r="A971" s="62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2"/>
      <c r="V971" s="62"/>
      <c r="W971" s="62"/>
      <c r="X971" s="62"/>
      <c r="Y971" s="62"/>
      <c r="Z971" s="62"/>
      <c r="AA971" s="62"/>
      <c r="AB971" s="62"/>
    </row>
    <row r="972" spans="1:28" ht="14.25" customHeight="1">
      <c r="A972" s="62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2"/>
      <c r="V972" s="62"/>
      <c r="W972" s="62"/>
      <c r="X972" s="62"/>
      <c r="Y972" s="62"/>
      <c r="Z972" s="62"/>
      <c r="AA972" s="62"/>
      <c r="AB972" s="62"/>
    </row>
    <row r="973" spans="1:28" ht="14.25" customHeight="1">
      <c r="A973" s="62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2"/>
      <c r="V973" s="62"/>
      <c r="W973" s="62"/>
      <c r="X973" s="62"/>
      <c r="Y973" s="62"/>
      <c r="Z973" s="62"/>
      <c r="AA973" s="62"/>
      <c r="AB973" s="62"/>
    </row>
    <row r="974" spans="1:28" ht="14.25" customHeight="1">
      <c r="A974" s="62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2"/>
      <c r="V974" s="62"/>
      <c r="W974" s="62"/>
      <c r="X974" s="62"/>
      <c r="Y974" s="62"/>
      <c r="Z974" s="62"/>
      <c r="AA974" s="62"/>
      <c r="AB974" s="62"/>
    </row>
    <row r="975" spans="1:28" ht="14.25" customHeight="1">
      <c r="A975" s="62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2"/>
      <c r="V975" s="62"/>
      <c r="W975" s="62"/>
      <c r="X975" s="62"/>
      <c r="Y975" s="62"/>
      <c r="Z975" s="62"/>
      <c r="AA975" s="62"/>
      <c r="AB975" s="62"/>
    </row>
    <row r="976" spans="1:28" ht="14.25" customHeight="1">
      <c r="A976" s="62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2"/>
      <c r="V976" s="62"/>
      <c r="W976" s="62"/>
      <c r="X976" s="62"/>
      <c r="Y976" s="62"/>
      <c r="Z976" s="62"/>
      <c r="AA976" s="62"/>
      <c r="AB976" s="62"/>
    </row>
    <row r="977" spans="1:28" ht="14.25" customHeight="1">
      <c r="A977" s="62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2"/>
      <c r="V977" s="62"/>
      <c r="W977" s="62"/>
      <c r="X977" s="62"/>
      <c r="Y977" s="62"/>
      <c r="Z977" s="62"/>
      <c r="AA977" s="62"/>
      <c r="AB977" s="62"/>
    </row>
    <row r="978" spans="1:28" ht="14.25" customHeight="1">
      <c r="A978" s="62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2"/>
      <c r="V978" s="62"/>
      <c r="W978" s="62"/>
      <c r="X978" s="62"/>
      <c r="Y978" s="62"/>
      <c r="Z978" s="62"/>
      <c r="AA978" s="62"/>
      <c r="AB978" s="62"/>
    </row>
    <row r="979" spans="1:28" ht="14.25" customHeight="1">
      <c r="A979" s="62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2"/>
      <c r="V979" s="62"/>
      <c r="W979" s="62"/>
      <c r="X979" s="62"/>
      <c r="Y979" s="62"/>
      <c r="Z979" s="62"/>
      <c r="AA979" s="62"/>
      <c r="AB979" s="62"/>
    </row>
    <row r="980" spans="1:28" ht="14.25" customHeight="1">
      <c r="A980" s="62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2"/>
      <c r="V980" s="62"/>
      <c r="W980" s="62"/>
      <c r="X980" s="62"/>
      <c r="Y980" s="62"/>
      <c r="Z980" s="62"/>
      <c r="AA980" s="62"/>
      <c r="AB980" s="62"/>
    </row>
    <row r="981" spans="1:28" ht="14.25" customHeight="1">
      <c r="A981" s="62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2"/>
      <c r="V981" s="62"/>
      <c r="W981" s="62"/>
      <c r="X981" s="62"/>
      <c r="Y981" s="62"/>
      <c r="Z981" s="62"/>
      <c r="AA981" s="62"/>
      <c r="AB981" s="62"/>
    </row>
    <row r="982" spans="1:28" ht="14.25" customHeight="1">
      <c r="A982" s="62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2"/>
      <c r="V982" s="62"/>
      <c r="W982" s="62"/>
      <c r="X982" s="62"/>
      <c r="Y982" s="62"/>
      <c r="Z982" s="62"/>
      <c r="AA982" s="62"/>
      <c r="AB982" s="62"/>
    </row>
    <row r="983" spans="1:28" ht="14.25" customHeight="1">
      <c r="A983" s="62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2"/>
      <c r="V983" s="62"/>
      <c r="W983" s="62"/>
      <c r="X983" s="62"/>
      <c r="Y983" s="62"/>
      <c r="Z983" s="62"/>
      <c r="AA983" s="62"/>
      <c r="AB983" s="62"/>
    </row>
    <row r="984" spans="1:28" ht="14.25" customHeight="1">
      <c r="A984" s="62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2"/>
      <c r="V984" s="62"/>
      <c r="W984" s="62"/>
      <c r="X984" s="62"/>
      <c r="Y984" s="62"/>
      <c r="Z984" s="62"/>
      <c r="AA984" s="62"/>
      <c r="AB984" s="62"/>
    </row>
    <row r="985" spans="1:28" ht="14.25" customHeight="1">
      <c r="A985" s="62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2"/>
      <c r="V985" s="62"/>
      <c r="W985" s="62"/>
      <c r="X985" s="62"/>
      <c r="Y985" s="62"/>
      <c r="Z985" s="62"/>
      <c r="AA985" s="62"/>
      <c r="AB985" s="62"/>
    </row>
    <row r="986" spans="1:28" ht="14.25" customHeight="1">
      <c r="A986" s="62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2"/>
      <c r="V986" s="62"/>
      <c r="W986" s="62"/>
      <c r="X986" s="62"/>
      <c r="Y986" s="62"/>
      <c r="Z986" s="62"/>
      <c r="AA986" s="62"/>
      <c r="AB986" s="62"/>
    </row>
    <row r="987" spans="1:28" ht="14.25" customHeight="1">
      <c r="A987" s="62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2"/>
      <c r="V987" s="62"/>
      <c r="W987" s="62"/>
      <c r="X987" s="62"/>
      <c r="Y987" s="62"/>
      <c r="Z987" s="62"/>
      <c r="AA987" s="62"/>
      <c r="AB987" s="62"/>
    </row>
    <row r="988" spans="1:28" ht="14.25" customHeight="1">
      <c r="A988" s="62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2"/>
      <c r="V988" s="62"/>
      <c r="W988" s="62"/>
      <c r="X988" s="62"/>
      <c r="Y988" s="62"/>
      <c r="Z988" s="62"/>
      <c r="AA988" s="62"/>
      <c r="AB988" s="62"/>
    </row>
    <row r="989" spans="1:28" ht="14.25" customHeight="1">
      <c r="A989" s="62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2"/>
      <c r="V989" s="62"/>
      <c r="W989" s="62"/>
      <c r="X989" s="62"/>
      <c r="Y989" s="62"/>
      <c r="Z989" s="62"/>
      <c r="AA989" s="62"/>
      <c r="AB989" s="62"/>
    </row>
    <row r="990" spans="1:28" ht="14.25" customHeight="1">
      <c r="A990" s="62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2"/>
      <c r="V990" s="62"/>
      <c r="W990" s="62"/>
      <c r="X990" s="62"/>
      <c r="Y990" s="62"/>
      <c r="Z990" s="62"/>
      <c r="AA990" s="62"/>
      <c r="AB990" s="62"/>
    </row>
    <row r="991" spans="1:28" ht="14.25" customHeight="1">
      <c r="A991" s="62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2"/>
      <c r="V991" s="62"/>
      <c r="W991" s="62"/>
      <c r="X991" s="62"/>
      <c r="Y991" s="62"/>
      <c r="Z991" s="62"/>
      <c r="AA991" s="62"/>
      <c r="AB991" s="62"/>
    </row>
    <row r="992" spans="1:28" ht="14.25" customHeight="1">
      <c r="A992" s="62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2"/>
      <c r="V992" s="62"/>
      <c r="W992" s="62"/>
      <c r="X992" s="62"/>
      <c r="Y992" s="62"/>
      <c r="Z992" s="62"/>
      <c r="AA992" s="62"/>
      <c r="AB992" s="62"/>
    </row>
    <row r="993" spans="1:28" ht="14.25" customHeight="1">
      <c r="A993" s="62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2"/>
      <c r="V993" s="62"/>
      <c r="W993" s="62"/>
      <c r="X993" s="62"/>
      <c r="Y993" s="62"/>
      <c r="Z993" s="62"/>
      <c r="AA993" s="62"/>
      <c r="AB993" s="62"/>
    </row>
    <row r="994" spans="1:28" ht="14.25" customHeight="1">
      <c r="A994" s="62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2"/>
      <c r="V994" s="62"/>
      <c r="W994" s="62"/>
      <c r="X994" s="62"/>
      <c r="Y994" s="62"/>
      <c r="Z994" s="62"/>
      <c r="AA994" s="62"/>
      <c r="AB994" s="62"/>
    </row>
    <row r="995" spans="1:28" ht="14.25" customHeight="1">
      <c r="A995" s="62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2"/>
      <c r="V995" s="62"/>
      <c r="W995" s="62"/>
      <c r="X995" s="62"/>
      <c r="Y995" s="62"/>
      <c r="Z995" s="62"/>
      <c r="AA995" s="62"/>
      <c r="AB995" s="62"/>
    </row>
    <row r="996" spans="1:28" ht="14.25" customHeight="1">
      <c r="A996" s="62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2"/>
      <c r="V996" s="62"/>
      <c r="W996" s="62"/>
      <c r="X996" s="62"/>
      <c r="Y996" s="62"/>
      <c r="Z996" s="62"/>
      <c r="AA996" s="62"/>
      <c r="AB996" s="62"/>
    </row>
    <row r="997" spans="1:28" ht="14.25" customHeight="1">
      <c r="A997" s="62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2"/>
      <c r="V997" s="62"/>
      <c r="W997" s="62"/>
      <c r="X997" s="62"/>
      <c r="Y997" s="62"/>
      <c r="Z997" s="62"/>
      <c r="AA997" s="62"/>
      <c r="AB997" s="62"/>
    </row>
    <row r="998" spans="1:28" ht="14.25" customHeight="1">
      <c r="A998" s="62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2"/>
      <c r="V998" s="62"/>
      <c r="W998" s="62"/>
      <c r="X998" s="62"/>
      <c r="Y998" s="62"/>
      <c r="Z998" s="62"/>
      <c r="AA998" s="62"/>
      <c r="AB998" s="62"/>
    </row>
    <row r="999" spans="1:28" ht="14.25" customHeight="1">
      <c r="A999" s="62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2"/>
      <c r="V999" s="62"/>
      <c r="W999" s="62"/>
      <c r="X999" s="62"/>
      <c r="Y999" s="62"/>
      <c r="Z999" s="62"/>
      <c r="AA999" s="62"/>
      <c r="AB999" s="62"/>
    </row>
    <row r="1000" spans="1:28" ht="14.25" customHeight="1">
      <c r="A1000" s="62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2"/>
      <c r="V1000" s="62"/>
      <c r="W1000" s="62"/>
      <c r="X1000" s="62"/>
      <c r="Y1000" s="62"/>
      <c r="Z1000" s="62"/>
      <c r="AA1000" s="62"/>
      <c r="AB1000" s="62"/>
    </row>
    <row r="1001" spans="1:28" ht="14.25" customHeight="1">
      <c r="A1001" s="62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2"/>
      <c r="V1001" s="62"/>
      <c r="W1001" s="62"/>
      <c r="X1001" s="62"/>
      <c r="Y1001" s="62"/>
      <c r="Z1001" s="62"/>
      <c r="AA1001" s="62"/>
      <c r="AB1001" s="62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M1" sqref="M1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74</v>
      </c>
      <c r="L2" s="85" t="s">
        <v>75</v>
      </c>
      <c r="M2" s="85" t="s">
        <v>32</v>
      </c>
      <c r="N2" s="53"/>
      <c r="O2" s="53"/>
      <c r="P2" s="82">
        <v>0</v>
      </c>
      <c r="Q2" s="86">
        <v>0</v>
      </c>
      <c r="R2" s="82">
        <v>0</v>
      </c>
      <c r="S2" s="82">
        <v>0</v>
      </c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2"/>
      <c r="C3" s="83"/>
      <c r="D3" s="83"/>
      <c r="E3" s="83"/>
      <c r="F3" s="83"/>
      <c r="G3" s="83"/>
      <c r="H3" s="83"/>
      <c r="I3" s="82"/>
      <c r="J3" s="82"/>
      <c r="K3" s="53"/>
      <c r="L3" s="53"/>
      <c r="M3" s="53">
        <f t="shared" ref="M3:M146" si="0">SUM(I3:L3)</f>
        <v>0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2"/>
      <c r="C4" s="83"/>
      <c r="D4" s="83"/>
      <c r="E4" s="83"/>
      <c r="F4" s="83"/>
      <c r="G4" s="83"/>
      <c r="H4" s="83"/>
      <c r="I4" s="82"/>
      <c r="J4" s="82"/>
      <c r="K4" s="53"/>
      <c r="L4" s="53"/>
      <c r="M4" s="53">
        <f t="shared" si="0"/>
        <v>0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2"/>
      <c r="C5" s="83"/>
      <c r="D5" s="83"/>
      <c r="E5" s="83"/>
      <c r="F5" s="83"/>
      <c r="G5" s="83"/>
      <c r="H5" s="83"/>
      <c r="I5" s="82"/>
      <c r="J5" s="82"/>
      <c r="K5" s="53"/>
      <c r="L5" s="53"/>
      <c r="M5" s="53">
        <f t="shared" si="0"/>
        <v>0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2"/>
      <c r="C6" s="83"/>
      <c r="D6" s="83"/>
      <c r="E6" s="83"/>
      <c r="F6" s="83"/>
      <c r="G6" s="83"/>
      <c r="H6" s="83"/>
      <c r="I6" s="82"/>
      <c r="J6" s="82"/>
      <c r="K6" s="53"/>
      <c r="L6" s="53"/>
      <c r="M6" s="53">
        <f t="shared" si="0"/>
        <v>0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2"/>
      <c r="C7" s="83"/>
      <c r="D7" s="83"/>
      <c r="E7" s="83"/>
      <c r="F7" s="83"/>
      <c r="G7" s="83"/>
      <c r="H7" s="83"/>
      <c r="I7" s="82"/>
      <c r="J7" s="82"/>
      <c r="K7" s="53"/>
      <c r="L7" s="53"/>
      <c r="M7" s="53">
        <f t="shared" si="0"/>
        <v>0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2"/>
      <c r="C8" s="83"/>
      <c r="D8" s="83"/>
      <c r="E8" s="83"/>
      <c r="F8" s="83"/>
      <c r="G8" s="83"/>
      <c r="H8" s="83"/>
      <c r="I8" s="82"/>
      <c r="J8" s="82"/>
      <c r="K8" s="53"/>
      <c r="L8" s="53"/>
      <c r="M8" s="53">
        <f t="shared" si="0"/>
        <v>0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2"/>
      <c r="C9" s="83"/>
      <c r="D9" s="83"/>
      <c r="E9" s="83"/>
      <c r="F9" s="83"/>
      <c r="G9" s="83"/>
      <c r="H9" s="83"/>
      <c r="I9" s="82"/>
      <c r="J9" s="82"/>
      <c r="K9" s="53"/>
      <c r="L9" s="53"/>
      <c r="M9" s="53">
        <f t="shared" si="0"/>
        <v>0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2"/>
      <c r="C10" s="83"/>
      <c r="D10" s="83"/>
      <c r="E10" s="83"/>
      <c r="F10" s="83"/>
      <c r="G10" s="83"/>
      <c r="H10" s="83"/>
      <c r="I10" s="82"/>
      <c r="J10" s="82"/>
      <c r="K10" s="53"/>
      <c r="L10" s="53"/>
      <c r="M10" s="53">
        <f t="shared" si="0"/>
        <v>0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2"/>
      <c r="C11" s="83"/>
      <c r="D11" s="83"/>
      <c r="E11" s="83"/>
      <c r="F11" s="83"/>
      <c r="G11" s="83"/>
      <c r="H11" s="83"/>
      <c r="I11" s="82"/>
      <c r="J11" s="82"/>
      <c r="K11" s="53"/>
      <c r="L11" s="53"/>
      <c r="M11" s="53">
        <f t="shared" si="0"/>
        <v>0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2"/>
      <c r="C12" s="83"/>
      <c r="D12" s="83"/>
      <c r="E12" s="83"/>
      <c r="F12" s="83"/>
      <c r="G12" s="83"/>
      <c r="H12" s="83"/>
      <c r="I12" s="82"/>
      <c r="J12" s="82"/>
      <c r="K12" s="53"/>
      <c r="L12" s="53"/>
      <c r="M12" s="53">
        <f t="shared" si="0"/>
        <v>0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2"/>
      <c r="C13" s="83"/>
      <c r="D13" s="83"/>
      <c r="E13" s="83"/>
      <c r="F13" s="83"/>
      <c r="G13" s="83"/>
      <c r="H13" s="83"/>
      <c r="I13" s="82"/>
      <c r="J13" s="82"/>
      <c r="K13" s="53"/>
      <c r="L13" s="53"/>
      <c r="M13" s="53">
        <f t="shared" si="0"/>
        <v>0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2"/>
      <c r="C14" s="83"/>
      <c r="D14" s="83"/>
      <c r="E14" s="83"/>
      <c r="F14" s="83"/>
      <c r="G14" s="83"/>
      <c r="H14" s="83"/>
      <c r="I14" s="82"/>
      <c r="J14" s="82"/>
      <c r="K14" s="53"/>
      <c r="L14" s="53"/>
      <c r="M14" s="53">
        <f t="shared" si="0"/>
        <v>0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2"/>
      <c r="C15" s="83"/>
      <c r="D15" s="83"/>
      <c r="E15" s="83"/>
      <c r="F15" s="83"/>
      <c r="G15" s="83"/>
      <c r="H15" s="83"/>
      <c r="I15" s="82"/>
      <c r="J15" s="82"/>
      <c r="K15" s="53"/>
      <c r="L15" s="53"/>
      <c r="M15" s="53">
        <f t="shared" si="0"/>
        <v>0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2"/>
      <c r="C16" s="83"/>
      <c r="D16" s="83"/>
      <c r="E16" s="83"/>
      <c r="F16" s="83"/>
      <c r="G16" s="83"/>
      <c r="H16" s="83"/>
      <c r="I16" s="82"/>
      <c r="J16" s="82"/>
      <c r="K16" s="53"/>
      <c r="L16" s="53"/>
      <c r="M16" s="53">
        <f t="shared" si="0"/>
        <v>0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2"/>
      <c r="C17" s="83"/>
      <c r="D17" s="83"/>
      <c r="E17" s="83"/>
      <c r="F17" s="83"/>
      <c r="G17" s="83"/>
      <c r="H17" s="83"/>
      <c r="I17" s="82"/>
      <c r="J17" s="82"/>
      <c r="K17" s="53"/>
      <c r="L17" s="53"/>
      <c r="M17" s="53">
        <f t="shared" si="0"/>
        <v>0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2"/>
      <c r="C18" s="83"/>
      <c r="D18" s="83"/>
      <c r="E18" s="83"/>
      <c r="F18" s="83"/>
      <c r="G18" s="83"/>
      <c r="H18" s="83"/>
      <c r="I18" s="82"/>
      <c r="J18" s="82"/>
      <c r="K18" s="53"/>
      <c r="L18" s="53"/>
      <c r="M18" s="53">
        <f t="shared" si="0"/>
        <v>0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2"/>
      <c r="C19" s="83"/>
      <c r="D19" s="83"/>
      <c r="E19" s="83"/>
      <c r="F19" s="83"/>
      <c r="G19" s="83"/>
      <c r="H19" s="83"/>
      <c r="I19" s="82"/>
      <c r="J19" s="82"/>
      <c r="K19" s="53"/>
      <c r="L19" s="53"/>
      <c r="M19" s="53">
        <f t="shared" si="0"/>
        <v>0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2"/>
      <c r="C20" s="83"/>
      <c r="D20" s="83"/>
      <c r="E20" s="83"/>
      <c r="F20" s="83"/>
      <c r="G20" s="83"/>
      <c r="H20" s="83"/>
      <c r="I20" s="82"/>
      <c r="J20" s="82"/>
      <c r="K20" s="53"/>
      <c r="L20" s="53"/>
      <c r="M20" s="53">
        <f t="shared" si="0"/>
        <v>0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2"/>
      <c r="C21" s="83"/>
      <c r="D21" s="83"/>
      <c r="E21" s="83"/>
      <c r="F21" s="83"/>
      <c r="G21" s="83"/>
      <c r="H21" s="83"/>
      <c r="I21" s="82"/>
      <c r="J21" s="82"/>
      <c r="K21" s="53"/>
      <c r="L21" s="53"/>
      <c r="M21" s="53">
        <f t="shared" si="0"/>
        <v>0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2"/>
      <c r="C22" s="83"/>
      <c r="D22" s="83"/>
      <c r="E22" s="83"/>
      <c r="F22" s="83"/>
      <c r="G22" s="83"/>
      <c r="H22" s="83"/>
      <c r="I22" s="82"/>
      <c r="J22" s="82"/>
      <c r="K22" s="53"/>
      <c r="L22" s="53"/>
      <c r="M22" s="53">
        <f t="shared" si="0"/>
        <v>0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2"/>
      <c r="C23" s="83"/>
      <c r="D23" s="83"/>
      <c r="E23" s="83"/>
      <c r="F23" s="83"/>
      <c r="G23" s="83"/>
      <c r="H23" s="83"/>
      <c r="I23" s="82"/>
      <c r="J23" s="82"/>
      <c r="K23" s="53"/>
      <c r="L23" s="53"/>
      <c r="M23" s="53">
        <f t="shared" si="0"/>
        <v>0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2"/>
      <c r="C24" s="83"/>
      <c r="D24" s="83"/>
      <c r="E24" s="83"/>
      <c r="F24" s="83"/>
      <c r="G24" s="83"/>
      <c r="H24" s="83"/>
      <c r="I24" s="82"/>
      <c r="J24" s="82"/>
      <c r="K24" s="53"/>
      <c r="L24" s="53"/>
      <c r="M24" s="53">
        <f t="shared" si="0"/>
        <v>0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2"/>
      <c r="C25" s="83"/>
      <c r="D25" s="83"/>
      <c r="E25" s="83"/>
      <c r="F25" s="83"/>
      <c r="G25" s="83"/>
      <c r="H25" s="83"/>
      <c r="I25" s="82"/>
      <c r="J25" s="82"/>
      <c r="K25" s="53"/>
      <c r="L25" s="53"/>
      <c r="M25" s="53">
        <f t="shared" si="0"/>
        <v>0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2"/>
      <c r="C26" s="83"/>
      <c r="D26" s="83"/>
      <c r="E26" s="83"/>
      <c r="F26" s="83"/>
      <c r="G26" s="83"/>
      <c r="H26" s="83"/>
      <c r="I26" s="82"/>
      <c r="J26" s="82"/>
      <c r="K26" s="53"/>
      <c r="L26" s="53"/>
      <c r="M26" s="53">
        <f t="shared" si="0"/>
        <v>0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2"/>
      <c r="C27" s="83"/>
      <c r="D27" s="83"/>
      <c r="E27" s="83"/>
      <c r="F27" s="83"/>
      <c r="G27" s="83"/>
      <c r="H27" s="83"/>
      <c r="I27" s="82"/>
      <c r="J27" s="82"/>
      <c r="K27" s="53"/>
      <c r="L27" s="53"/>
      <c r="M27" s="53">
        <f t="shared" si="0"/>
        <v>0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2"/>
      <c r="C28" s="83"/>
      <c r="D28" s="83"/>
      <c r="E28" s="83"/>
      <c r="F28" s="83"/>
      <c r="G28" s="83"/>
      <c r="H28" s="83"/>
      <c r="I28" s="82"/>
      <c r="J28" s="82"/>
      <c r="K28" s="53"/>
      <c r="L28" s="53"/>
      <c r="M28" s="53">
        <f t="shared" si="0"/>
        <v>0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2"/>
      <c r="C29" s="83"/>
      <c r="D29" s="83"/>
      <c r="E29" s="83"/>
      <c r="F29" s="83"/>
      <c r="G29" s="83"/>
      <c r="H29" s="83"/>
      <c r="I29" s="82"/>
      <c r="J29" s="82"/>
      <c r="K29" s="53"/>
      <c r="L29" s="53"/>
      <c r="M29" s="53">
        <f t="shared" si="0"/>
        <v>0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2"/>
      <c r="C30" s="83"/>
      <c r="D30" s="83"/>
      <c r="E30" s="83"/>
      <c r="F30" s="83"/>
      <c r="G30" s="83"/>
      <c r="H30" s="83"/>
      <c r="I30" s="82"/>
      <c r="J30" s="82"/>
      <c r="K30" s="53"/>
      <c r="L30" s="53"/>
      <c r="M30" s="53">
        <f t="shared" si="0"/>
        <v>0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2"/>
      <c r="C31" s="83"/>
      <c r="D31" s="83"/>
      <c r="E31" s="83"/>
      <c r="F31" s="83"/>
      <c r="G31" s="83"/>
      <c r="H31" s="83"/>
      <c r="I31" s="82"/>
      <c r="J31" s="82"/>
      <c r="K31" s="53"/>
      <c r="L31" s="53"/>
      <c r="M31" s="53">
        <f t="shared" si="0"/>
        <v>0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2"/>
      <c r="C32" s="83"/>
      <c r="D32" s="83"/>
      <c r="E32" s="83"/>
      <c r="F32" s="83"/>
      <c r="G32" s="83"/>
      <c r="H32" s="83"/>
      <c r="I32" s="82"/>
      <c r="J32" s="82"/>
      <c r="K32" s="53"/>
      <c r="L32" s="53"/>
      <c r="M32" s="53">
        <f t="shared" si="0"/>
        <v>0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2"/>
      <c r="C33" s="83"/>
      <c r="D33" s="83"/>
      <c r="E33" s="83"/>
      <c r="F33" s="83"/>
      <c r="G33" s="83"/>
      <c r="H33" s="83"/>
      <c r="I33" s="82"/>
      <c r="J33" s="82"/>
      <c r="K33" s="53"/>
      <c r="L33" s="53"/>
      <c r="M33" s="53">
        <f t="shared" si="0"/>
        <v>0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2"/>
      <c r="C34" s="83"/>
      <c r="D34" s="83"/>
      <c r="E34" s="83"/>
      <c r="F34" s="83"/>
      <c r="G34" s="83"/>
      <c r="H34" s="83"/>
      <c r="I34" s="82"/>
      <c r="J34" s="82"/>
      <c r="K34" s="53"/>
      <c r="L34" s="53"/>
      <c r="M34" s="53">
        <f t="shared" si="0"/>
        <v>0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2"/>
      <c r="C35" s="83"/>
      <c r="D35" s="83"/>
      <c r="E35" s="83"/>
      <c r="F35" s="83"/>
      <c r="G35" s="83"/>
      <c r="H35" s="83"/>
      <c r="I35" s="82"/>
      <c r="J35" s="82"/>
      <c r="K35" s="53"/>
      <c r="L35" s="53"/>
      <c r="M35" s="53">
        <f t="shared" si="0"/>
        <v>0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2"/>
      <c r="C36" s="83"/>
      <c r="D36" s="83"/>
      <c r="E36" s="83"/>
      <c r="F36" s="83"/>
      <c r="G36" s="83"/>
      <c r="H36" s="83"/>
      <c r="I36" s="82"/>
      <c r="J36" s="82"/>
      <c r="K36" s="53"/>
      <c r="L36" s="53"/>
      <c r="M36" s="53">
        <f t="shared" si="0"/>
        <v>0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2"/>
      <c r="C37" s="83"/>
      <c r="D37" s="83"/>
      <c r="E37" s="83"/>
      <c r="F37" s="83"/>
      <c r="G37" s="83"/>
      <c r="H37" s="83"/>
      <c r="I37" s="82"/>
      <c r="J37" s="82"/>
      <c r="K37" s="53"/>
      <c r="L37" s="53"/>
      <c r="M37" s="53">
        <f t="shared" si="0"/>
        <v>0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2"/>
      <c r="C38" s="83"/>
      <c r="D38" s="83"/>
      <c r="E38" s="83"/>
      <c r="F38" s="83"/>
      <c r="G38" s="83"/>
      <c r="H38" s="83"/>
      <c r="I38" s="82"/>
      <c r="J38" s="82"/>
      <c r="K38" s="53"/>
      <c r="L38" s="53"/>
      <c r="M38" s="53">
        <f t="shared" si="0"/>
        <v>0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2"/>
      <c r="C39" s="83"/>
      <c r="D39" s="83"/>
      <c r="E39" s="83"/>
      <c r="F39" s="83"/>
      <c r="G39" s="83"/>
      <c r="H39" s="83"/>
      <c r="I39" s="82"/>
      <c r="J39" s="82"/>
      <c r="K39" s="53"/>
      <c r="L39" s="53"/>
      <c r="M39" s="53">
        <f t="shared" si="0"/>
        <v>0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2"/>
      <c r="C40" s="83"/>
      <c r="D40" s="83"/>
      <c r="E40" s="83"/>
      <c r="F40" s="83"/>
      <c r="G40" s="83"/>
      <c r="H40" s="83"/>
      <c r="I40" s="82"/>
      <c r="J40" s="82"/>
      <c r="K40" s="53"/>
      <c r="L40" s="53"/>
      <c r="M40" s="53">
        <f t="shared" si="0"/>
        <v>0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2"/>
      <c r="C41" s="83"/>
      <c r="D41" s="83"/>
      <c r="E41" s="83"/>
      <c r="F41" s="83"/>
      <c r="G41" s="83"/>
      <c r="H41" s="83"/>
      <c r="I41" s="82"/>
      <c r="J41" s="82"/>
      <c r="K41" s="53"/>
      <c r="L41" s="53"/>
      <c r="M41" s="53">
        <f t="shared" si="0"/>
        <v>0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2"/>
      <c r="C42" s="83"/>
      <c r="D42" s="83"/>
      <c r="E42" s="83"/>
      <c r="F42" s="83"/>
      <c r="G42" s="83"/>
      <c r="H42" s="83"/>
      <c r="I42" s="82"/>
      <c r="J42" s="82"/>
      <c r="K42" s="53"/>
      <c r="L42" s="53"/>
      <c r="M42" s="53">
        <f t="shared" si="0"/>
        <v>0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2"/>
      <c r="C43" s="83"/>
      <c r="D43" s="83"/>
      <c r="E43" s="83"/>
      <c r="F43" s="83"/>
      <c r="G43" s="83"/>
      <c r="H43" s="83"/>
      <c r="I43" s="82"/>
      <c r="J43" s="82"/>
      <c r="K43" s="53"/>
      <c r="L43" s="53"/>
      <c r="M43" s="53">
        <f t="shared" si="0"/>
        <v>0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2"/>
      <c r="C44" s="83"/>
      <c r="D44" s="83"/>
      <c r="E44" s="83"/>
      <c r="F44" s="83"/>
      <c r="G44" s="83"/>
      <c r="H44" s="83"/>
      <c r="I44" s="82"/>
      <c r="J44" s="82"/>
      <c r="K44" s="53"/>
      <c r="L44" s="53"/>
      <c r="M44" s="53">
        <f t="shared" si="0"/>
        <v>0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2"/>
      <c r="C45" s="83"/>
      <c r="D45" s="83"/>
      <c r="E45" s="83"/>
      <c r="F45" s="83"/>
      <c r="G45" s="83"/>
      <c r="H45" s="83"/>
      <c r="I45" s="82"/>
      <c r="J45" s="82"/>
      <c r="K45" s="53"/>
      <c r="L45" s="53"/>
      <c r="M45" s="53">
        <f t="shared" si="0"/>
        <v>0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2"/>
      <c r="C46" s="83"/>
      <c r="D46" s="83"/>
      <c r="E46" s="83"/>
      <c r="F46" s="83"/>
      <c r="G46" s="83"/>
      <c r="H46" s="83"/>
      <c r="I46" s="82"/>
      <c r="J46" s="82"/>
      <c r="K46" s="53"/>
      <c r="L46" s="53"/>
      <c r="M46" s="53">
        <f t="shared" si="0"/>
        <v>0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2"/>
      <c r="C47" s="83"/>
      <c r="D47" s="83"/>
      <c r="E47" s="83"/>
      <c r="F47" s="83"/>
      <c r="G47" s="83"/>
      <c r="H47" s="83"/>
      <c r="I47" s="82"/>
      <c r="J47" s="82"/>
      <c r="K47" s="53"/>
      <c r="L47" s="53"/>
      <c r="M47" s="53">
        <f t="shared" si="0"/>
        <v>0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2"/>
      <c r="C48" s="83"/>
      <c r="D48" s="83"/>
      <c r="E48" s="83"/>
      <c r="F48" s="83"/>
      <c r="G48" s="83"/>
      <c r="H48" s="83"/>
      <c r="I48" s="82"/>
      <c r="J48" s="82"/>
      <c r="K48" s="53"/>
      <c r="L48" s="53"/>
      <c r="M48" s="53">
        <f t="shared" si="0"/>
        <v>0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2"/>
      <c r="C49" s="83"/>
      <c r="D49" s="83"/>
      <c r="E49" s="83"/>
      <c r="F49" s="83"/>
      <c r="G49" s="83"/>
      <c r="H49" s="83"/>
      <c r="I49" s="82"/>
      <c r="J49" s="82"/>
      <c r="K49" s="53"/>
      <c r="L49" s="53"/>
      <c r="M49" s="53">
        <f t="shared" si="0"/>
        <v>0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2"/>
      <c r="C50" s="83"/>
      <c r="D50" s="83"/>
      <c r="E50" s="83"/>
      <c r="F50" s="83"/>
      <c r="G50" s="83"/>
      <c r="H50" s="83"/>
      <c r="I50" s="82"/>
      <c r="J50" s="82"/>
      <c r="K50" s="53"/>
      <c r="L50" s="53"/>
      <c r="M50" s="53">
        <f t="shared" si="0"/>
        <v>0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2"/>
      <c r="C51" s="83"/>
      <c r="D51" s="83"/>
      <c r="E51" s="83"/>
      <c r="F51" s="83"/>
      <c r="G51" s="83"/>
      <c r="H51" s="83"/>
      <c r="I51" s="82"/>
      <c r="J51" s="82"/>
      <c r="K51" s="53"/>
      <c r="L51" s="53"/>
      <c r="M51" s="53">
        <f t="shared" si="0"/>
        <v>0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2"/>
      <c r="C52" s="83"/>
      <c r="D52" s="83"/>
      <c r="E52" s="83"/>
      <c r="F52" s="83"/>
      <c r="G52" s="83"/>
      <c r="H52" s="83"/>
      <c r="I52" s="82"/>
      <c r="J52" s="82"/>
      <c r="K52" s="53"/>
      <c r="L52" s="53"/>
      <c r="M52" s="53">
        <f t="shared" si="0"/>
        <v>0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2"/>
      <c r="C53" s="83"/>
      <c r="D53" s="83"/>
      <c r="E53" s="83"/>
      <c r="F53" s="83"/>
      <c r="G53" s="83"/>
      <c r="H53" s="83"/>
      <c r="I53" s="82"/>
      <c r="J53" s="82"/>
      <c r="K53" s="53"/>
      <c r="L53" s="53"/>
      <c r="M53" s="53">
        <f t="shared" si="0"/>
        <v>0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2"/>
      <c r="C54" s="83"/>
      <c r="D54" s="83"/>
      <c r="E54" s="83"/>
      <c r="F54" s="83"/>
      <c r="G54" s="83"/>
      <c r="H54" s="83"/>
      <c r="I54" s="82"/>
      <c r="J54" s="82"/>
      <c r="K54" s="53"/>
      <c r="L54" s="53"/>
      <c r="M54" s="53">
        <f t="shared" si="0"/>
        <v>0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2"/>
      <c r="C55" s="83"/>
      <c r="D55" s="83"/>
      <c r="E55" s="83"/>
      <c r="F55" s="83"/>
      <c r="G55" s="83"/>
      <c r="H55" s="83"/>
      <c r="I55" s="82"/>
      <c r="J55" s="82"/>
      <c r="K55" s="53"/>
      <c r="L55" s="53"/>
      <c r="M55" s="53">
        <f t="shared" si="0"/>
        <v>0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2"/>
      <c r="C56" s="83"/>
      <c r="D56" s="83"/>
      <c r="E56" s="83"/>
      <c r="F56" s="83"/>
      <c r="G56" s="83"/>
      <c r="H56" s="83"/>
      <c r="I56" s="82"/>
      <c r="J56" s="82"/>
      <c r="K56" s="53"/>
      <c r="L56" s="53"/>
      <c r="M56" s="53">
        <f t="shared" si="0"/>
        <v>0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2"/>
      <c r="C57" s="83"/>
      <c r="D57" s="83"/>
      <c r="E57" s="83"/>
      <c r="F57" s="83"/>
      <c r="G57" s="83"/>
      <c r="H57" s="83"/>
      <c r="I57" s="82"/>
      <c r="J57" s="82"/>
      <c r="K57" s="53"/>
      <c r="L57" s="53"/>
      <c r="M57" s="53">
        <f t="shared" si="0"/>
        <v>0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2"/>
      <c r="C58" s="83"/>
      <c r="D58" s="83"/>
      <c r="E58" s="83"/>
      <c r="F58" s="83"/>
      <c r="G58" s="83"/>
      <c r="H58" s="83"/>
      <c r="I58" s="82"/>
      <c r="J58" s="82"/>
      <c r="K58" s="53"/>
      <c r="L58" s="53"/>
      <c r="M58" s="53">
        <f t="shared" si="0"/>
        <v>0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2"/>
      <c r="C59" s="83"/>
      <c r="D59" s="83"/>
      <c r="E59" s="83"/>
      <c r="F59" s="83"/>
      <c r="G59" s="83"/>
      <c r="H59" s="83"/>
      <c r="I59" s="82"/>
      <c r="J59" s="82"/>
      <c r="K59" s="53"/>
      <c r="L59" s="53"/>
      <c r="M59" s="53">
        <f t="shared" si="0"/>
        <v>0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2"/>
      <c r="C60" s="83"/>
      <c r="D60" s="83"/>
      <c r="E60" s="83"/>
      <c r="F60" s="83"/>
      <c r="G60" s="83"/>
      <c r="H60" s="83"/>
      <c r="I60" s="82"/>
      <c r="J60" s="82"/>
      <c r="K60" s="53"/>
      <c r="L60" s="53"/>
      <c r="M60" s="53">
        <f t="shared" si="0"/>
        <v>0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2"/>
      <c r="C61" s="83"/>
      <c r="D61" s="83"/>
      <c r="E61" s="83"/>
      <c r="F61" s="83"/>
      <c r="G61" s="83"/>
      <c r="H61" s="83"/>
      <c r="I61" s="82"/>
      <c r="J61" s="82"/>
      <c r="K61" s="53"/>
      <c r="L61" s="53"/>
      <c r="M61" s="53">
        <f t="shared" si="0"/>
        <v>0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2"/>
      <c r="C62" s="83"/>
      <c r="D62" s="83"/>
      <c r="E62" s="83"/>
      <c r="F62" s="83"/>
      <c r="G62" s="83"/>
      <c r="H62" s="83"/>
      <c r="I62" s="82"/>
      <c r="J62" s="82"/>
      <c r="K62" s="53"/>
      <c r="L62" s="53"/>
      <c r="M62" s="53">
        <f t="shared" si="0"/>
        <v>0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2"/>
      <c r="C63" s="83"/>
      <c r="D63" s="83"/>
      <c r="E63" s="83"/>
      <c r="F63" s="83"/>
      <c r="G63" s="83"/>
      <c r="H63" s="83"/>
      <c r="I63" s="82"/>
      <c r="J63" s="82"/>
      <c r="K63" s="53"/>
      <c r="L63" s="53"/>
      <c r="M63" s="53">
        <f t="shared" si="0"/>
        <v>0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2"/>
      <c r="C64" s="83"/>
      <c r="D64" s="83"/>
      <c r="E64" s="83"/>
      <c r="F64" s="83"/>
      <c r="G64" s="83"/>
      <c r="H64" s="83"/>
      <c r="I64" s="82"/>
      <c r="J64" s="82"/>
      <c r="K64" s="53"/>
      <c r="L64" s="53"/>
      <c r="M64" s="53">
        <f t="shared" si="0"/>
        <v>0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2"/>
      <c r="C65" s="83"/>
      <c r="D65" s="83"/>
      <c r="E65" s="83"/>
      <c r="F65" s="83"/>
      <c r="G65" s="83"/>
      <c r="H65" s="83"/>
      <c r="I65" s="82"/>
      <c r="J65" s="82"/>
      <c r="K65" s="53"/>
      <c r="L65" s="53"/>
      <c r="M65" s="53">
        <f t="shared" si="0"/>
        <v>0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2"/>
      <c r="C66" s="83"/>
      <c r="D66" s="83"/>
      <c r="E66" s="83"/>
      <c r="F66" s="83"/>
      <c r="G66" s="83"/>
      <c r="H66" s="83"/>
      <c r="I66" s="82"/>
      <c r="J66" s="82"/>
      <c r="K66" s="53"/>
      <c r="L66" s="53"/>
      <c r="M66" s="53">
        <f t="shared" si="0"/>
        <v>0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2"/>
      <c r="C67" s="83"/>
      <c r="D67" s="83"/>
      <c r="E67" s="83"/>
      <c r="F67" s="83"/>
      <c r="G67" s="83"/>
      <c r="H67" s="83"/>
      <c r="I67" s="82"/>
      <c r="J67" s="82"/>
      <c r="K67" s="53"/>
      <c r="L67" s="53"/>
      <c r="M67" s="53">
        <f t="shared" si="0"/>
        <v>0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2"/>
      <c r="C68" s="83"/>
      <c r="D68" s="83"/>
      <c r="E68" s="83"/>
      <c r="F68" s="83"/>
      <c r="G68" s="83"/>
      <c r="H68" s="83"/>
      <c r="I68" s="82"/>
      <c r="J68" s="82"/>
      <c r="K68" s="53"/>
      <c r="L68" s="53"/>
      <c r="M68" s="53">
        <f t="shared" si="0"/>
        <v>0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2"/>
      <c r="C69" s="83"/>
      <c r="D69" s="83"/>
      <c r="E69" s="83"/>
      <c r="F69" s="83"/>
      <c r="G69" s="83"/>
      <c r="H69" s="83"/>
      <c r="I69" s="82"/>
      <c r="J69" s="82"/>
      <c r="K69" s="53"/>
      <c r="L69" s="53"/>
      <c r="M69" s="53">
        <f t="shared" si="0"/>
        <v>0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2"/>
      <c r="C70" s="83"/>
      <c r="D70" s="83"/>
      <c r="E70" s="83"/>
      <c r="F70" s="83"/>
      <c r="G70" s="83"/>
      <c r="H70" s="83"/>
      <c r="I70" s="82"/>
      <c r="J70" s="82"/>
      <c r="K70" s="53"/>
      <c r="L70" s="53"/>
      <c r="M70" s="53">
        <f t="shared" si="0"/>
        <v>0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2"/>
      <c r="C71" s="83"/>
      <c r="D71" s="83"/>
      <c r="E71" s="83"/>
      <c r="F71" s="83"/>
      <c r="G71" s="83"/>
      <c r="H71" s="83"/>
      <c r="I71" s="82"/>
      <c r="J71" s="82"/>
      <c r="K71" s="53"/>
      <c r="L71" s="53"/>
      <c r="M71" s="53">
        <f t="shared" si="0"/>
        <v>0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2"/>
      <c r="C72" s="83"/>
      <c r="D72" s="83"/>
      <c r="E72" s="83"/>
      <c r="F72" s="83"/>
      <c r="G72" s="83"/>
      <c r="H72" s="83"/>
      <c r="I72" s="82"/>
      <c r="J72" s="82"/>
      <c r="K72" s="53"/>
      <c r="L72" s="53"/>
      <c r="M72" s="53">
        <f t="shared" si="0"/>
        <v>0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2"/>
      <c r="C73" s="83"/>
      <c r="D73" s="83"/>
      <c r="E73" s="83"/>
      <c r="F73" s="83"/>
      <c r="G73" s="83"/>
      <c r="H73" s="83"/>
      <c r="I73" s="82"/>
      <c r="J73" s="82"/>
      <c r="K73" s="53"/>
      <c r="L73" s="53"/>
      <c r="M73" s="53">
        <f t="shared" si="0"/>
        <v>0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2"/>
      <c r="C74" s="83"/>
      <c r="D74" s="83"/>
      <c r="E74" s="83"/>
      <c r="F74" s="83"/>
      <c r="G74" s="83"/>
      <c r="H74" s="83"/>
      <c r="I74" s="82"/>
      <c r="J74" s="82"/>
      <c r="K74" s="53"/>
      <c r="L74" s="53"/>
      <c r="M74" s="53">
        <f t="shared" si="0"/>
        <v>0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2"/>
      <c r="C75" s="83"/>
      <c r="D75" s="83"/>
      <c r="E75" s="83"/>
      <c r="F75" s="83"/>
      <c r="G75" s="83"/>
      <c r="H75" s="83"/>
      <c r="I75" s="82"/>
      <c r="J75" s="82"/>
      <c r="K75" s="53"/>
      <c r="L75" s="53"/>
      <c r="M75" s="53">
        <f t="shared" si="0"/>
        <v>0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2"/>
      <c r="C76" s="83"/>
      <c r="D76" s="83"/>
      <c r="E76" s="83"/>
      <c r="F76" s="83"/>
      <c r="G76" s="83"/>
      <c r="H76" s="83"/>
      <c r="I76" s="82"/>
      <c r="J76" s="82"/>
      <c r="K76" s="53"/>
      <c r="L76" s="53"/>
      <c r="M76" s="53">
        <f t="shared" si="0"/>
        <v>0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2"/>
      <c r="C77" s="83"/>
      <c r="D77" s="83"/>
      <c r="E77" s="83"/>
      <c r="F77" s="83"/>
      <c r="G77" s="83"/>
      <c r="H77" s="83"/>
      <c r="I77" s="82"/>
      <c r="J77" s="82"/>
      <c r="K77" s="53"/>
      <c r="L77" s="53"/>
      <c r="M77" s="53">
        <f t="shared" si="0"/>
        <v>0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2"/>
      <c r="C78" s="83"/>
      <c r="D78" s="83"/>
      <c r="E78" s="83"/>
      <c r="F78" s="83"/>
      <c r="G78" s="83"/>
      <c r="H78" s="83"/>
      <c r="I78" s="82"/>
      <c r="J78" s="82"/>
      <c r="K78" s="53"/>
      <c r="L78" s="53"/>
      <c r="M78" s="53">
        <f t="shared" si="0"/>
        <v>0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2"/>
      <c r="C79" s="83"/>
      <c r="D79" s="83"/>
      <c r="E79" s="83"/>
      <c r="F79" s="83"/>
      <c r="G79" s="83"/>
      <c r="H79" s="83"/>
      <c r="I79" s="82"/>
      <c r="J79" s="82"/>
      <c r="K79" s="53"/>
      <c r="L79" s="53"/>
      <c r="M79" s="53">
        <f t="shared" si="0"/>
        <v>0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2"/>
      <c r="C80" s="83"/>
      <c r="D80" s="83"/>
      <c r="E80" s="83"/>
      <c r="F80" s="83"/>
      <c r="G80" s="83"/>
      <c r="H80" s="83"/>
      <c r="I80" s="82"/>
      <c r="J80" s="82"/>
      <c r="K80" s="53"/>
      <c r="L80" s="53"/>
      <c r="M80" s="53">
        <f t="shared" si="0"/>
        <v>0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2"/>
      <c r="C81" s="83"/>
      <c r="D81" s="83"/>
      <c r="E81" s="83"/>
      <c r="F81" s="83"/>
      <c r="G81" s="83"/>
      <c r="H81" s="83"/>
      <c r="I81" s="82"/>
      <c r="J81" s="82"/>
      <c r="K81" s="53"/>
      <c r="L81" s="53"/>
      <c r="M81" s="53">
        <f t="shared" si="0"/>
        <v>0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2"/>
      <c r="C82" s="83"/>
      <c r="D82" s="83"/>
      <c r="E82" s="83"/>
      <c r="F82" s="83"/>
      <c r="G82" s="83"/>
      <c r="H82" s="83"/>
      <c r="I82" s="82"/>
      <c r="J82" s="82"/>
      <c r="K82" s="53"/>
      <c r="L82" s="53"/>
      <c r="M82" s="53">
        <f t="shared" si="0"/>
        <v>0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2"/>
      <c r="C83" s="83"/>
      <c r="D83" s="83"/>
      <c r="E83" s="83"/>
      <c r="F83" s="83"/>
      <c r="G83" s="83"/>
      <c r="H83" s="83"/>
      <c r="I83" s="82"/>
      <c r="J83" s="82"/>
      <c r="K83" s="53"/>
      <c r="L83" s="53"/>
      <c r="M83" s="53">
        <f t="shared" si="0"/>
        <v>0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2"/>
      <c r="C84" s="83"/>
      <c r="D84" s="83"/>
      <c r="E84" s="83"/>
      <c r="F84" s="83"/>
      <c r="G84" s="83"/>
      <c r="H84" s="83"/>
      <c r="I84" s="82"/>
      <c r="J84" s="82"/>
      <c r="K84" s="53"/>
      <c r="L84" s="53"/>
      <c r="M84" s="53">
        <f t="shared" si="0"/>
        <v>0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2"/>
      <c r="C85" s="83"/>
      <c r="D85" s="83"/>
      <c r="E85" s="83"/>
      <c r="F85" s="83"/>
      <c r="G85" s="83"/>
      <c r="H85" s="83"/>
      <c r="I85" s="82"/>
      <c r="J85" s="82"/>
      <c r="K85" s="53"/>
      <c r="L85" s="53"/>
      <c r="M85" s="53">
        <f t="shared" si="0"/>
        <v>0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2"/>
      <c r="C86" s="83"/>
      <c r="D86" s="83"/>
      <c r="E86" s="83"/>
      <c r="F86" s="83"/>
      <c r="G86" s="83"/>
      <c r="H86" s="83"/>
      <c r="I86" s="82"/>
      <c r="J86" s="82"/>
      <c r="K86" s="53"/>
      <c r="L86" s="53"/>
      <c r="M86" s="53">
        <f t="shared" si="0"/>
        <v>0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2"/>
      <c r="C87" s="83"/>
      <c r="D87" s="83"/>
      <c r="E87" s="83"/>
      <c r="F87" s="83"/>
      <c r="G87" s="83"/>
      <c r="H87" s="83"/>
      <c r="I87" s="82"/>
      <c r="J87" s="82"/>
      <c r="K87" s="53"/>
      <c r="L87" s="53"/>
      <c r="M87" s="53">
        <f t="shared" si="0"/>
        <v>0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2"/>
      <c r="C88" s="83"/>
      <c r="D88" s="83"/>
      <c r="E88" s="83"/>
      <c r="F88" s="83"/>
      <c r="G88" s="83"/>
      <c r="H88" s="83"/>
      <c r="I88" s="82"/>
      <c r="J88" s="82"/>
      <c r="K88" s="53"/>
      <c r="L88" s="53"/>
      <c r="M88" s="53">
        <f t="shared" si="0"/>
        <v>0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2"/>
      <c r="C89" s="83"/>
      <c r="D89" s="83"/>
      <c r="E89" s="83"/>
      <c r="F89" s="83"/>
      <c r="G89" s="83"/>
      <c r="H89" s="83"/>
      <c r="I89" s="82"/>
      <c r="J89" s="82"/>
      <c r="K89" s="53"/>
      <c r="L89" s="53"/>
      <c r="M89" s="53">
        <f t="shared" si="0"/>
        <v>0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2"/>
      <c r="C90" s="83"/>
      <c r="D90" s="83"/>
      <c r="E90" s="83"/>
      <c r="F90" s="83"/>
      <c r="G90" s="83"/>
      <c r="H90" s="83"/>
      <c r="I90" s="82"/>
      <c r="J90" s="82"/>
      <c r="K90" s="53"/>
      <c r="L90" s="53"/>
      <c r="M90" s="53">
        <f t="shared" si="0"/>
        <v>0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2"/>
      <c r="C91" s="83"/>
      <c r="D91" s="83"/>
      <c r="E91" s="83"/>
      <c r="F91" s="83"/>
      <c r="G91" s="83"/>
      <c r="H91" s="83"/>
      <c r="I91" s="82"/>
      <c r="J91" s="82"/>
      <c r="K91" s="53"/>
      <c r="L91" s="53"/>
      <c r="M91" s="53">
        <f t="shared" si="0"/>
        <v>0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2"/>
      <c r="C92" s="83"/>
      <c r="D92" s="83"/>
      <c r="E92" s="83"/>
      <c r="F92" s="83"/>
      <c r="G92" s="83"/>
      <c r="H92" s="83"/>
      <c r="I92" s="82"/>
      <c r="J92" s="82"/>
      <c r="K92" s="53"/>
      <c r="L92" s="53"/>
      <c r="M92" s="53">
        <f t="shared" si="0"/>
        <v>0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2"/>
      <c r="C93" s="83"/>
      <c r="D93" s="83"/>
      <c r="E93" s="83"/>
      <c r="F93" s="83"/>
      <c r="G93" s="83"/>
      <c r="H93" s="83"/>
      <c r="I93" s="82"/>
      <c r="J93" s="82"/>
      <c r="K93" s="86"/>
      <c r="L93" s="53"/>
      <c r="M93" s="53">
        <f t="shared" si="0"/>
        <v>0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2"/>
      <c r="C94" s="83"/>
      <c r="D94" s="83"/>
      <c r="E94" s="83"/>
      <c r="F94" s="83"/>
      <c r="G94" s="83"/>
      <c r="H94" s="83"/>
      <c r="I94" s="82"/>
      <c r="J94" s="82"/>
      <c r="K94" s="86"/>
      <c r="L94" s="53"/>
      <c r="M94" s="53">
        <f t="shared" si="0"/>
        <v>0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2"/>
      <c r="C95" s="83"/>
      <c r="D95" s="83"/>
      <c r="E95" s="83"/>
      <c r="F95" s="83"/>
      <c r="G95" s="83"/>
      <c r="H95" s="83"/>
      <c r="I95" s="82"/>
      <c r="J95" s="82"/>
      <c r="K95" s="86"/>
      <c r="L95" s="53"/>
      <c r="M95" s="53">
        <f t="shared" si="0"/>
        <v>0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2"/>
      <c r="C96" s="83"/>
      <c r="D96" s="83"/>
      <c r="E96" s="83"/>
      <c r="F96" s="83"/>
      <c r="G96" s="83"/>
      <c r="H96" s="83"/>
      <c r="I96" s="82"/>
      <c r="J96" s="82"/>
      <c r="K96" s="86"/>
      <c r="L96" s="53"/>
      <c r="M96" s="53">
        <f t="shared" si="0"/>
        <v>0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2"/>
      <c r="C97" s="83"/>
      <c r="D97" s="83"/>
      <c r="E97" s="83"/>
      <c r="F97" s="83"/>
      <c r="G97" s="83"/>
      <c r="H97" s="83"/>
      <c r="I97" s="82"/>
      <c r="J97" s="82"/>
      <c r="K97" s="86"/>
      <c r="L97" s="53"/>
      <c r="M97" s="53">
        <f t="shared" si="0"/>
        <v>0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/>
      <c r="C98" s="33"/>
      <c r="D98" s="33"/>
      <c r="E98" s="33"/>
      <c r="F98" s="33"/>
      <c r="G98" s="83"/>
      <c r="H98" s="83"/>
      <c r="I98" s="82"/>
      <c r="J98" s="82"/>
      <c r="K98" s="86"/>
      <c r="L98" s="53"/>
      <c r="M98" s="53">
        <f t="shared" si="0"/>
        <v>0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/>
      <c r="C99" s="33"/>
      <c r="D99" s="33"/>
      <c r="E99" s="33"/>
      <c r="F99" s="33"/>
      <c r="G99" s="83"/>
      <c r="H99" s="83"/>
      <c r="I99" s="82"/>
      <c r="J99" s="82"/>
      <c r="K99" s="86"/>
      <c r="L99" s="53"/>
      <c r="M99" s="53">
        <f t="shared" si="0"/>
        <v>0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/>
      <c r="C100" s="33"/>
      <c r="D100" s="33"/>
      <c r="E100" s="33"/>
      <c r="F100" s="33"/>
      <c r="G100" s="83"/>
      <c r="H100" s="83"/>
      <c r="I100" s="82"/>
      <c r="J100" s="82"/>
      <c r="K100" s="86"/>
      <c r="L100" s="53"/>
      <c r="M100" s="53">
        <f t="shared" si="0"/>
        <v>0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/>
      <c r="C101" s="33"/>
      <c r="D101" s="33"/>
      <c r="E101" s="33"/>
      <c r="F101" s="33"/>
      <c r="G101" s="83"/>
      <c r="H101" s="83"/>
      <c r="I101" s="82"/>
      <c r="J101" s="82"/>
      <c r="K101" s="86"/>
      <c r="L101" s="53"/>
      <c r="M101" s="53">
        <f t="shared" si="0"/>
        <v>0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/>
      <c r="C102" s="33"/>
      <c r="D102" s="33"/>
      <c r="E102" s="33"/>
      <c r="F102" s="33"/>
      <c r="G102" s="83"/>
      <c r="H102" s="83"/>
      <c r="I102" s="82"/>
      <c r="J102" s="82"/>
      <c r="K102" s="86"/>
      <c r="L102" s="53"/>
      <c r="M102" s="53">
        <f t="shared" si="0"/>
        <v>0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/>
      <c r="C103" s="33"/>
      <c r="D103" s="33"/>
      <c r="E103" s="33"/>
      <c r="F103" s="33"/>
      <c r="G103" s="83"/>
      <c r="H103" s="83"/>
      <c r="I103" s="82"/>
      <c r="J103" s="82"/>
      <c r="K103" s="86"/>
      <c r="L103" s="53"/>
      <c r="M103" s="53">
        <f t="shared" si="0"/>
        <v>0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/>
      <c r="C104" s="33"/>
      <c r="D104" s="33"/>
      <c r="E104" s="33"/>
      <c r="F104" s="33"/>
      <c r="G104" s="83"/>
      <c r="H104" s="83"/>
      <c r="I104" s="82"/>
      <c r="J104" s="82"/>
      <c r="K104" s="86"/>
      <c r="L104" s="53"/>
      <c r="M104" s="53">
        <f t="shared" si="0"/>
        <v>0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/>
      <c r="C105" s="33"/>
      <c r="D105" s="33"/>
      <c r="E105" s="33"/>
      <c r="F105" s="33"/>
      <c r="G105" s="83"/>
      <c r="H105" s="83"/>
      <c r="I105" s="82"/>
      <c r="J105" s="82"/>
      <c r="K105" s="86"/>
      <c r="L105" s="53"/>
      <c r="M105" s="53">
        <f t="shared" si="0"/>
        <v>0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/>
      <c r="C106" s="33"/>
      <c r="D106" s="33"/>
      <c r="E106" s="33"/>
      <c r="F106" s="33"/>
      <c r="G106" s="33"/>
      <c r="H106" s="33"/>
      <c r="I106" s="82"/>
      <c r="J106" s="82"/>
      <c r="K106" s="86"/>
      <c r="L106" s="53"/>
      <c r="M106" s="53">
        <f t="shared" si="0"/>
        <v>0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/>
      <c r="C107" s="33"/>
      <c r="D107" s="33"/>
      <c r="E107" s="33"/>
      <c r="F107" s="33"/>
      <c r="G107" s="33"/>
      <c r="H107" s="33"/>
      <c r="I107" s="82"/>
      <c r="J107" s="82"/>
      <c r="K107" s="86"/>
      <c r="L107" s="53"/>
      <c r="M107" s="53">
        <f t="shared" si="0"/>
        <v>0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/>
      <c r="C108" s="33"/>
      <c r="D108" s="33"/>
      <c r="E108" s="33"/>
      <c r="F108" s="33"/>
      <c r="G108" s="33"/>
      <c r="H108" s="33"/>
      <c r="I108" s="82"/>
      <c r="J108" s="82"/>
      <c r="K108" s="86"/>
      <c r="L108" s="53"/>
      <c r="M108" s="53">
        <f t="shared" si="0"/>
        <v>0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/>
      <c r="C109" s="33"/>
      <c r="D109" s="33"/>
      <c r="E109" s="33"/>
      <c r="F109" s="33"/>
      <c r="G109" s="33"/>
      <c r="H109" s="33"/>
      <c r="I109" s="82"/>
      <c r="J109" s="82"/>
      <c r="K109" s="86"/>
      <c r="L109" s="53"/>
      <c r="M109" s="53">
        <f t="shared" si="0"/>
        <v>0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/>
      <c r="C110" s="33"/>
      <c r="D110" s="33"/>
      <c r="E110" s="33"/>
      <c r="F110" s="33"/>
      <c r="G110" s="33"/>
      <c r="H110" s="33"/>
      <c r="I110" s="82"/>
      <c r="J110" s="82"/>
      <c r="K110" s="86"/>
      <c r="L110" s="53"/>
      <c r="M110" s="53">
        <f t="shared" si="0"/>
        <v>0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/>
      <c r="C111" s="33"/>
      <c r="D111" s="33"/>
      <c r="E111" s="33"/>
      <c r="F111" s="33"/>
      <c r="G111" s="33"/>
      <c r="H111" s="33"/>
      <c r="I111" s="82"/>
      <c r="J111" s="82"/>
      <c r="K111" s="86"/>
      <c r="L111" s="53"/>
      <c r="M111" s="53">
        <f t="shared" si="0"/>
        <v>0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/>
      <c r="C112" s="33"/>
      <c r="D112" s="33"/>
      <c r="E112" s="33"/>
      <c r="F112" s="33"/>
      <c r="G112" s="33"/>
      <c r="H112" s="33"/>
      <c r="I112" s="82"/>
      <c r="J112" s="82"/>
      <c r="K112" s="86"/>
      <c r="L112" s="53"/>
      <c r="M112" s="53">
        <f t="shared" si="0"/>
        <v>0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/>
      <c r="C113" s="33"/>
      <c r="D113" s="33"/>
      <c r="E113" s="33"/>
      <c r="F113" s="33"/>
      <c r="G113" s="33"/>
      <c r="H113" s="33"/>
      <c r="I113" s="82"/>
      <c r="J113" s="82"/>
      <c r="K113" s="86"/>
      <c r="L113" s="53"/>
      <c r="M113" s="53">
        <f t="shared" si="0"/>
        <v>0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/>
      <c r="C114" s="33"/>
      <c r="D114" s="33"/>
      <c r="E114" s="33"/>
      <c r="F114" s="33"/>
      <c r="G114" s="33"/>
      <c r="H114" s="33"/>
      <c r="I114" s="82"/>
      <c r="J114" s="82"/>
      <c r="K114" s="86"/>
      <c r="L114" s="53"/>
      <c r="M114" s="53">
        <f t="shared" si="0"/>
        <v>0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/>
      <c r="C115" s="33"/>
      <c r="D115" s="33"/>
      <c r="E115" s="33"/>
      <c r="F115" s="33"/>
      <c r="G115" s="33"/>
      <c r="H115" s="33"/>
      <c r="I115" s="82"/>
      <c r="J115" s="82"/>
      <c r="K115" s="86"/>
      <c r="L115" s="53"/>
      <c r="M115" s="53">
        <f t="shared" si="0"/>
        <v>0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/>
      <c r="C116" s="33"/>
      <c r="D116" s="33"/>
      <c r="E116" s="33"/>
      <c r="F116" s="33"/>
      <c r="G116" s="33"/>
      <c r="H116" s="33"/>
      <c r="I116" s="82"/>
      <c r="J116" s="82"/>
      <c r="K116" s="86"/>
      <c r="L116" s="53"/>
      <c r="M116" s="53">
        <f t="shared" si="0"/>
        <v>0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/>
      <c r="C117" s="33"/>
      <c r="D117" s="33"/>
      <c r="E117" s="33"/>
      <c r="F117" s="33"/>
      <c r="G117" s="33"/>
      <c r="H117" s="33"/>
      <c r="I117" s="82"/>
      <c r="J117" s="82"/>
      <c r="K117" s="86"/>
      <c r="L117" s="53"/>
      <c r="M117" s="53">
        <f t="shared" si="0"/>
        <v>0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/>
      <c r="C118" s="33"/>
      <c r="D118" s="33"/>
      <c r="E118" s="33"/>
      <c r="F118" s="33"/>
      <c r="G118" s="33"/>
      <c r="H118" s="33"/>
      <c r="I118" s="82"/>
      <c r="J118" s="82"/>
      <c r="K118" s="86"/>
      <c r="L118" s="53"/>
      <c r="M118" s="53">
        <f t="shared" si="0"/>
        <v>0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/>
      <c r="C119" s="33"/>
      <c r="D119" s="33"/>
      <c r="E119" s="33"/>
      <c r="F119" s="33"/>
      <c r="G119" s="33"/>
      <c r="H119" s="33"/>
      <c r="I119" s="86"/>
      <c r="J119" s="86"/>
      <c r="K119" s="86"/>
      <c r="L119" s="53"/>
      <c r="M119" s="53">
        <f t="shared" si="0"/>
        <v>0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/>
      <c r="C120" s="33"/>
      <c r="D120" s="33"/>
      <c r="E120" s="33"/>
      <c r="F120" s="33"/>
      <c r="G120" s="33"/>
      <c r="H120" s="33"/>
      <c r="I120" s="86"/>
      <c r="J120" s="86"/>
      <c r="K120" s="86"/>
      <c r="L120" s="53"/>
      <c r="M120" s="53">
        <f t="shared" si="0"/>
        <v>0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/>
      <c r="C121" s="33"/>
      <c r="D121" s="33"/>
      <c r="E121" s="33"/>
      <c r="F121" s="33"/>
      <c r="G121" s="33"/>
      <c r="H121" s="33"/>
      <c r="I121" s="86"/>
      <c r="J121" s="86"/>
      <c r="K121" s="86"/>
      <c r="L121" s="53"/>
      <c r="M121" s="53">
        <f t="shared" si="0"/>
        <v>0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/>
      <c r="C122" s="33"/>
      <c r="D122" s="33"/>
      <c r="E122" s="33"/>
      <c r="F122" s="33"/>
      <c r="G122" s="33"/>
      <c r="H122" s="33"/>
      <c r="I122" s="86"/>
      <c r="J122" s="86"/>
      <c r="K122" s="86"/>
      <c r="L122" s="53"/>
      <c r="M122" s="53">
        <f t="shared" si="0"/>
        <v>0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/>
      <c r="C123" s="33"/>
      <c r="D123" s="33"/>
      <c r="E123" s="33"/>
      <c r="F123" s="33"/>
      <c r="G123" s="33"/>
      <c r="H123" s="33"/>
      <c r="I123" s="86"/>
      <c r="J123" s="86"/>
      <c r="K123" s="53"/>
      <c r="L123" s="53"/>
      <c r="M123" s="53">
        <f t="shared" si="0"/>
        <v>0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/>
      <c r="C124" s="33"/>
      <c r="D124" s="33"/>
      <c r="E124" s="33"/>
      <c r="F124" s="33"/>
      <c r="G124" s="33"/>
      <c r="H124" s="33"/>
      <c r="I124" s="86"/>
      <c r="J124" s="86"/>
      <c r="K124" s="53"/>
      <c r="L124" s="53"/>
      <c r="M124" s="53">
        <f t="shared" si="0"/>
        <v>0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/>
      <c r="C125" s="33"/>
      <c r="D125" s="33"/>
      <c r="E125" s="33"/>
      <c r="F125" s="33"/>
      <c r="G125" s="33"/>
      <c r="H125" s="33"/>
      <c r="I125" s="86"/>
      <c r="J125" s="86"/>
      <c r="K125" s="53"/>
      <c r="L125" s="53"/>
      <c r="M125" s="53">
        <f t="shared" si="0"/>
        <v>0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/>
      <c r="C126" s="33"/>
      <c r="D126" s="33"/>
      <c r="E126" s="33"/>
      <c r="F126" s="33"/>
      <c r="G126" s="33"/>
      <c r="H126" s="33"/>
      <c r="I126" s="86"/>
      <c r="J126" s="86"/>
      <c r="K126" s="53"/>
      <c r="L126" s="53"/>
      <c r="M126" s="53">
        <f t="shared" si="0"/>
        <v>0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/>
      <c r="C127" s="33"/>
      <c r="D127" s="33"/>
      <c r="E127" s="33"/>
      <c r="F127" s="33"/>
      <c r="G127" s="33"/>
      <c r="H127" s="33"/>
      <c r="I127" s="86"/>
      <c r="J127" s="86"/>
      <c r="K127" s="53"/>
      <c r="L127" s="53"/>
      <c r="M127" s="53">
        <f t="shared" si="0"/>
        <v>0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/>
      <c r="C128" s="33"/>
      <c r="D128" s="33"/>
      <c r="E128" s="33"/>
      <c r="F128" s="33"/>
      <c r="G128" s="33"/>
      <c r="H128" s="33"/>
      <c r="I128" s="86"/>
      <c r="J128" s="86"/>
      <c r="K128" s="53"/>
      <c r="L128" s="53"/>
      <c r="M128" s="53">
        <f t="shared" si="0"/>
        <v>0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/>
      <c r="C129" s="33"/>
      <c r="D129" s="33"/>
      <c r="E129" s="33"/>
      <c r="F129" s="33"/>
      <c r="G129" s="33"/>
      <c r="H129" s="33"/>
      <c r="I129" s="86"/>
      <c r="J129" s="86"/>
      <c r="K129" s="53"/>
      <c r="L129" s="53"/>
      <c r="M129" s="53">
        <f t="shared" si="0"/>
        <v>0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/>
      <c r="C130" s="33"/>
      <c r="D130" s="33"/>
      <c r="E130" s="33"/>
      <c r="F130" s="33"/>
      <c r="G130" s="33"/>
      <c r="H130" s="33"/>
      <c r="I130" s="86"/>
      <c r="J130" s="86"/>
      <c r="K130" s="53"/>
      <c r="L130" s="53"/>
      <c r="M130" s="53">
        <f t="shared" si="0"/>
        <v>0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/>
      <c r="C131" s="33"/>
      <c r="D131" s="33"/>
      <c r="E131" s="33"/>
      <c r="F131" s="33"/>
      <c r="G131" s="33"/>
      <c r="H131" s="33"/>
      <c r="I131" s="86"/>
      <c r="J131" s="86"/>
      <c r="K131" s="53"/>
      <c r="L131" s="53"/>
      <c r="M131" s="53">
        <f t="shared" si="0"/>
        <v>0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/>
      <c r="C132" s="33"/>
      <c r="D132" s="33"/>
      <c r="E132" s="33"/>
      <c r="F132" s="33"/>
      <c r="G132" s="33"/>
      <c r="H132" s="33"/>
      <c r="I132" s="86"/>
      <c r="J132" s="86"/>
      <c r="K132" s="53"/>
      <c r="L132" s="53"/>
      <c r="M132" s="53">
        <f t="shared" si="0"/>
        <v>0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/>
      <c r="C133" s="33"/>
      <c r="D133" s="33"/>
      <c r="E133" s="33"/>
      <c r="F133" s="33"/>
      <c r="G133" s="33"/>
      <c r="H133" s="33"/>
      <c r="I133" s="86"/>
      <c r="J133" s="86"/>
      <c r="K133" s="53"/>
      <c r="L133" s="53"/>
      <c r="M133" s="53">
        <f t="shared" si="0"/>
        <v>0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/>
      <c r="C134" s="33"/>
      <c r="D134" s="33"/>
      <c r="E134" s="33"/>
      <c r="F134" s="33"/>
      <c r="G134" s="33"/>
      <c r="H134" s="33"/>
      <c r="I134" s="86"/>
      <c r="J134" s="86"/>
      <c r="K134" s="53"/>
      <c r="L134" s="53"/>
      <c r="M134" s="53">
        <f t="shared" si="0"/>
        <v>0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/>
      <c r="C135" s="33"/>
      <c r="D135" s="33"/>
      <c r="E135" s="33"/>
      <c r="F135" s="33"/>
      <c r="G135" s="33"/>
      <c r="H135" s="33"/>
      <c r="I135" s="86"/>
      <c r="J135" s="86"/>
      <c r="K135" s="53"/>
      <c r="L135" s="53"/>
      <c r="M135" s="53">
        <f t="shared" si="0"/>
        <v>0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/>
      <c r="C136" s="33"/>
      <c r="D136" s="33"/>
      <c r="E136" s="33"/>
      <c r="F136" s="33"/>
      <c r="G136" s="33"/>
      <c r="H136" s="33"/>
      <c r="I136" s="86"/>
      <c r="J136" s="86"/>
      <c r="K136" s="53"/>
      <c r="L136" s="53"/>
      <c r="M136" s="53">
        <f t="shared" si="0"/>
        <v>0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/>
      <c r="C137" s="33"/>
      <c r="D137" s="33"/>
      <c r="E137" s="33"/>
      <c r="F137" s="33"/>
      <c r="G137" s="33"/>
      <c r="H137" s="33"/>
      <c r="I137" s="86"/>
      <c r="J137" s="86"/>
      <c r="K137" s="53"/>
      <c r="L137" s="53"/>
      <c r="M137" s="53">
        <f t="shared" si="0"/>
        <v>0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/>
      <c r="C138" s="33"/>
      <c r="D138" s="33"/>
      <c r="E138" s="33"/>
      <c r="F138" s="33"/>
      <c r="G138" s="33"/>
      <c r="H138" s="33"/>
      <c r="I138" s="86"/>
      <c r="J138" s="86"/>
      <c r="K138" s="53"/>
      <c r="L138" s="53"/>
      <c r="M138" s="53">
        <f t="shared" si="0"/>
        <v>0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/>
      <c r="C139" s="33"/>
      <c r="D139" s="33"/>
      <c r="E139" s="33"/>
      <c r="F139" s="33"/>
      <c r="G139" s="33"/>
      <c r="H139" s="33"/>
      <c r="I139" s="86"/>
      <c r="J139" s="86"/>
      <c r="K139" s="53"/>
      <c r="L139" s="53"/>
      <c r="M139" s="53">
        <f t="shared" si="0"/>
        <v>0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/>
      <c r="C140" s="33"/>
      <c r="D140" s="33"/>
      <c r="E140" s="33"/>
      <c r="F140" s="33"/>
      <c r="G140" s="33"/>
      <c r="H140" s="33"/>
      <c r="I140" s="86"/>
      <c r="J140" s="86"/>
      <c r="K140" s="53"/>
      <c r="L140" s="53"/>
      <c r="M140" s="53">
        <f t="shared" si="0"/>
        <v>0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/>
      <c r="C141" s="53"/>
      <c r="D141" s="53"/>
      <c r="E141" s="33"/>
      <c r="F141" s="33"/>
      <c r="G141" s="33"/>
      <c r="H141" s="33"/>
      <c r="I141" s="86"/>
      <c r="J141" s="86"/>
      <c r="K141" s="53"/>
      <c r="L141" s="53"/>
      <c r="M141" s="53">
        <f t="shared" si="0"/>
        <v>0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/>
      <c r="C142" s="53"/>
      <c r="D142" s="53"/>
      <c r="E142" s="33"/>
      <c r="F142" s="33"/>
      <c r="G142" s="33"/>
      <c r="H142" s="33"/>
      <c r="I142" s="86"/>
      <c r="J142" s="86"/>
      <c r="K142" s="53"/>
      <c r="L142" s="53"/>
      <c r="M142" s="53">
        <f t="shared" si="0"/>
        <v>0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/>
      <c r="C143" s="53"/>
      <c r="D143" s="53"/>
      <c r="E143" s="33"/>
      <c r="F143" s="33"/>
      <c r="G143" s="33"/>
      <c r="H143" s="33"/>
      <c r="I143" s="53"/>
      <c r="J143" s="86"/>
      <c r="K143" s="53"/>
      <c r="L143" s="53"/>
      <c r="M143" s="53">
        <f t="shared" si="0"/>
        <v>0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/>
      <c r="C144" s="53"/>
      <c r="D144" s="53"/>
      <c r="E144" s="33"/>
      <c r="F144" s="33"/>
      <c r="G144" s="33"/>
      <c r="H144" s="33"/>
      <c r="I144" s="53"/>
      <c r="J144" s="86"/>
      <c r="K144" s="53"/>
      <c r="L144" s="53"/>
      <c r="M144" s="53">
        <f t="shared" si="0"/>
        <v>0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/>
      <c r="C145" s="53"/>
      <c r="D145" s="53"/>
      <c r="E145" s="33"/>
      <c r="F145" s="33"/>
      <c r="G145" s="33"/>
      <c r="H145" s="33"/>
      <c r="I145" s="53"/>
      <c r="J145" s="53"/>
      <c r="K145" s="53"/>
      <c r="L145" s="53"/>
      <c r="M145" s="53">
        <f t="shared" si="0"/>
        <v>0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/>
      <c r="F146" s="33"/>
      <c r="G146" s="33"/>
      <c r="H146" s="33"/>
      <c r="I146" s="53"/>
      <c r="J146" s="53"/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82">
        <v>0</v>
      </c>
      <c r="Q147" s="86">
        <v>0</v>
      </c>
      <c r="R147" s="82">
        <v>0</v>
      </c>
      <c r="S147" s="82">
        <v>0</v>
      </c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82"/>
      <c r="Q148" s="86"/>
      <c r="R148" s="82"/>
      <c r="S148" s="82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82"/>
      <c r="Q149" s="86"/>
      <c r="R149" s="82"/>
      <c r="S149" s="82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82"/>
      <c r="Q150" s="86"/>
      <c r="R150" s="82"/>
      <c r="S150" s="82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82"/>
      <c r="Q151" s="86"/>
      <c r="R151" s="82"/>
      <c r="S151" s="82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82"/>
      <c r="Q152" s="86"/>
      <c r="R152" s="82"/>
      <c r="S152" s="82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82"/>
      <c r="Q153" s="86"/>
      <c r="R153" s="82"/>
      <c r="S153" s="82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82"/>
      <c r="Q154" s="86"/>
      <c r="R154" s="82"/>
      <c r="S154" s="82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82"/>
      <c r="Q155" s="86"/>
      <c r="R155" s="82"/>
      <c r="S155" s="82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82"/>
      <c r="Q156" s="86"/>
      <c r="R156" s="82"/>
      <c r="S156" s="82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82"/>
      <c r="Q157" s="86"/>
      <c r="R157" s="82"/>
      <c r="S157" s="82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82"/>
      <c r="Q158" s="86"/>
      <c r="R158" s="82"/>
      <c r="S158" s="82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82"/>
      <c r="Q159" s="86"/>
      <c r="R159" s="82"/>
      <c r="S159" s="82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82"/>
      <c r="Q160" s="86"/>
      <c r="R160" s="82"/>
      <c r="S160" s="82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82"/>
      <c r="Q161" s="86"/>
      <c r="R161" s="82"/>
      <c r="S161" s="82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82"/>
      <c r="Q162" s="86"/>
      <c r="R162" s="82"/>
      <c r="S162" s="82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82"/>
      <c r="Q163" s="86"/>
      <c r="R163" s="82"/>
      <c r="S163" s="82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2">
        <v>44723</v>
      </c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AH1001"/>
  <sheetViews>
    <sheetView workbookViewId="0">
      <pane xSplit="1" ySplit="1" topLeftCell="B137" activePane="bottomRight" state="frozen"/>
      <selection activeCell="G12" sqref="G12"/>
      <selection pane="topRight" activeCell="G12" sqref="G12"/>
      <selection pane="bottomLeft" activeCell="G12" sqref="G12"/>
      <selection pane="bottomRight" activeCell="M1" sqref="M1"/>
    </sheetView>
  </sheetViews>
  <sheetFormatPr defaultColWidth="14.44140625" defaultRowHeight="15" customHeight="1"/>
  <cols>
    <col min="1" max="1" width="10.88671875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74</v>
      </c>
      <c r="L2" s="85" t="s">
        <v>75</v>
      </c>
      <c r="M2" s="85" t="s">
        <v>32</v>
      </c>
      <c r="N2" s="53"/>
      <c r="O2" s="53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7">
        <v>12551</v>
      </c>
      <c r="C3" s="87">
        <v>11788</v>
      </c>
      <c r="D3" s="87">
        <v>1339</v>
      </c>
      <c r="E3" s="87">
        <v>299</v>
      </c>
      <c r="F3" s="87">
        <v>243</v>
      </c>
      <c r="G3" s="83"/>
      <c r="H3" s="83"/>
      <c r="I3" s="88">
        <v>0</v>
      </c>
      <c r="J3" s="82"/>
      <c r="K3" s="53"/>
      <c r="L3" s="53"/>
      <c r="M3" s="53">
        <f t="shared" ref="M3:M146" si="0">SUM(I3:L3)</f>
        <v>0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7">
        <v>12554</v>
      </c>
      <c r="C4" s="87">
        <v>11707</v>
      </c>
      <c r="D4" s="87">
        <v>1509</v>
      </c>
      <c r="E4" s="87">
        <v>285</v>
      </c>
      <c r="F4" s="87">
        <v>289</v>
      </c>
      <c r="G4" s="83"/>
      <c r="H4" s="83"/>
      <c r="I4" s="88">
        <v>3.5410124000000001</v>
      </c>
      <c r="J4" s="82"/>
      <c r="K4" s="53"/>
      <c r="L4" s="53"/>
      <c r="M4" s="53">
        <f t="shared" si="0"/>
        <v>3.5410124000000001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7">
        <v>12477</v>
      </c>
      <c r="C5" s="87">
        <v>11434</v>
      </c>
      <c r="D5" s="87">
        <v>1491</v>
      </c>
      <c r="E5" s="87">
        <v>280</v>
      </c>
      <c r="F5" s="87">
        <v>232</v>
      </c>
      <c r="G5" s="83"/>
      <c r="H5" s="83"/>
      <c r="I5" s="88">
        <v>3.7969892000000001</v>
      </c>
      <c r="J5" s="82"/>
      <c r="K5" s="53"/>
      <c r="L5" s="53"/>
      <c r="M5" s="53">
        <f t="shared" si="0"/>
        <v>3.7969892000000001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7">
        <v>12519</v>
      </c>
      <c r="C6" s="87">
        <v>11471</v>
      </c>
      <c r="D6" s="87">
        <v>1521</v>
      </c>
      <c r="E6" s="87">
        <v>296</v>
      </c>
      <c r="F6" s="87">
        <v>336</v>
      </c>
      <c r="G6" s="83"/>
      <c r="H6" s="83"/>
      <c r="I6" s="88">
        <v>2.4851081000000002</v>
      </c>
      <c r="J6" s="82"/>
      <c r="K6" s="53"/>
      <c r="L6" s="53"/>
      <c r="M6" s="53">
        <f t="shared" si="0"/>
        <v>2.4851081000000002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7">
        <v>12525</v>
      </c>
      <c r="C7" s="87">
        <v>11486</v>
      </c>
      <c r="D7" s="87">
        <v>1645</v>
      </c>
      <c r="E7" s="87">
        <v>322</v>
      </c>
      <c r="F7" s="87">
        <v>345</v>
      </c>
      <c r="G7" s="83"/>
      <c r="H7" s="83"/>
      <c r="I7" s="88">
        <v>0</v>
      </c>
      <c r="J7" s="82"/>
      <c r="K7" s="53"/>
      <c r="L7" s="53"/>
      <c r="M7" s="53">
        <f t="shared" si="0"/>
        <v>0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7">
        <v>12550</v>
      </c>
      <c r="C8" s="87">
        <v>11627</v>
      </c>
      <c r="D8" s="87">
        <v>1579</v>
      </c>
      <c r="E8" s="87">
        <v>314</v>
      </c>
      <c r="F8" s="87">
        <v>334</v>
      </c>
      <c r="G8" s="83"/>
      <c r="H8" s="83"/>
      <c r="I8" s="88">
        <v>5.3008528999999998</v>
      </c>
      <c r="J8" s="82"/>
      <c r="K8" s="53"/>
      <c r="L8" s="53"/>
      <c r="M8" s="53">
        <f t="shared" si="0"/>
        <v>5.3008528999999998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7">
        <v>12585</v>
      </c>
      <c r="C9" s="87">
        <v>11534</v>
      </c>
      <c r="D9" s="87">
        <v>1727</v>
      </c>
      <c r="E9" s="87">
        <v>330</v>
      </c>
      <c r="F9" s="87">
        <v>408</v>
      </c>
      <c r="G9" s="83"/>
      <c r="H9" s="83"/>
      <c r="I9" s="88">
        <v>2.0798114999999999</v>
      </c>
      <c r="J9" s="82"/>
      <c r="K9" s="53"/>
      <c r="L9" s="53"/>
      <c r="M9" s="53">
        <f t="shared" si="0"/>
        <v>2.0798114999999999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7">
        <v>12602</v>
      </c>
      <c r="C10" s="87">
        <v>11633</v>
      </c>
      <c r="D10" s="87">
        <v>1579</v>
      </c>
      <c r="E10" s="87">
        <v>346</v>
      </c>
      <c r="F10" s="87">
        <v>323</v>
      </c>
      <c r="G10" s="83"/>
      <c r="H10" s="83"/>
      <c r="I10" s="88">
        <v>0.87458740000000001</v>
      </c>
      <c r="J10" s="82"/>
      <c r="K10" s="53"/>
      <c r="L10" s="53"/>
      <c r="M10" s="53">
        <f t="shared" si="0"/>
        <v>0.87458740000000001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7">
        <v>12549</v>
      </c>
      <c r="C11" s="87">
        <v>11608</v>
      </c>
      <c r="D11" s="87">
        <v>1602</v>
      </c>
      <c r="E11" s="87">
        <v>329</v>
      </c>
      <c r="F11" s="87">
        <v>306</v>
      </c>
      <c r="G11" s="83"/>
      <c r="H11" s="83"/>
      <c r="I11" s="88">
        <v>3.0077273999999998</v>
      </c>
      <c r="J11" s="82"/>
      <c r="K11" s="53"/>
      <c r="L11" s="53"/>
      <c r="M11" s="53">
        <f t="shared" si="0"/>
        <v>3.0077273999999998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7">
        <v>12551</v>
      </c>
      <c r="C12" s="87">
        <v>11693</v>
      </c>
      <c r="D12" s="87">
        <v>1711</v>
      </c>
      <c r="E12" s="87">
        <v>318</v>
      </c>
      <c r="F12" s="87">
        <v>316</v>
      </c>
      <c r="G12" s="83"/>
      <c r="H12" s="83"/>
      <c r="I12" s="88">
        <v>0</v>
      </c>
      <c r="J12" s="82"/>
      <c r="K12" s="53"/>
      <c r="L12" s="53"/>
      <c r="M12" s="53">
        <f t="shared" si="0"/>
        <v>0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7">
        <v>12608</v>
      </c>
      <c r="C13" s="87">
        <v>11635</v>
      </c>
      <c r="D13" s="87">
        <v>1636</v>
      </c>
      <c r="E13" s="87">
        <v>324</v>
      </c>
      <c r="F13" s="87">
        <v>318</v>
      </c>
      <c r="G13" s="83"/>
      <c r="H13" s="83"/>
      <c r="I13" s="88">
        <v>3.3276984000000001</v>
      </c>
      <c r="J13" s="82"/>
      <c r="K13" s="53"/>
      <c r="L13" s="53"/>
      <c r="M13" s="53">
        <f t="shared" si="0"/>
        <v>3.3276984000000001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7">
        <v>12532</v>
      </c>
      <c r="C14" s="87">
        <v>11618</v>
      </c>
      <c r="D14" s="87">
        <v>1634</v>
      </c>
      <c r="E14" s="87">
        <v>349</v>
      </c>
      <c r="F14" s="87">
        <v>344</v>
      </c>
      <c r="G14" s="83"/>
      <c r="H14" s="83"/>
      <c r="I14" s="88">
        <v>-1.0559042999999999</v>
      </c>
      <c r="J14" s="82"/>
      <c r="K14" s="53"/>
      <c r="L14" s="53"/>
      <c r="M14" s="53">
        <f t="shared" si="0"/>
        <v>-1.0559042999999999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7">
        <v>12604</v>
      </c>
      <c r="C15" s="87">
        <v>11620</v>
      </c>
      <c r="D15" s="87">
        <v>1642</v>
      </c>
      <c r="E15" s="87">
        <v>337</v>
      </c>
      <c r="F15" s="87">
        <v>331</v>
      </c>
      <c r="G15" s="83"/>
      <c r="H15" s="83"/>
      <c r="I15" s="88">
        <v>0</v>
      </c>
      <c r="J15" s="82"/>
      <c r="K15" s="53"/>
      <c r="L15" s="53"/>
      <c r="M15" s="53">
        <f t="shared" si="0"/>
        <v>0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7">
        <v>12568</v>
      </c>
      <c r="C16" s="87">
        <v>11495</v>
      </c>
      <c r="D16" s="87">
        <v>1485</v>
      </c>
      <c r="E16" s="87">
        <v>346</v>
      </c>
      <c r="F16" s="87">
        <v>335</v>
      </c>
      <c r="G16" s="83"/>
      <c r="H16" s="83"/>
      <c r="I16" s="88">
        <v>0</v>
      </c>
      <c r="J16" s="82"/>
      <c r="K16" s="53"/>
      <c r="L16" s="53"/>
      <c r="M16" s="53">
        <f t="shared" si="0"/>
        <v>0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7">
        <v>12512</v>
      </c>
      <c r="C17" s="87">
        <v>11638</v>
      </c>
      <c r="D17" s="87">
        <v>1555</v>
      </c>
      <c r="E17" s="87">
        <v>338</v>
      </c>
      <c r="F17" s="87">
        <v>317</v>
      </c>
      <c r="G17" s="83"/>
      <c r="H17" s="83"/>
      <c r="I17" s="88">
        <v>0</v>
      </c>
      <c r="J17" s="82"/>
      <c r="K17" s="53"/>
      <c r="L17" s="53"/>
      <c r="M17" s="53">
        <f t="shared" si="0"/>
        <v>0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7">
        <v>12572</v>
      </c>
      <c r="C18" s="87">
        <v>11527</v>
      </c>
      <c r="D18" s="87">
        <v>1597</v>
      </c>
      <c r="E18" s="87">
        <v>355</v>
      </c>
      <c r="F18" s="87">
        <v>357</v>
      </c>
      <c r="G18" s="83"/>
      <c r="H18" s="83"/>
      <c r="I18" s="88">
        <v>0</v>
      </c>
      <c r="J18" s="82"/>
      <c r="K18" s="53"/>
      <c r="L18" s="53"/>
      <c r="M18" s="53">
        <f t="shared" si="0"/>
        <v>0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7">
        <v>12576</v>
      </c>
      <c r="C19" s="87">
        <v>11617</v>
      </c>
      <c r="D19" s="87">
        <v>1462</v>
      </c>
      <c r="E19" s="87">
        <v>311</v>
      </c>
      <c r="F19" s="87">
        <v>303</v>
      </c>
      <c r="G19" s="83"/>
      <c r="H19" s="83"/>
      <c r="I19" s="88">
        <v>2.3357882999999999</v>
      </c>
      <c r="J19" s="82"/>
      <c r="K19" s="53"/>
      <c r="L19" s="53"/>
      <c r="M19" s="53">
        <f t="shared" si="0"/>
        <v>2.3357882999999999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7">
        <v>12569</v>
      </c>
      <c r="C20" s="87">
        <v>11552</v>
      </c>
      <c r="D20" s="87">
        <v>1557</v>
      </c>
      <c r="E20" s="87">
        <v>316</v>
      </c>
      <c r="F20" s="87">
        <v>354</v>
      </c>
      <c r="G20" s="83"/>
      <c r="H20" s="83"/>
      <c r="I20" s="88">
        <v>1.6531835000000001</v>
      </c>
      <c r="J20" s="82"/>
      <c r="K20" s="53"/>
      <c r="L20" s="53"/>
      <c r="M20" s="53">
        <f t="shared" si="0"/>
        <v>1.6531835000000001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7">
        <v>12589</v>
      </c>
      <c r="C21" s="87">
        <v>11648</v>
      </c>
      <c r="D21" s="87">
        <v>1607</v>
      </c>
      <c r="E21" s="87">
        <v>341</v>
      </c>
      <c r="F21" s="87">
        <v>356</v>
      </c>
      <c r="G21" s="83"/>
      <c r="H21" s="83"/>
      <c r="I21" s="88">
        <v>1.0772357000000001</v>
      </c>
      <c r="J21" s="82"/>
      <c r="K21" s="53"/>
      <c r="L21" s="53"/>
      <c r="M21" s="53">
        <f t="shared" si="0"/>
        <v>1.0772357000000001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7">
        <v>12611</v>
      </c>
      <c r="C22" s="87">
        <v>11545</v>
      </c>
      <c r="D22" s="87">
        <v>1615</v>
      </c>
      <c r="E22" s="87">
        <v>334</v>
      </c>
      <c r="F22" s="87">
        <v>353</v>
      </c>
      <c r="G22" s="83"/>
      <c r="H22" s="83"/>
      <c r="I22" s="88">
        <v>1.813169</v>
      </c>
      <c r="J22" s="82"/>
      <c r="K22" s="53"/>
      <c r="L22" s="53"/>
      <c r="M22" s="53">
        <f t="shared" si="0"/>
        <v>1.813169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7">
        <v>12563</v>
      </c>
      <c r="C23" s="87">
        <v>11614</v>
      </c>
      <c r="D23" s="87">
        <v>1571</v>
      </c>
      <c r="E23" s="87">
        <v>315</v>
      </c>
      <c r="F23" s="87">
        <v>327</v>
      </c>
      <c r="G23" s="83"/>
      <c r="H23" s="83"/>
      <c r="I23" s="88">
        <v>2.9117361000000002</v>
      </c>
      <c r="J23" s="82"/>
      <c r="K23" s="53"/>
      <c r="L23" s="53"/>
      <c r="M23" s="53">
        <f t="shared" si="0"/>
        <v>2.9117361000000002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7">
        <v>12690</v>
      </c>
      <c r="C24" s="87">
        <v>11516</v>
      </c>
      <c r="D24" s="87">
        <v>1487</v>
      </c>
      <c r="E24" s="87">
        <v>331</v>
      </c>
      <c r="F24" s="87">
        <v>340</v>
      </c>
      <c r="G24" s="83"/>
      <c r="H24" s="83"/>
      <c r="I24" s="88">
        <v>4.2342829000000002</v>
      </c>
      <c r="J24" s="82"/>
      <c r="K24" s="53"/>
      <c r="L24" s="53"/>
      <c r="M24" s="53">
        <f t="shared" si="0"/>
        <v>4.2342829000000002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7">
        <v>12671</v>
      </c>
      <c r="C25" s="87">
        <v>11749</v>
      </c>
      <c r="D25" s="87">
        <v>1523</v>
      </c>
      <c r="E25" s="87">
        <v>266</v>
      </c>
      <c r="F25" s="87">
        <v>289</v>
      </c>
      <c r="G25" s="83"/>
      <c r="H25" s="83"/>
      <c r="I25" s="88">
        <v>1.2585526</v>
      </c>
      <c r="J25" s="82"/>
      <c r="K25" s="53"/>
      <c r="L25" s="53"/>
      <c r="M25" s="53">
        <f t="shared" si="0"/>
        <v>1.2585526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7">
        <v>12649</v>
      </c>
      <c r="C26" s="87">
        <v>11560</v>
      </c>
      <c r="D26" s="87">
        <v>1548</v>
      </c>
      <c r="E26" s="87">
        <v>340</v>
      </c>
      <c r="F26" s="87">
        <v>346</v>
      </c>
      <c r="G26" s="83"/>
      <c r="H26" s="83"/>
      <c r="I26" s="88">
        <v>0.92791590000000002</v>
      </c>
      <c r="J26" s="82"/>
      <c r="K26" s="53"/>
      <c r="L26" s="53"/>
      <c r="M26" s="53">
        <f t="shared" si="0"/>
        <v>0.92791590000000002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7">
        <v>12661</v>
      </c>
      <c r="C27" s="87">
        <v>11597</v>
      </c>
      <c r="D27" s="87">
        <v>1604</v>
      </c>
      <c r="E27" s="87">
        <v>346</v>
      </c>
      <c r="F27" s="87">
        <v>312</v>
      </c>
      <c r="G27" s="83"/>
      <c r="H27" s="83"/>
      <c r="I27" s="88">
        <v>0</v>
      </c>
      <c r="J27" s="82"/>
      <c r="K27" s="53"/>
      <c r="L27" s="53"/>
      <c r="M27" s="53">
        <f t="shared" si="0"/>
        <v>0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7">
        <v>12657</v>
      </c>
      <c r="C28" s="87">
        <v>11464</v>
      </c>
      <c r="D28" s="87">
        <v>1530</v>
      </c>
      <c r="E28" s="87">
        <v>351</v>
      </c>
      <c r="F28" s="87">
        <v>315</v>
      </c>
      <c r="G28" s="83"/>
      <c r="H28" s="83"/>
      <c r="I28" s="88">
        <v>0</v>
      </c>
      <c r="J28" s="82"/>
      <c r="K28" s="53"/>
      <c r="L28" s="53"/>
      <c r="M28" s="53">
        <f t="shared" si="0"/>
        <v>0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7">
        <v>12642</v>
      </c>
      <c r="C29" s="87">
        <v>11427</v>
      </c>
      <c r="D29" s="87">
        <v>1449</v>
      </c>
      <c r="E29" s="87">
        <v>310</v>
      </c>
      <c r="F29" s="87">
        <v>275</v>
      </c>
      <c r="G29" s="83"/>
      <c r="H29" s="83"/>
      <c r="I29" s="88">
        <v>7.9246150999999996</v>
      </c>
      <c r="J29" s="82"/>
      <c r="K29" s="53"/>
      <c r="L29" s="53"/>
      <c r="M29" s="53">
        <f t="shared" si="0"/>
        <v>7.9246150999999996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7">
        <v>12660</v>
      </c>
      <c r="C30" s="87">
        <v>11407</v>
      </c>
      <c r="D30" s="87">
        <v>1560</v>
      </c>
      <c r="E30" s="87">
        <v>327</v>
      </c>
      <c r="F30" s="87">
        <v>333</v>
      </c>
      <c r="G30" s="83"/>
      <c r="H30" s="83"/>
      <c r="I30" s="88">
        <v>2.0051516</v>
      </c>
      <c r="J30" s="82"/>
      <c r="K30" s="53"/>
      <c r="L30" s="53"/>
      <c r="M30" s="53">
        <f t="shared" si="0"/>
        <v>2.0051516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7">
        <v>12596</v>
      </c>
      <c r="C31" s="87">
        <v>11503</v>
      </c>
      <c r="D31" s="87">
        <v>1535</v>
      </c>
      <c r="E31" s="87">
        <v>325</v>
      </c>
      <c r="F31" s="87">
        <v>310</v>
      </c>
      <c r="G31" s="83"/>
      <c r="H31" s="83"/>
      <c r="I31" s="88">
        <v>0</v>
      </c>
      <c r="J31" s="82"/>
      <c r="K31" s="53"/>
      <c r="L31" s="53"/>
      <c r="M31" s="53">
        <f t="shared" si="0"/>
        <v>0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7">
        <v>12578</v>
      </c>
      <c r="C32" s="87">
        <v>11502</v>
      </c>
      <c r="D32" s="87">
        <v>1563</v>
      </c>
      <c r="E32" s="87">
        <v>355</v>
      </c>
      <c r="F32" s="87">
        <v>333</v>
      </c>
      <c r="G32" s="83"/>
      <c r="H32" s="83"/>
      <c r="I32" s="88">
        <v>7.3913301000000002</v>
      </c>
      <c r="J32" s="82"/>
      <c r="K32" s="53"/>
      <c r="L32" s="53"/>
      <c r="M32" s="53">
        <f t="shared" si="0"/>
        <v>7.3913301000000002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7">
        <v>12595</v>
      </c>
      <c r="C33" s="87">
        <v>11585</v>
      </c>
      <c r="D33" s="87">
        <v>1603</v>
      </c>
      <c r="E33" s="87">
        <v>350</v>
      </c>
      <c r="F33" s="87">
        <v>364</v>
      </c>
      <c r="G33" s="83"/>
      <c r="H33" s="83"/>
      <c r="I33" s="88">
        <v>4.3836027000000009</v>
      </c>
      <c r="J33" s="82"/>
      <c r="K33" s="53"/>
      <c r="L33" s="53"/>
      <c r="M33" s="53">
        <f t="shared" si="0"/>
        <v>4.3836027000000009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7">
        <v>12586</v>
      </c>
      <c r="C34" s="87">
        <v>11520</v>
      </c>
      <c r="D34" s="87">
        <v>1629</v>
      </c>
      <c r="E34" s="87">
        <v>350</v>
      </c>
      <c r="F34" s="87">
        <v>357</v>
      </c>
      <c r="G34" s="83"/>
      <c r="H34" s="83"/>
      <c r="I34" s="88">
        <v>1.5785236</v>
      </c>
      <c r="J34" s="82"/>
      <c r="K34" s="53"/>
      <c r="L34" s="53"/>
      <c r="M34" s="53">
        <f t="shared" si="0"/>
        <v>1.5785236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7">
        <v>12685</v>
      </c>
      <c r="C35" s="87">
        <v>11621</v>
      </c>
      <c r="D35" s="87">
        <v>1660</v>
      </c>
      <c r="E35" s="87">
        <v>331</v>
      </c>
      <c r="F35" s="87">
        <v>350</v>
      </c>
      <c r="G35" s="83"/>
      <c r="H35" s="83"/>
      <c r="I35" s="88">
        <v>0.98124440000000002</v>
      </c>
      <c r="J35" s="82"/>
      <c r="K35" s="53"/>
      <c r="L35" s="53"/>
      <c r="M35" s="53">
        <f t="shared" si="0"/>
        <v>0.98124440000000002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7">
        <v>12706</v>
      </c>
      <c r="C36" s="87">
        <v>11727</v>
      </c>
      <c r="D36" s="87">
        <v>1645</v>
      </c>
      <c r="E36" s="87">
        <v>366</v>
      </c>
      <c r="F36" s="87">
        <v>411</v>
      </c>
      <c r="G36" s="83"/>
      <c r="H36" s="83"/>
      <c r="I36" s="88">
        <v>2.346454</v>
      </c>
      <c r="J36" s="82"/>
      <c r="K36" s="53"/>
      <c r="L36" s="53"/>
      <c r="M36" s="53">
        <f t="shared" si="0"/>
        <v>2.346454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7">
        <v>12731</v>
      </c>
      <c r="C37" s="87">
        <v>11588</v>
      </c>
      <c r="D37" s="87">
        <v>1604</v>
      </c>
      <c r="E37" s="87">
        <v>364</v>
      </c>
      <c r="F37" s="87">
        <v>363</v>
      </c>
      <c r="G37" s="83"/>
      <c r="H37" s="83"/>
      <c r="I37" s="88">
        <v>3.0823873000000002</v>
      </c>
      <c r="J37" s="82"/>
      <c r="K37" s="53"/>
      <c r="L37" s="53"/>
      <c r="M37" s="53">
        <f t="shared" si="0"/>
        <v>3.0823873000000002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7">
        <v>12760</v>
      </c>
      <c r="C38" s="87">
        <v>11508</v>
      </c>
      <c r="D38" s="87">
        <v>1496</v>
      </c>
      <c r="E38" s="87">
        <v>335</v>
      </c>
      <c r="F38" s="87">
        <v>341</v>
      </c>
      <c r="G38" s="83"/>
      <c r="H38" s="83"/>
      <c r="I38" s="88">
        <v>2.9970617000000002</v>
      </c>
      <c r="J38" s="82"/>
      <c r="K38" s="53"/>
      <c r="L38" s="53"/>
      <c r="M38" s="53">
        <f t="shared" si="0"/>
        <v>2.9970617000000002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7">
        <v>12719</v>
      </c>
      <c r="C39" s="87">
        <v>11521</v>
      </c>
      <c r="D39" s="87">
        <v>1504</v>
      </c>
      <c r="E39" s="87">
        <v>319</v>
      </c>
      <c r="F39" s="87">
        <v>272</v>
      </c>
      <c r="G39" s="83"/>
      <c r="H39" s="83"/>
      <c r="I39" s="88">
        <v>1.1518956</v>
      </c>
      <c r="J39" s="82"/>
      <c r="K39" s="53"/>
      <c r="L39" s="53"/>
      <c r="M39" s="53">
        <f t="shared" si="0"/>
        <v>1.1518956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7">
        <v>12742</v>
      </c>
      <c r="C40" s="87">
        <v>11367</v>
      </c>
      <c r="D40" s="87">
        <v>1559</v>
      </c>
      <c r="E40" s="87">
        <v>307</v>
      </c>
      <c r="F40" s="87">
        <v>336</v>
      </c>
      <c r="G40" s="83"/>
      <c r="H40" s="83"/>
      <c r="I40" s="88">
        <v>0</v>
      </c>
      <c r="J40" s="82"/>
      <c r="K40" s="53"/>
      <c r="L40" s="53"/>
      <c r="M40" s="53">
        <f t="shared" si="0"/>
        <v>0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7">
        <v>12724</v>
      </c>
      <c r="C41" s="87">
        <v>11459</v>
      </c>
      <c r="D41" s="87">
        <v>1606</v>
      </c>
      <c r="E41" s="87">
        <v>305</v>
      </c>
      <c r="F41" s="87">
        <v>318</v>
      </c>
      <c r="G41" s="83"/>
      <c r="H41" s="83"/>
      <c r="I41" s="88">
        <v>0.99191010000000002</v>
      </c>
      <c r="J41" s="82"/>
      <c r="K41" s="53"/>
      <c r="L41" s="53"/>
      <c r="M41" s="53">
        <f t="shared" si="0"/>
        <v>0.99191010000000002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7">
        <v>12762</v>
      </c>
      <c r="C42" s="87">
        <v>11340</v>
      </c>
      <c r="D42" s="87">
        <v>1632</v>
      </c>
      <c r="E42" s="87">
        <v>292</v>
      </c>
      <c r="F42" s="87">
        <v>284</v>
      </c>
      <c r="G42" s="83"/>
      <c r="H42" s="83"/>
      <c r="I42" s="88">
        <v>4.5329224999999997</v>
      </c>
      <c r="J42" s="82"/>
      <c r="K42" s="53"/>
      <c r="L42" s="53"/>
      <c r="M42" s="53">
        <f t="shared" si="0"/>
        <v>4.5329224999999997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7">
        <v>12776</v>
      </c>
      <c r="C43" s="87">
        <v>11284</v>
      </c>
      <c r="D43" s="87">
        <v>1589</v>
      </c>
      <c r="E43" s="87">
        <v>301</v>
      </c>
      <c r="F43" s="87">
        <v>324</v>
      </c>
      <c r="G43" s="83"/>
      <c r="H43" s="83"/>
      <c r="I43" s="88">
        <v>0</v>
      </c>
      <c r="J43" s="82"/>
      <c r="K43" s="53"/>
      <c r="L43" s="53"/>
      <c r="M43" s="53">
        <f t="shared" si="0"/>
        <v>0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7">
        <v>12750</v>
      </c>
      <c r="C44" s="87">
        <v>11318</v>
      </c>
      <c r="D44" s="87">
        <v>1659</v>
      </c>
      <c r="E44" s="87">
        <v>309</v>
      </c>
      <c r="F44" s="87">
        <v>295</v>
      </c>
      <c r="G44" s="83"/>
      <c r="H44" s="83"/>
      <c r="I44" s="88">
        <v>0</v>
      </c>
      <c r="J44" s="82"/>
      <c r="K44" s="53"/>
      <c r="L44" s="53"/>
      <c r="M44" s="53">
        <f t="shared" si="0"/>
        <v>0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7">
        <v>12758</v>
      </c>
      <c r="C45" s="87">
        <v>11337</v>
      </c>
      <c r="D45" s="87">
        <v>1496</v>
      </c>
      <c r="E45" s="87">
        <v>272</v>
      </c>
      <c r="F45" s="87">
        <v>276</v>
      </c>
      <c r="G45" s="83"/>
      <c r="H45" s="83"/>
      <c r="I45" s="88">
        <v>4.7995650000000003</v>
      </c>
      <c r="J45" s="82"/>
      <c r="K45" s="53"/>
      <c r="L45" s="53"/>
      <c r="M45" s="53">
        <f t="shared" si="0"/>
        <v>4.7995650000000003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7">
        <v>12734</v>
      </c>
      <c r="C46" s="87">
        <v>11336</v>
      </c>
      <c r="D46" s="87">
        <v>1615</v>
      </c>
      <c r="E46" s="87">
        <v>289</v>
      </c>
      <c r="F46" s="87">
        <v>262</v>
      </c>
      <c r="G46" s="83"/>
      <c r="H46" s="83"/>
      <c r="I46" s="88">
        <v>0</v>
      </c>
      <c r="J46" s="82"/>
      <c r="K46" s="53"/>
      <c r="L46" s="53"/>
      <c r="M46" s="53">
        <f t="shared" si="0"/>
        <v>0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7">
        <v>12714</v>
      </c>
      <c r="C47" s="87">
        <v>11352</v>
      </c>
      <c r="D47" s="87">
        <v>1573</v>
      </c>
      <c r="E47" s="87">
        <v>303</v>
      </c>
      <c r="F47" s="87">
        <v>303</v>
      </c>
      <c r="G47" s="83"/>
      <c r="H47" s="83"/>
      <c r="I47" s="88">
        <v>1.2585526</v>
      </c>
      <c r="J47" s="82"/>
      <c r="K47" s="53"/>
      <c r="L47" s="53"/>
      <c r="M47" s="53">
        <f t="shared" si="0"/>
        <v>1.2585526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7">
        <v>12671</v>
      </c>
      <c r="C48" s="87">
        <v>11289</v>
      </c>
      <c r="D48" s="87">
        <v>1742</v>
      </c>
      <c r="E48" s="87">
        <v>370</v>
      </c>
      <c r="F48" s="87">
        <v>317</v>
      </c>
      <c r="G48" s="83"/>
      <c r="H48" s="83"/>
      <c r="I48" s="88">
        <v>0</v>
      </c>
      <c r="J48" s="82"/>
      <c r="K48" s="53"/>
      <c r="L48" s="53"/>
      <c r="M48" s="53">
        <f t="shared" si="0"/>
        <v>0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7">
        <v>12647</v>
      </c>
      <c r="C49" s="87">
        <v>11310</v>
      </c>
      <c r="D49" s="87">
        <v>1647</v>
      </c>
      <c r="E49" s="87">
        <v>338</v>
      </c>
      <c r="F49" s="87">
        <v>312</v>
      </c>
      <c r="G49" s="83"/>
      <c r="H49" s="83"/>
      <c r="I49" s="88">
        <v>5.1302016999999998</v>
      </c>
      <c r="J49" s="82"/>
      <c r="K49" s="53"/>
      <c r="L49" s="53"/>
      <c r="M49" s="53">
        <f t="shared" si="0"/>
        <v>5.1302016999999998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7">
        <v>12718</v>
      </c>
      <c r="C50" s="87">
        <v>11346</v>
      </c>
      <c r="D50" s="87">
        <v>1600</v>
      </c>
      <c r="E50" s="87">
        <v>308</v>
      </c>
      <c r="F50" s="87">
        <v>306</v>
      </c>
      <c r="G50" s="83"/>
      <c r="H50" s="83"/>
      <c r="I50" s="88">
        <v>0</v>
      </c>
      <c r="J50" s="82"/>
      <c r="K50" s="53"/>
      <c r="L50" s="53"/>
      <c r="M50" s="53">
        <f t="shared" si="0"/>
        <v>0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7">
        <v>12644</v>
      </c>
      <c r="C51" s="87">
        <v>11382</v>
      </c>
      <c r="D51" s="87">
        <v>1570</v>
      </c>
      <c r="E51" s="87">
        <v>286</v>
      </c>
      <c r="F51" s="87">
        <v>335</v>
      </c>
      <c r="G51" s="83"/>
      <c r="H51" s="83"/>
      <c r="I51" s="88">
        <v>1.1198985000000001</v>
      </c>
      <c r="J51" s="82"/>
      <c r="K51" s="53"/>
      <c r="L51" s="53"/>
      <c r="M51" s="53">
        <f t="shared" si="0"/>
        <v>1.1198985000000001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7">
        <v>12693</v>
      </c>
      <c r="C52" s="87">
        <v>11409</v>
      </c>
      <c r="D52" s="87">
        <v>1576</v>
      </c>
      <c r="E52" s="87">
        <v>318</v>
      </c>
      <c r="F52" s="87">
        <v>312</v>
      </c>
      <c r="G52" s="83"/>
      <c r="H52" s="83"/>
      <c r="I52" s="88">
        <v>0</v>
      </c>
      <c r="J52" s="82"/>
      <c r="K52" s="53"/>
      <c r="L52" s="53"/>
      <c r="M52" s="53">
        <f t="shared" si="0"/>
        <v>0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7">
        <v>12715</v>
      </c>
      <c r="C53" s="87">
        <v>11359</v>
      </c>
      <c r="D53" s="87">
        <v>1617</v>
      </c>
      <c r="E53" s="87">
        <v>310</v>
      </c>
      <c r="F53" s="87">
        <v>315</v>
      </c>
      <c r="G53" s="83"/>
      <c r="H53" s="83"/>
      <c r="I53" s="88">
        <v>2.5384365999999998</v>
      </c>
      <c r="J53" s="82"/>
      <c r="K53" s="53"/>
      <c r="L53" s="53"/>
      <c r="M53" s="53">
        <f t="shared" si="0"/>
        <v>2.5384365999999998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7">
        <v>13227</v>
      </c>
      <c r="C54" s="87">
        <v>11326</v>
      </c>
      <c r="D54" s="87">
        <v>1548</v>
      </c>
      <c r="E54" s="87">
        <v>307</v>
      </c>
      <c r="F54" s="87">
        <v>261</v>
      </c>
      <c r="G54" s="83"/>
      <c r="H54" s="83"/>
      <c r="I54" s="88">
        <v>1.9838202</v>
      </c>
      <c r="J54" s="82"/>
      <c r="K54" s="53"/>
      <c r="L54" s="53"/>
      <c r="M54" s="53">
        <f t="shared" si="0"/>
        <v>1.9838202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7">
        <v>13161</v>
      </c>
      <c r="C55" s="87">
        <v>11295</v>
      </c>
      <c r="D55" s="87">
        <v>1628</v>
      </c>
      <c r="E55" s="87">
        <v>270</v>
      </c>
      <c r="F55" s="87">
        <v>271</v>
      </c>
      <c r="G55" s="83"/>
      <c r="H55" s="83"/>
      <c r="I55" s="88">
        <v>0</v>
      </c>
      <c r="J55" s="82"/>
      <c r="K55" s="53"/>
      <c r="L55" s="53"/>
      <c r="M55" s="53">
        <f t="shared" si="0"/>
        <v>0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7">
        <v>13245</v>
      </c>
      <c r="C56" s="87">
        <v>11201</v>
      </c>
      <c r="D56" s="87">
        <v>1600</v>
      </c>
      <c r="E56" s="87">
        <v>285</v>
      </c>
      <c r="F56" s="87">
        <v>305</v>
      </c>
      <c r="G56" s="83"/>
      <c r="H56" s="83"/>
      <c r="I56" s="88">
        <v>0.92791590000000002</v>
      </c>
      <c r="J56" s="82"/>
      <c r="K56" s="53"/>
      <c r="L56" s="53"/>
      <c r="M56" s="53">
        <f t="shared" si="0"/>
        <v>0.92791590000000002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7">
        <v>13183</v>
      </c>
      <c r="C57" s="87">
        <v>11189</v>
      </c>
      <c r="D57" s="87">
        <v>1541</v>
      </c>
      <c r="E57" s="87">
        <v>257</v>
      </c>
      <c r="F57" s="87">
        <v>241</v>
      </c>
      <c r="G57" s="83"/>
      <c r="H57" s="83"/>
      <c r="I57" s="88">
        <v>1.0239072</v>
      </c>
      <c r="J57" s="82"/>
      <c r="K57" s="53"/>
      <c r="L57" s="53"/>
      <c r="M57" s="53">
        <f t="shared" si="0"/>
        <v>1.0239072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7">
        <v>13153</v>
      </c>
      <c r="C58" s="87">
        <v>11206</v>
      </c>
      <c r="D58" s="87">
        <v>1491</v>
      </c>
      <c r="E58" s="87">
        <v>294</v>
      </c>
      <c r="F58" s="87">
        <v>281</v>
      </c>
      <c r="G58" s="83"/>
      <c r="H58" s="83"/>
      <c r="I58" s="88">
        <v>2.0158173000000001</v>
      </c>
      <c r="J58" s="82"/>
      <c r="K58" s="53"/>
      <c r="L58" s="53"/>
      <c r="M58" s="53">
        <f t="shared" si="0"/>
        <v>2.0158173000000001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7">
        <v>13222</v>
      </c>
      <c r="C59" s="87">
        <v>11240</v>
      </c>
      <c r="D59" s="87">
        <v>1625</v>
      </c>
      <c r="E59" s="87">
        <v>312</v>
      </c>
      <c r="F59" s="87">
        <v>333</v>
      </c>
      <c r="G59" s="83"/>
      <c r="H59" s="83"/>
      <c r="I59" s="88">
        <v>1.6958463000000001</v>
      </c>
      <c r="J59" s="82"/>
      <c r="K59" s="53"/>
      <c r="L59" s="53"/>
      <c r="M59" s="53">
        <f t="shared" si="0"/>
        <v>1.6958463000000001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7">
        <v>13252</v>
      </c>
      <c r="C60" s="87">
        <v>11209</v>
      </c>
      <c r="D60" s="87">
        <v>1587</v>
      </c>
      <c r="E60" s="87">
        <v>297</v>
      </c>
      <c r="F60" s="87">
        <v>300</v>
      </c>
      <c r="G60" s="83"/>
      <c r="H60" s="83"/>
      <c r="I60" s="88">
        <v>2.0051516</v>
      </c>
      <c r="J60" s="82"/>
      <c r="K60" s="53"/>
      <c r="L60" s="53"/>
      <c r="M60" s="53">
        <f t="shared" si="0"/>
        <v>2.0051516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7">
        <v>13167</v>
      </c>
      <c r="C61" s="87">
        <v>11595</v>
      </c>
      <c r="D61" s="87">
        <v>1650</v>
      </c>
      <c r="E61" s="87">
        <v>295</v>
      </c>
      <c r="F61" s="87">
        <v>284</v>
      </c>
      <c r="G61" s="83"/>
      <c r="H61" s="83"/>
      <c r="I61" s="88">
        <v>2.1011429000000001</v>
      </c>
      <c r="J61" s="82"/>
      <c r="K61" s="53"/>
      <c r="L61" s="53"/>
      <c r="M61" s="53">
        <f t="shared" si="0"/>
        <v>2.1011429000000001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7">
        <v>13262</v>
      </c>
      <c r="C62" s="87">
        <v>11590</v>
      </c>
      <c r="D62" s="87">
        <v>1667</v>
      </c>
      <c r="E62" s="87">
        <v>297</v>
      </c>
      <c r="F62" s="87">
        <v>290</v>
      </c>
      <c r="G62" s="83"/>
      <c r="H62" s="83"/>
      <c r="I62" s="88">
        <v>1.0239072</v>
      </c>
      <c r="J62" s="82"/>
      <c r="K62" s="53"/>
      <c r="L62" s="53"/>
      <c r="M62" s="53">
        <f t="shared" si="0"/>
        <v>1.0239072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7">
        <v>13216</v>
      </c>
      <c r="C63" s="87">
        <v>11502</v>
      </c>
      <c r="D63" s="87">
        <v>1698</v>
      </c>
      <c r="E63" s="87">
        <v>329</v>
      </c>
      <c r="F63" s="87">
        <v>334</v>
      </c>
      <c r="G63" s="83"/>
      <c r="H63" s="83"/>
      <c r="I63" s="88">
        <v>1.0025758</v>
      </c>
      <c r="J63" s="82"/>
      <c r="K63" s="53"/>
      <c r="L63" s="53"/>
      <c r="M63" s="53">
        <f t="shared" si="0"/>
        <v>1.0025758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7">
        <v>13302</v>
      </c>
      <c r="C64" s="87">
        <v>11610</v>
      </c>
      <c r="D64" s="87">
        <v>1700</v>
      </c>
      <c r="E64" s="87">
        <v>332</v>
      </c>
      <c r="F64" s="87">
        <v>354</v>
      </c>
      <c r="G64" s="83"/>
      <c r="H64" s="83"/>
      <c r="I64" s="88">
        <v>1.0559042999999999</v>
      </c>
      <c r="J64" s="82"/>
      <c r="K64" s="53"/>
      <c r="L64" s="53"/>
      <c r="M64" s="53">
        <f t="shared" si="0"/>
        <v>1.0559042999999999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7">
        <v>13267</v>
      </c>
      <c r="C65" s="87">
        <v>11620</v>
      </c>
      <c r="D65" s="87">
        <v>1711</v>
      </c>
      <c r="E65" s="87">
        <v>305</v>
      </c>
      <c r="F65" s="87">
        <v>343</v>
      </c>
      <c r="G65" s="83"/>
      <c r="H65" s="83"/>
      <c r="I65" s="88">
        <v>0</v>
      </c>
      <c r="J65" s="82"/>
      <c r="K65" s="53"/>
      <c r="L65" s="53"/>
      <c r="M65" s="53">
        <f t="shared" si="0"/>
        <v>0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7">
        <v>13319</v>
      </c>
      <c r="C66" s="87">
        <v>11631</v>
      </c>
      <c r="D66" s="87">
        <v>1668</v>
      </c>
      <c r="E66" s="87">
        <v>295</v>
      </c>
      <c r="F66" s="87">
        <v>316</v>
      </c>
      <c r="G66" s="83"/>
      <c r="H66" s="83"/>
      <c r="I66" s="88">
        <v>0</v>
      </c>
      <c r="J66" s="82"/>
      <c r="K66" s="53"/>
      <c r="L66" s="53"/>
      <c r="M66" s="53">
        <f t="shared" si="0"/>
        <v>0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7">
        <v>13297</v>
      </c>
      <c r="C67" s="87">
        <v>11485</v>
      </c>
      <c r="D67" s="87">
        <v>1597</v>
      </c>
      <c r="E67" s="87">
        <v>282</v>
      </c>
      <c r="F67" s="87">
        <v>264</v>
      </c>
      <c r="G67" s="83"/>
      <c r="H67" s="83"/>
      <c r="I67" s="88">
        <v>0.86392170000000013</v>
      </c>
      <c r="J67" s="82"/>
      <c r="K67" s="53"/>
      <c r="L67" s="53"/>
      <c r="M67" s="53">
        <f t="shared" si="0"/>
        <v>0.86392170000000013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7">
        <v>13391</v>
      </c>
      <c r="C68" s="87">
        <v>11584</v>
      </c>
      <c r="D68" s="87">
        <v>1714</v>
      </c>
      <c r="E68" s="87">
        <v>251</v>
      </c>
      <c r="F68" s="87">
        <v>303</v>
      </c>
      <c r="G68" s="83"/>
      <c r="H68" s="83"/>
      <c r="I68" s="88">
        <v>1.7811718999999999</v>
      </c>
      <c r="J68" s="82"/>
      <c r="K68" s="53"/>
      <c r="L68" s="53"/>
      <c r="M68" s="53">
        <f t="shared" si="0"/>
        <v>1.7811718999999999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7">
        <v>13368</v>
      </c>
      <c r="C69" s="87">
        <v>11671</v>
      </c>
      <c r="D69" s="87">
        <v>1672</v>
      </c>
      <c r="E69" s="87">
        <v>275</v>
      </c>
      <c r="F69" s="87">
        <v>274</v>
      </c>
      <c r="G69" s="83"/>
      <c r="H69" s="83"/>
      <c r="I69" s="88">
        <v>0</v>
      </c>
      <c r="J69" s="82"/>
      <c r="K69" s="53"/>
      <c r="L69" s="53"/>
      <c r="M69" s="53">
        <f t="shared" si="0"/>
        <v>0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7">
        <v>13366</v>
      </c>
      <c r="C70" s="87">
        <v>11533</v>
      </c>
      <c r="D70" s="87">
        <v>1568</v>
      </c>
      <c r="E70" s="87">
        <v>292</v>
      </c>
      <c r="F70" s="87">
        <v>289</v>
      </c>
      <c r="G70" s="83"/>
      <c r="H70" s="83"/>
      <c r="I70" s="88">
        <v>0.95991300000000002</v>
      </c>
      <c r="J70" s="82"/>
      <c r="K70" s="53"/>
      <c r="L70" s="53"/>
      <c r="M70" s="53">
        <f t="shared" si="0"/>
        <v>0.95991300000000002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7">
        <v>13347</v>
      </c>
      <c r="C71" s="87">
        <v>11571</v>
      </c>
      <c r="D71" s="87">
        <v>1693</v>
      </c>
      <c r="E71" s="87">
        <v>281</v>
      </c>
      <c r="F71" s="87">
        <v>267</v>
      </c>
      <c r="G71" s="83"/>
      <c r="H71" s="83"/>
      <c r="I71" s="88">
        <v>0.95991300000000002</v>
      </c>
      <c r="J71" s="82"/>
      <c r="K71" s="53"/>
      <c r="L71" s="53"/>
      <c r="M71" s="53">
        <f t="shared" si="0"/>
        <v>0.95991300000000002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7">
        <v>13379</v>
      </c>
      <c r="C72" s="87">
        <v>11642</v>
      </c>
      <c r="D72" s="87">
        <v>1659</v>
      </c>
      <c r="E72" s="87">
        <v>321</v>
      </c>
      <c r="F72" s="87">
        <v>310</v>
      </c>
      <c r="G72" s="83"/>
      <c r="H72" s="83"/>
      <c r="I72" s="88">
        <v>0</v>
      </c>
      <c r="J72" s="82"/>
      <c r="K72" s="53"/>
      <c r="L72" s="53"/>
      <c r="M72" s="53">
        <f t="shared" si="0"/>
        <v>0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7">
        <v>13417</v>
      </c>
      <c r="C73" s="87">
        <v>11650</v>
      </c>
      <c r="D73" s="87">
        <v>1684</v>
      </c>
      <c r="E73" s="87">
        <v>306</v>
      </c>
      <c r="F73" s="87">
        <v>303</v>
      </c>
      <c r="G73" s="83"/>
      <c r="H73" s="83"/>
      <c r="I73" s="88">
        <v>0</v>
      </c>
      <c r="J73" s="82"/>
      <c r="K73" s="53"/>
      <c r="L73" s="53"/>
      <c r="M73" s="53">
        <f t="shared" si="0"/>
        <v>0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7">
        <v>13399</v>
      </c>
      <c r="C74" s="87">
        <v>11684</v>
      </c>
      <c r="D74" s="87">
        <v>1633</v>
      </c>
      <c r="E74" s="87">
        <v>324</v>
      </c>
      <c r="F74" s="87">
        <v>350</v>
      </c>
      <c r="G74" s="83"/>
      <c r="H74" s="83"/>
      <c r="I74" s="88">
        <v>1.0559042999999999</v>
      </c>
      <c r="J74" s="82"/>
      <c r="K74" s="53"/>
      <c r="L74" s="53"/>
      <c r="M74" s="53">
        <f t="shared" si="0"/>
        <v>1.0559042999999999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7">
        <v>13455</v>
      </c>
      <c r="C75" s="87">
        <v>11741</v>
      </c>
      <c r="D75" s="87">
        <v>1752</v>
      </c>
      <c r="E75" s="87">
        <v>352</v>
      </c>
      <c r="F75" s="87">
        <v>333</v>
      </c>
      <c r="G75" s="83"/>
      <c r="H75" s="83"/>
      <c r="I75" s="88">
        <v>0</v>
      </c>
      <c r="J75" s="82"/>
      <c r="K75" s="53"/>
      <c r="L75" s="53"/>
      <c r="M75" s="53">
        <f t="shared" si="0"/>
        <v>0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7">
        <v>13464</v>
      </c>
      <c r="C76" s="87">
        <v>11684</v>
      </c>
      <c r="D76" s="87">
        <v>1632</v>
      </c>
      <c r="E76" s="87">
        <v>278</v>
      </c>
      <c r="F76" s="87">
        <v>294</v>
      </c>
      <c r="G76" s="83"/>
      <c r="H76" s="83"/>
      <c r="I76" s="88">
        <v>0.95991300000000002</v>
      </c>
      <c r="J76" s="82"/>
      <c r="K76" s="53"/>
      <c r="L76" s="53"/>
      <c r="M76" s="53">
        <f t="shared" si="0"/>
        <v>0.95991300000000002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7">
        <v>13404</v>
      </c>
      <c r="C77" s="87">
        <v>11490</v>
      </c>
      <c r="D77" s="87">
        <v>1690</v>
      </c>
      <c r="E77" s="87">
        <v>314</v>
      </c>
      <c r="F77" s="87">
        <v>287</v>
      </c>
      <c r="G77" s="83"/>
      <c r="H77" s="83"/>
      <c r="I77" s="88">
        <v>0</v>
      </c>
      <c r="J77" s="82"/>
      <c r="K77" s="53"/>
      <c r="L77" s="53"/>
      <c r="M77" s="53">
        <f t="shared" si="0"/>
        <v>0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7">
        <v>13395</v>
      </c>
      <c r="C78" s="87">
        <v>11439</v>
      </c>
      <c r="D78" s="87">
        <v>1777</v>
      </c>
      <c r="E78" s="87">
        <v>265</v>
      </c>
      <c r="F78" s="87">
        <v>279</v>
      </c>
      <c r="G78" s="83"/>
      <c r="H78" s="83"/>
      <c r="I78" s="88">
        <v>0</v>
      </c>
      <c r="J78" s="82"/>
      <c r="K78" s="53"/>
      <c r="L78" s="53"/>
      <c r="M78" s="53">
        <f t="shared" si="0"/>
        <v>0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7">
        <v>13440</v>
      </c>
      <c r="C79" s="87">
        <v>11514</v>
      </c>
      <c r="D79" s="87">
        <v>1665</v>
      </c>
      <c r="E79" s="87">
        <v>293</v>
      </c>
      <c r="F79" s="87">
        <v>283</v>
      </c>
      <c r="G79" s="83"/>
      <c r="H79" s="83"/>
      <c r="I79" s="88">
        <v>1.0132414999999999</v>
      </c>
      <c r="J79" s="82"/>
      <c r="K79" s="53"/>
      <c r="L79" s="53"/>
      <c r="M79" s="53">
        <f t="shared" si="0"/>
        <v>1.0132414999999999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7">
        <v>13387</v>
      </c>
      <c r="C80" s="87">
        <v>11494</v>
      </c>
      <c r="D80" s="87">
        <v>1587</v>
      </c>
      <c r="E80" s="87">
        <v>289</v>
      </c>
      <c r="F80" s="87">
        <v>302</v>
      </c>
      <c r="G80" s="83"/>
      <c r="H80" s="83"/>
      <c r="I80" s="88">
        <v>0</v>
      </c>
      <c r="J80" s="82"/>
      <c r="K80" s="53"/>
      <c r="L80" s="53"/>
      <c r="M80" s="53">
        <f t="shared" si="0"/>
        <v>0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7">
        <v>13414</v>
      </c>
      <c r="C81" s="87">
        <v>11406</v>
      </c>
      <c r="D81" s="87">
        <v>1657</v>
      </c>
      <c r="E81" s="87">
        <v>334</v>
      </c>
      <c r="F81" s="87">
        <v>308</v>
      </c>
      <c r="G81" s="83"/>
      <c r="H81" s="83"/>
      <c r="I81" s="88">
        <v>0</v>
      </c>
      <c r="J81" s="82"/>
      <c r="K81" s="53"/>
      <c r="L81" s="53"/>
      <c r="M81" s="53">
        <f t="shared" si="0"/>
        <v>0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7">
        <v>13466</v>
      </c>
      <c r="C82" s="87">
        <v>11478</v>
      </c>
      <c r="D82" s="87">
        <v>1660</v>
      </c>
      <c r="E82" s="87">
        <v>289</v>
      </c>
      <c r="F82" s="87">
        <v>282</v>
      </c>
      <c r="G82" s="83"/>
      <c r="H82" s="83"/>
      <c r="I82" s="88">
        <v>6.1221118000000008</v>
      </c>
      <c r="J82" s="82"/>
      <c r="K82" s="53"/>
      <c r="L82" s="53"/>
      <c r="M82" s="53">
        <f t="shared" si="0"/>
        <v>6.1221118000000008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7">
        <v>13346</v>
      </c>
      <c r="C83" s="87">
        <v>11393</v>
      </c>
      <c r="D83" s="87">
        <v>1599</v>
      </c>
      <c r="E83" s="87">
        <v>302</v>
      </c>
      <c r="F83" s="87">
        <v>271</v>
      </c>
      <c r="G83" s="83"/>
      <c r="H83" s="83"/>
      <c r="I83" s="88">
        <v>0</v>
      </c>
      <c r="J83" s="82"/>
      <c r="K83" s="53"/>
      <c r="L83" s="53"/>
      <c r="M83" s="53">
        <f t="shared" si="0"/>
        <v>0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7">
        <v>13384</v>
      </c>
      <c r="C84" s="87">
        <v>11346</v>
      </c>
      <c r="D84" s="87">
        <v>1741</v>
      </c>
      <c r="E84" s="87">
        <v>275</v>
      </c>
      <c r="F84" s="87">
        <v>282</v>
      </c>
      <c r="G84" s="83"/>
      <c r="H84" s="83"/>
      <c r="I84" s="88">
        <v>1.5891892999999999</v>
      </c>
      <c r="J84" s="82"/>
      <c r="K84" s="53"/>
      <c r="L84" s="53"/>
      <c r="M84" s="53">
        <f t="shared" si="0"/>
        <v>1.5891892999999999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7">
        <v>13485</v>
      </c>
      <c r="C85" s="87">
        <v>11452</v>
      </c>
      <c r="D85" s="87">
        <v>1744</v>
      </c>
      <c r="E85" s="87">
        <v>281</v>
      </c>
      <c r="F85" s="87">
        <v>324</v>
      </c>
      <c r="G85" s="83"/>
      <c r="H85" s="83"/>
      <c r="I85" s="88">
        <v>2.0584801000000001</v>
      </c>
      <c r="J85" s="82"/>
      <c r="K85" s="53"/>
      <c r="L85" s="53"/>
      <c r="M85" s="53">
        <f t="shared" si="0"/>
        <v>2.0584801000000001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7">
        <v>13451</v>
      </c>
      <c r="C86" s="87">
        <v>11476</v>
      </c>
      <c r="D86" s="87">
        <v>1689</v>
      </c>
      <c r="E86" s="87">
        <v>311</v>
      </c>
      <c r="F86" s="87">
        <v>316</v>
      </c>
      <c r="G86" s="83"/>
      <c r="H86" s="83"/>
      <c r="I86" s="88">
        <v>0</v>
      </c>
      <c r="J86" s="82"/>
      <c r="K86" s="53"/>
      <c r="L86" s="53"/>
      <c r="M86" s="53">
        <f t="shared" si="0"/>
        <v>0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7">
        <v>13492</v>
      </c>
      <c r="C87" s="87">
        <v>11584</v>
      </c>
      <c r="D87" s="87">
        <v>1797</v>
      </c>
      <c r="E87" s="87">
        <v>311</v>
      </c>
      <c r="F87" s="87">
        <v>325</v>
      </c>
      <c r="G87" s="83"/>
      <c r="H87" s="83"/>
      <c r="I87" s="88">
        <v>0</v>
      </c>
      <c r="J87" s="82"/>
      <c r="K87" s="53"/>
      <c r="L87" s="53"/>
      <c r="M87" s="53">
        <f t="shared" si="0"/>
        <v>0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7">
        <v>13540</v>
      </c>
      <c r="C88" s="87">
        <v>11526</v>
      </c>
      <c r="D88" s="87">
        <v>1811</v>
      </c>
      <c r="E88" s="87">
        <v>321</v>
      </c>
      <c r="F88" s="87">
        <v>342</v>
      </c>
      <c r="G88" s="83"/>
      <c r="H88" s="83"/>
      <c r="I88" s="88">
        <v>1.0559042999999999</v>
      </c>
      <c r="J88" s="82"/>
      <c r="K88" s="53"/>
      <c r="L88" s="53"/>
      <c r="M88" s="53">
        <f t="shared" si="0"/>
        <v>1.0559042999999999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7">
        <v>13501</v>
      </c>
      <c r="C89" s="87">
        <v>11637</v>
      </c>
      <c r="D89" s="87">
        <v>1834</v>
      </c>
      <c r="E89" s="87">
        <v>325</v>
      </c>
      <c r="F89" s="87">
        <v>326</v>
      </c>
      <c r="G89" s="83"/>
      <c r="H89" s="83"/>
      <c r="I89" s="88">
        <v>0</v>
      </c>
      <c r="J89" s="82"/>
      <c r="K89" s="53"/>
      <c r="L89" s="53"/>
      <c r="M89" s="53">
        <f t="shared" si="0"/>
        <v>0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7">
        <v>13564</v>
      </c>
      <c r="C90" s="87">
        <v>11569</v>
      </c>
      <c r="D90" s="87">
        <v>1676</v>
      </c>
      <c r="E90" s="87">
        <v>301</v>
      </c>
      <c r="F90" s="87">
        <v>335</v>
      </c>
      <c r="G90" s="83"/>
      <c r="H90" s="83"/>
      <c r="I90" s="88">
        <v>2.5917651000000004</v>
      </c>
      <c r="J90" s="82"/>
      <c r="K90" s="53"/>
      <c r="L90" s="53"/>
      <c r="M90" s="53">
        <f t="shared" si="0"/>
        <v>2.5917651000000004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7">
        <v>13598</v>
      </c>
      <c r="C91" s="87">
        <v>11704</v>
      </c>
      <c r="D91" s="87">
        <v>1893</v>
      </c>
      <c r="E91" s="87">
        <v>296</v>
      </c>
      <c r="F91" s="87">
        <v>328</v>
      </c>
      <c r="G91" s="83"/>
      <c r="H91" s="83"/>
      <c r="I91" s="88">
        <v>1.2692182999999999</v>
      </c>
      <c r="J91" s="82"/>
      <c r="K91" s="53"/>
      <c r="L91" s="53"/>
      <c r="M91" s="53">
        <f t="shared" si="0"/>
        <v>1.2692182999999999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7">
        <v>13642</v>
      </c>
      <c r="C92" s="87">
        <v>11587</v>
      </c>
      <c r="D92" s="87">
        <v>1774</v>
      </c>
      <c r="E92" s="87">
        <v>337</v>
      </c>
      <c r="F92" s="87">
        <v>341</v>
      </c>
      <c r="G92" s="83"/>
      <c r="H92" s="83"/>
      <c r="I92" s="88">
        <v>2.6024308</v>
      </c>
      <c r="J92" s="82"/>
      <c r="K92" s="53"/>
      <c r="L92" s="53"/>
      <c r="M92" s="53">
        <f t="shared" si="0"/>
        <v>2.6024308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7">
        <v>13534</v>
      </c>
      <c r="C93" s="87">
        <v>11524</v>
      </c>
      <c r="D93" s="87">
        <v>1780</v>
      </c>
      <c r="E93" s="87">
        <v>330</v>
      </c>
      <c r="F93" s="87">
        <v>299</v>
      </c>
      <c r="G93" s="83"/>
      <c r="H93" s="83"/>
      <c r="I93" s="88">
        <v>0</v>
      </c>
      <c r="J93" s="82"/>
      <c r="K93" s="86"/>
      <c r="L93" s="53"/>
      <c r="M93" s="53">
        <f t="shared" si="0"/>
        <v>0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7">
        <v>13656</v>
      </c>
      <c r="C94" s="87">
        <v>11567</v>
      </c>
      <c r="D94" s="87">
        <v>1837</v>
      </c>
      <c r="E94" s="87">
        <v>363</v>
      </c>
      <c r="F94" s="87">
        <v>399</v>
      </c>
      <c r="G94" s="83"/>
      <c r="H94" s="83"/>
      <c r="I94" s="88">
        <v>0.78926180000000001</v>
      </c>
      <c r="J94" s="82"/>
      <c r="K94" s="86"/>
      <c r="L94" s="53"/>
      <c r="M94" s="53">
        <f t="shared" si="0"/>
        <v>0.78926180000000001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7">
        <v>13598</v>
      </c>
      <c r="C95" s="87">
        <v>11586</v>
      </c>
      <c r="D95" s="87">
        <v>1789</v>
      </c>
      <c r="E95" s="87">
        <v>323</v>
      </c>
      <c r="F95" s="87">
        <v>287</v>
      </c>
      <c r="G95" s="83"/>
      <c r="H95" s="83"/>
      <c r="I95" s="88">
        <v>2.6770906999999999</v>
      </c>
      <c r="J95" s="82"/>
      <c r="K95" s="86"/>
      <c r="L95" s="53"/>
      <c r="M95" s="53">
        <f t="shared" si="0"/>
        <v>2.6770906999999999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7">
        <v>13637</v>
      </c>
      <c r="C96" s="87">
        <v>11534</v>
      </c>
      <c r="D96" s="87">
        <v>1783</v>
      </c>
      <c r="E96" s="87">
        <v>281</v>
      </c>
      <c r="F96" s="87">
        <v>275</v>
      </c>
      <c r="G96" s="83"/>
      <c r="H96" s="83"/>
      <c r="I96" s="88">
        <v>1.2692182999999999</v>
      </c>
      <c r="J96" s="82"/>
      <c r="K96" s="86"/>
      <c r="L96" s="53"/>
      <c r="M96" s="53">
        <f t="shared" si="0"/>
        <v>1.2692182999999999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7">
        <v>13559</v>
      </c>
      <c r="C97" s="87">
        <v>11486</v>
      </c>
      <c r="D97" s="87">
        <v>1759</v>
      </c>
      <c r="E97" s="87">
        <v>307</v>
      </c>
      <c r="F97" s="87">
        <v>303</v>
      </c>
      <c r="G97" s="83"/>
      <c r="H97" s="83"/>
      <c r="I97" s="88">
        <v>1.2905496999999999</v>
      </c>
      <c r="J97" s="82"/>
      <c r="K97" s="86"/>
      <c r="L97" s="53"/>
      <c r="M97" s="53">
        <f t="shared" si="0"/>
        <v>1.2905496999999999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87">
        <v>13580</v>
      </c>
      <c r="C98" s="87">
        <v>11618</v>
      </c>
      <c r="D98" s="87">
        <v>1839</v>
      </c>
      <c r="E98" s="87">
        <v>307</v>
      </c>
      <c r="F98" s="87">
        <v>297</v>
      </c>
      <c r="G98" s="83"/>
      <c r="H98" s="83"/>
      <c r="I98" s="88">
        <v>1.6531835000000001</v>
      </c>
      <c r="J98" s="82"/>
      <c r="K98" s="86"/>
      <c r="L98" s="53"/>
      <c r="M98" s="53">
        <f t="shared" si="0"/>
        <v>1.6531835000000001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87">
        <v>13543</v>
      </c>
      <c r="C99" s="87">
        <v>11580</v>
      </c>
      <c r="D99" s="87">
        <v>1909</v>
      </c>
      <c r="E99" s="87">
        <v>312</v>
      </c>
      <c r="F99" s="87">
        <v>290</v>
      </c>
      <c r="G99" s="83"/>
      <c r="H99" s="83"/>
      <c r="I99" s="88">
        <v>4.7569021999999999</v>
      </c>
      <c r="J99" s="82"/>
      <c r="K99" s="86"/>
      <c r="L99" s="53"/>
      <c r="M99" s="53">
        <f t="shared" si="0"/>
        <v>4.7569021999999999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87">
        <v>13553</v>
      </c>
      <c r="C100" s="87">
        <v>11575</v>
      </c>
      <c r="D100" s="87">
        <v>1710</v>
      </c>
      <c r="E100" s="87">
        <v>318</v>
      </c>
      <c r="F100" s="87">
        <v>277</v>
      </c>
      <c r="G100" s="83"/>
      <c r="H100" s="83"/>
      <c r="I100" s="88">
        <v>1.8238346999999999</v>
      </c>
      <c r="J100" s="82"/>
      <c r="K100" s="86"/>
      <c r="L100" s="53"/>
      <c r="M100" s="53">
        <f t="shared" si="0"/>
        <v>1.8238346999999999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87">
        <v>13564</v>
      </c>
      <c r="C101" s="87">
        <v>11528</v>
      </c>
      <c r="D101" s="87">
        <v>1730</v>
      </c>
      <c r="E101" s="87">
        <v>300</v>
      </c>
      <c r="F101" s="87">
        <v>315</v>
      </c>
      <c r="G101" s="83"/>
      <c r="H101" s="83"/>
      <c r="I101" s="88">
        <v>2.0904772</v>
      </c>
      <c r="J101" s="82"/>
      <c r="K101" s="86"/>
      <c r="L101" s="53"/>
      <c r="M101" s="53">
        <f t="shared" si="0"/>
        <v>2.0904772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87">
        <v>13620</v>
      </c>
      <c r="C102" s="87">
        <v>11436</v>
      </c>
      <c r="D102" s="87">
        <v>1788</v>
      </c>
      <c r="E102" s="87">
        <v>298</v>
      </c>
      <c r="F102" s="87">
        <v>331</v>
      </c>
      <c r="G102" s="83"/>
      <c r="H102" s="83"/>
      <c r="I102" s="88">
        <v>2.3251226000000003</v>
      </c>
      <c r="J102" s="82"/>
      <c r="K102" s="86"/>
      <c r="L102" s="53"/>
      <c r="M102" s="53">
        <f t="shared" si="0"/>
        <v>2.3251226000000003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87">
        <v>13716</v>
      </c>
      <c r="C103" s="87">
        <v>11580</v>
      </c>
      <c r="D103" s="87">
        <v>1866</v>
      </c>
      <c r="E103" s="87">
        <v>296</v>
      </c>
      <c r="F103" s="87">
        <v>345</v>
      </c>
      <c r="G103" s="83"/>
      <c r="H103" s="83"/>
      <c r="I103" s="88">
        <v>0.77859610000000001</v>
      </c>
      <c r="J103" s="82"/>
      <c r="K103" s="86"/>
      <c r="L103" s="53"/>
      <c r="M103" s="53">
        <f t="shared" si="0"/>
        <v>0.77859610000000001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87">
        <v>13762</v>
      </c>
      <c r="C104" s="87">
        <v>11637</v>
      </c>
      <c r="D104" s="87">
        <v>1818</v>
      </c>
      <c r="E104" s="87">
        <v>304</v>
      </c>
      <c r="F104" s="87">
        <v>327</v>
      </c>
      <c r="G104" s="83"/>
      <c r="H104" s="83"/>
      <c r="I104" s="88">
        <v>2.4744424</v>
      </c>
      <c r="J104" s="82"/>
      <c r="K104" s="86"/>
      <c r="L104" s="53"/>
      <c r="M104" s="53">
        <f t="shared" si="0"/>
        <v>2.4744424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87">
        <v>13809</v>
      </c>
      <c r="C105" s="87">
        <v>11723</v>
      </c>
      <c r="D105" s="87">
        <v>1842</v>
      </c>
      <c r="E105" s="87">
        <v>285</v>
      </c>
      <c r="F105" s="87">
        <v>332</v>
      </c>
      <c r="G105" s="83"/>
      <c r="H105" s="83"/>
      <c r="I105" s="88">
        <v>0</v>
      </c>
      <c r="J105" s="82"/>
      <c r="K105" s="86"/>
      <c r="L105" s="53"/>
      <c r="M105" s="53">
        <f t="shared" si="0"/>
        <v>0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87">
        <v>13773</v>
      </c>
      <c r="C106" s="87">
        <v>11843</v>
      </c>
      <c r="D106" s="87">
        <v>1764</v>
      </c>
      <c r="E106" s="87">
        <v>319</v>
      </c>
      <c r="F106" s="87">
        <v>331</v>
      </c>
      <c r="G106" s="33"/>
      <c r="H106" s="33"/>
      <c r="I106" s="88">
        <v>1.3332125000000001</v>
      </c>
      <c r="J106" s="82"/>
      <c r="K106" s="86"/>
      <c r="L106" s="53"/>
      <c r="M106" s="53">
        <f t="shared" si="0"/>
        <v>1.3332125000000001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87">
        <v>13735</v>
      </c>
      <c r="C107" s="87">
        <v>11686</v>
      </c>
      <c r="D107" s="87">
        <v>1770</v>
      </c>
      <c r="E107" s="87">
        <v>309</v>
      </c>
      <c r="F107" s="87">
        <v>293</v>
      </c>
      <c r="G107" s="33"/>
      <c r="H107" s="33"/>
      <c r="I107" s="88">
        <v>1.6318521000000001</v>
      </c>
      <c r="J107" s="82"/>
      <c r="K107" s="86"/>
      <c r="L107" s="53"/>
      <c r="M107" s="53">
        <f t="shared" si="0"/>
        <v>1.6318521000000001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87">
        <v>13730</v>
      </c>
      <c r="C108" s="87">
        <v>11860</v>
      </c>
      <c r="D108" s="87">
        <v>1718</v>
      </c>
      <c r="E108" s="87">
        <v>347</v>
      </c>
      <c r="F108" s="87">
        <v>332</v>
      </c>
      <c r="G108" s="33"/>
      <c r="H108" s="33"/>
      <c r="I108" s="88">
        <v>3.4130240000000001</v>
      </c>
      <c r="J108" s="82"/>
      <c r="K108" s="86"/>
      <c r="L108" s="53"/>
      <c r="M108" s="53">
        <f t="shared" si="0"/>
        <v>3.4130240000000001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87">
        <v>13728</v>
      </c>
      <c r="C109" s="87">
        <v>11811</v>
      </c>
      <c r="D109" s="87">
        <v>1834</v>
      </c>
      <c r="E109" s="87">
        <v>295</v>
      </c>
      <c r="F109" s="87">
        <v>340</v>
      </c>
      <c r="G109" s="33"/>
      <c r="H109" s="33"/>
      <c r="I109" s="88">
        <v>2.9543989000000002</v>
      </c>
      <c r="J109" s="82"/>
      <c r="K109" s="86"/>
      <c r="L109" s="53"/>
      <c r="M109" s="53">
        <f t="shared" si="0"/>
        <v>2.9543989000000002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87">
        <v>13697</v>
      </c>
      <c r="C110" s="87">
        <v>11788</v>
      </c>
      <c r="D110" s="87">
        <v>1892</v>
      </c>
      <c r="E110" s="87">
        <v>314</v>
      </c>
      <c r="F110" s="87">
        <v>308</v>
      </c>
      <c r="G110" s="33"/>
      <c r="H110" s="33"/>
      <c r="I110" s="88">
        <v>0</v>
      </c>
      <c r="J110" s="82"/>
      <c r="K110" s="86"/>
      <c r="L110" s="53"/>
      <c r="M110" s="53">
        <f t="shared" si="0"/>
        <v>0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87">
        <v>13700</v>
      </c>
      <c r="C111" s="87">
        <v>11945</v>
      </c>
      <c r="D111" s="87">
        <v>1843</v>
      </c>
      <c r="E111" s="87">
        <v>300</v>
      </c>
      <c r="F111" s="87">
        <v>290</v>
      </c>
      <c r="G111" s="33"/>
      <c r="H111" s="33"/>
      <c r="I111" s="88">
        <v>1.2692182999999999</v>
      </c>
      <c r="J111" s="82"/>
      <c r="K111" s="86"/>
      <c r="L111" s="53"/>
      <c r="M111" s="53">
        <f t="shared" si="0"/>
        <v>1.2692182999999999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87">
        <v>13776</v>
      </c>
      <c r="C112" s="87">
        <v>11869</v>
      </c>
      <c r="D112" s="87">
        <v>1814</v>
      </c>
      <c r="E112" s="87">
        <v>297</v>
      </c>
      <c r="F112" s="87">
        <v>341</v>
      </c>
      <c r="G112" s="33"/>
      <c r="H112" s="33"/>
      <c r="I112" s="88">
        <v>0</v>
      </c>
      <c r="J112" s="82"/>
      <c r="K112" s="86"/>
      <c r="L112" s="53"/>
      <c r="M112" s="53">
        <f t="shared" si="0"/>
        <v>0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87">
        <v>13887</v>
      </c>
      <c r="C113" s="87">
        <v>11966</v>
      </c>
      <c r="D113" s="87">
        <v>2042</v>
      </c>
      <c r="E113" s="87">
        <v>305</v>
      </c>
      <c r="F113" s="87">
        <v>323</v>
      </c>
      <c r="G113" s="33"/>
      <c r="H113" s="33"/>
      <c r="I113" s="88">
        <v>3.5943409000000002</v>
      </c>
      <c r="J113" s="82"/>
      <c r="K113" s="86"/>
      <c r="L113" s="53"/>
      <c r="M113" s="53">
        <f t="shared" si="0"/>
        <v>3.5943409000000002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87">
        <v>13819</v>
      </c>
      <c r="C114" s="87">
        <v>12021</v>
      </c>
      <c r="D114" s="87">
        <v>1910</v>
      </c>
      <c r="E114" s="87">
        <v>328</v>
      </c>
      <c r="F114" s="87">
        <v>344</v>
      </c>
      <c r="G114" s="33"/>
      <c r="H114" s="33"/>
      <c r="I114" s="88">
        <v>2.2824598000000003</v>
      </c>
      <c r="J114" s="82"/>
      <c r="K114" s="86"/>
      <c r="L114" s="53"/>
      <c r="M114" s="53">
        <f t="shared" si="0"/>
        <v>2.2824598000000003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87">
        <v>13876</v>
      </c>
      <c r="C115" s="87">
        <v>12162</v>
      </c>
      <c r="D115" s="87">
        <v>1876</v>
      </c>
      <c r="E115" s="87">
        <v>353</v>
      </c>
      <c r="F115" s="87">
        <v>383</v>
      </c>
      <c r="G115" s="33"/>
      <c r="H115" s="33"/>
      <c r="I115" s="88">
        <v>2.7410848999999997</v>
      </c>
      <c r="J115" s="82"/>
      <c r="K115" s="86"/>
      <c r="L115" s="53"/>
      <c r="M115" s="53">
        <f t="shared" si="0"/>
        <v>2.7410848999999997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87">
        <v>13900</v>
      </c>
      <c r="C116" s="87">
        <v>12140</v>
      </c>
      <c r="D116" s="87">
        <v>1867</v>
      </c>
      <c r="E116" s="87">
        <v>358</v>
      </c>
      <c r="F116" s="87">
        <v>337</v>
      </c>
      <c r="G116" s="33"/>
      <c r="H116" s="33"/>
      <c r="I116" s="88">
        <v>0.63994200000000001</v>
      </c>
      <c r="J116" s="82"/>
      <c r="K116" s="86"/>
      <c r="L116" s="53"/>
      <c r="M116" s="53">
        <f t="shared" si="0"/>
        <v>0.63994200000000001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87">
        <v>13240</v>
      </c>
      <c r="C117" s="87">
        <v>12165</v>
      </c>
      <c r="D117" s="87">
        <v>1896</v>
      </c>
      <c r="E117" s="87">
        <v>349</v>
      </c>
      <c r="F117" s="87">
        <v>353</v>
      </c>
      <c r="G117" s="33"/>
      <c r="H117" s="33"/>
      <c r="I117" s="88">
        <v>0</v>
      </c>
      <c r="J117" s="82"/>
      <c r="K117" s="86"/>
      <c r="L117" s="53"/>
      <c r="M117" s="53">
        <f t="shared" si="0"/>
        <v>0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87">
        <v>13217</v>
      </c>
      <c r="C118" s="87">
        <v>12215</v>
      </c>
      <c r="D118" s="87">
        <v>1899</v>
      </c>
      <c r="E118" s="87">
        <v>304</v>
      </c>
      <c r="F118" s="87">
        <v>332</v>
      </c>
      <c r="G118" s="33"/>
      <c r="H118" s="33"/>
      <c r="I118" s="88">
        <v>1.5358608</v>
      </c>
      <c r="J118" s="82"/>
      <c r="K118" s="86"/>
      <c r="L118" s="53"/>
      <c r="M118" s="53">
        <f t="shared" si="0"/>
        <v>1.5358608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87">
        <v>13247</v>
      </c>
      <c r="C119" s="87">
        <v>12331</v>
      </c>
      <c r="D119" s="87">
        <v>1898</v>
      </c>
      <c r="E119" s="87">
        <v>318</v>
      </c>
      <c r="F119" s="87">
        <v>305</v>
      </c>
      <c r="G119" s="33"/>
      <c r="H119" s="33"/>
      <c r="I119" s="88">
        <v>1.0559042999999999</v>
      </c>
      <c r="J119" s="86"/>
      <c r="K119" s="86"/>
      <c r="L119" s="53"/>
      <c r="M119" s="53">
        <f t="shared" si="0"/>
        <v>1.0559042999999999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87">
        <v>13942</v>
      </c>
      <c r="C120" s="87">
        <v>12327</v>
      </c>
      <c r="D120" s="87">
        <v>1931</v>
      </c>
      <c r="E120" s="87">
        <v>313</v>
      </c>
      <c r="F120" s="87">
        <v>305</v>
      </c>
      <c r="G120" s="33"/>
      <c r="H120" s="33"/>
      <c r="I120" s="88">
        <v>5.4501727000000004</v>
      </c>
      <c r="J120" s="86"/>
      <c r="K120" s="86"/>
      <c r="L120" s="53"/>
      <c r="M120" s="53">
        <f t="shared" si="0"/>
        <v>5.4501727000000004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87">
        <v>13268</v>
      </c>
      <c r="C121" s="87">
        <v>12176</v>
      </c>
      <c r="D121" s="87">
        <v>1887</v>
      </c>
      <c r="E121" s="87">
        <v>321</v>
      </c>
      <c r="F121" s="87">
        <v>329</v>
      </c>
      <c r="G121" s="33"/>
      <c r="H121" s="33"/>
      <c r="I121" s="88">
        <v>2.2611284</v>
      </c>
      <c r="J121" s="86"/>
      <c r="K121" s="86"/>
      <c r="L121" s="53"/>
      <c r="M121" s="53">
        <f t="shared" si="0"/>
        <v>2.2611284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87">
        <v>13343</v>
      </c>
      <c r="C122" s="87">
        <v>12090</v>
      </c>
      <c r="D122" s="87">
        <v>1771</v>
      </c>
      <c r="E122" s="87">
        <v>298</v>
      </c>
      <c r="F122" s="87">
        <v>332</v>
      </c>
      <c r="G122" s="33"/>
      <c r="H122" s="33"/>
      <c r="I122" s="88">
        <v>1.3225468</v>
      </c>
      <c r="J122" s="86"/>
      <c r="K122" s="86"/>
      <c r="L122" s="53"/>
      <c r="M122" s="53">
        <f t="shared" si="0"/>
        <v>1.3225468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87">
        <v>13274</v>
      </c>
      <c r="C123" s="87">
        <v>12104</v>
      </c>
      <c r="D123" s="87">
        <v>1637</v>
      </c>
      <c r="E123" s="87">
        <v>303</v>
      </c>
      <c r="F123" s="87">
        <v>269</v>
      </c>
      <c r="G123" s="33"/>
      <c r="H123" s="33"/>
      <c r="I123" s="88">
        <v>0</v>
      </c>
      <c r="J123" s="86"/>
      <c r="K123" s="53"/>
      <c r="L123" s="53"/>
      <c r="M123" s="53">
        <f t="shared" si="0"/>
        <v>0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87">
        <v>14039</v>
      </c>
      <c r="C124" s="87">
        <v>11546</v>
      </c>
      <c r="D124" s="87">
        <v>1590</v>
      </c>
      <c r="E124" s="87">
        <v>318</v>
      </c>
      <c r="F124" s="87">
        <v>325</v>
      </c>
      <c r="G124" s="33"/>
      <c r="H124" s="33"/>
      <c r="I124" s="88">
        <v>3.4236897000000002</v>
      </c>
      <c r="J124" s="86"/>
      <c r="K124" s="53"/>
      <c r="L124" s="53"/>
      <c r="M124" s="53">
        <f t="shared" si="0"/>
        <v>3.4236897000000002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87">
        <v>14076</v>
      </c>
      <c r="C125" s="87">
        <v>11553</v>
      </c>
      <c r="D125" s="87">
        <v>1833</v>
      </c>
      <c r="E125" s="87">
        <v>294</v>
      </c>
      <c r="F125" s="87">
        <v>336</v>
      </c>
      <c r="G125" s="33"/>
      <c r="H125" s="33"/>
      <c r="I125" s="88">
        <v>1.0985671000000001</v>
      </c>
      <c r="J125" s="86"/>
      <c r="K125" s="53"/>
      <c r="L125" s="53"/>
      <c r="M125" s="53">
        <f t="shared" si="0"/>
        <v>1.0985671000000001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87">
        <v>13414</v>
      </c>
      <c r="C126" s="87">
        <v>11595</v>
      </c>
      <c r="D126" s="87">
        <v>1776</v>
      </c>
      <c r="E126" s="87">
        <v>325</v>
      </c>
      <c r="F126" s="87">
        <v>354</v>
      </c>
      <c r="G126" s="33"/>
      <c r="H126" s="33"/>
      <c r="I126" s="88">
        <v>0</v>
      </c>
      <c r="J126" s="86"/>
      <c r="K126" s="53"/>
      <c r="L126" s="53"/>
      <c r="M126" s="53">
        <f t="shared" si="0"/>
        <v>0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87">
        <v>13460</v>
      </c>
      <c r="C127" s="87">
        <v>12255</v>
      </c>
      <c r="D127" s="87">
        <v>1753</v>
      </c>
      <c r="E127" s="87">
        <v>285</v>
      </c>
      <c r="F127" s="87">
        <v>258</v>
      </c>
      <c r="G127" s="33"/>
      <c r="H127" s="33"/>
      <c r="I127" s="88">
        <v>2.3251226000000003</v>
      </c>
      <c r="J127" s="86"/>
      <c r="K127" s="53"/>
      <c r="L127" s="53"/>
      <c r="M127" s="53">
        <f t="shared" si="0"/>
        <v>2.3251226000000003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87">
        <v>13428</v>
      </c>
      <c r="C128" s="87">
        <v>11724</v>
      </c>
      <c r="D128" s="87">
        <v>1715</v>
      </c>
      <c r="E128" s="87">
        <v>306</v>
      </c>
      <c r="F128" s="87">
        <v>346</v>
      </c>
      <c r="G128" s="33"/>
      <c r="H128" s="33"/>
      <c r="I128" s="88">
        <v>1.0025758</v>
      </c>
      <c r="J128" s="86"/>
      <c r="K128" s="53"/>
      <c r="L128" s="53"/>
      <c r="M128" s="53">
        <f t="shared" si="0"/>
        <v>1.0025758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87">
        <v>13402</v>
      </c>
      <c r="C129" s="87">
        <v>11757</v>
      </c>
      <c r="D129" s="87">
        <v>1715</v>
      </c>
      <c r="E129" s="87">
        <v>350</v>
      </c>
      <c r="F129" s="87">
        <v>334</v>
      </c>
      <c r="G129" s="33"/>
      <c r="H129" s="33"/>
      <c r="I129" s="88">
        <v>0.77859610000000001</v>
      </c>
      <c r="J129" s="86"/>
      <c r="K129" s="53"/>
      <c r="L129" s="53"/>
      <c r="M129" s="53">
        <f t="shared" si="0"/>
        <v>0.77859610000000001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87">
        <v>13463</v>
      </c>
      <c r="C130" s="87">
        <v>11699</v>
      </c>
      <c r="D130" s="87">
        <v>1684</v>
      </c>
      <c r="E130" s="87">
        <v>276</v>
      </c>
      <c r="F130" s="87">
        <v>280</v>
      </c>
      <c r="G130" s="33"/>
      <c r="H130" s="33"/>
      <c r="I130" s="88">
        <v>0.63994200000000001</v>
      </c>
      <c r="J130" s="86"/>
      <c r="K130" s="53"/>
      <c r="L130" s="53"/>
      <c r="M130" s="53">
        <f t="shared" si="0"/>
        <v>0.63994200000000001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87">
        <v>13413</v>
      </c>
      <c r="C131" s="87">
        <v>12223</v>
      </c>
      <c r="D131" s="87">
        <v>1696</v>
      </c>
      <c r="E131" s="87">
        <v>253</v>
      </c>
      <c r="F131" s="87">
        <v>265</v>
      </c>
      <c r="G131" s="33"/>
      <c r="H131" s="33"/>
      <c r="I131" s="88">
        <v>0</v>
      </c>
      <c r="J131" s="86"/>
      <c r="K131" s="53"/>
      <c r="L131" s="53"/>
      <c r="M131" s="53">
        <f t="shared" si="0"/>
        <v>0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87">
        <v>14141</v>
      </c>
      <c r="C132" s="87">
        <v>12237</v>
      </c>
      <c r="D132" s="87">
        <v>1708</v>
      </c>
      <c r="E132" s="87">
        <v>252</v>
      </c>
      <c r="F132" s="87">
        <v>232</v>
      </c>
      <c r="G132" s="33"/>
      <c r="H132" s="33"/>
      <c r="I132" s="88">
        <v>8.0821005120000002</v>
      </c>
      <c r="J132" s="88"/>
      <c r="K132" s="53"/>
      <c r="L132" s="53"/>
      <c r="M132" s="53">
        <f t="shared" si="0"/>
        <v>8.0821005120000002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87">
        <v>14148</v>
      </c>
      <c r="C133" s="87">
        <v>11586</v>
      </c>
      <c r="D133" s="87">
        <v>1539</v>
      </c>
      <c r="E133" s="87">
        <v>211</v>
      </c>
      <c r="F133" s="87">
        <v>185</v>
      </c>
      <c r="G133" s="33"/>
      <c r="H133" s="33"/>
      <c r="I133" s="88">
        <v>17.617816223999998</v>
      </c>
      <c r="K133" s="53"/>
      <c r="L133" s="53"/>
      <c r="M133" s="53">
        <f t="shared" si="0"/>
        <v>17.617816223999998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87">
        <v>14178</v>
      </c>
      <c r="C134" s="87">
        <v>11391</v>
      </c>
      <c r="D134" s="87">
        <v>1564</v>
      </c>
      <c r="E134" s="87">
        <v>206</v>
      </c>
      <c r="F134" s="87">
        <v>201</v>
      </c>
      <c r="G134" s="33"/>
      <c r="H134" s="33"/>
      <c r="I134" s="88">
        <v>8.6054019840000002</v>
      </c>
      <c r="K134" s="53"/>
      <c r="L134" s="53"/>
      <c r="M134" s="53">
        <f t="shared" si="0"/>
        <v>8.6054019840000002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87">
        <v>14215</v>
      </c>
      <c r="C135" s="87">
        <v>11423</v>
      </c>
      <c r="D135" s="87">
        <v>1642</v>
      </c>
      <c r="E135" s="87">
        <v>317</v>
      </c>
      <c r="F135" s="87">
        <v>323</v>
      </c>
      <c r="G135" s="33"/>
      <c r="H135" s="33"/>
      <c r="I135" s="88">
        <v>6.1124519160000004</v>
      </c>
      <c r="K135" s="53"/>
      <c r="L135" s="53"/>
      <c r="M135" s="53">
        <f t="shared" si="0"/>
        <v>6.1124519160000004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87">
        <v>14180</v>
      </c>
      <c r="C136" s="87">
        <v>11470</v>
      </c>
      <c r="D136" s="87">
        <v>1614</v>
      </c>
      <c r="E136" s="87">
        <v>281</v>
      </c>
      <c r="F136" s="87">
        <v>232</v>
      </c>
      <c r="G136" s="33"/>
      <c r="H136" s="33"/>
      <c r="I136" s="88">
        <v>0</v>
      </c>
      <c r="K136" s="53"/>
      <c r="L136" s="53"/>
      <c r="M136" s="53">
        <f t="shared" si="0"/>
        <v>0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87">
        <v>14125</v>
      </c>
      <c r="C137" s="87">
        <v>11399</v>
      </c>
      <c r="D137" s="87">
        <v>1646</v>
      </c>
      <c r="E137" s="87">
        <v>261</v>
      </c>
      <c r="F137" s="87">
        <v>229</v>
      </c>
      <c r="G137" s="33"/>
      <c r="H137" s="33"/>
      <c r="I137" s="88">
        <v>8.5036489199999998</v>
      </c>
      <c r="K137" s="53"/>
      <c r="L137" s="53"/>
      <c r="M137" s="53">
        <f t="shared" si="0"/>
        <v>8.5036489199999998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87">
        <v>14139</v>
      </c>
      <c r="C138" s="87">
        <v>11102</v>
      </c>
      <c r="D138" s="87">
        <v>1540</v>
      </c>
      <c r="E138" s="87">
        <v>265</v>
      </c>
      <c r="F138" s="87">
        <v>223</v>
      </c>
      <c r="G138" s="33"/>
      <c r="H138" s="33"/>
      <c r="I138" s="88">
        <v>12.711864923999999</v>
      </c>
      <c r="K138" s="53"/>
      <c r="L138" s="53"/>
      <c r="M138" s="53">
        <f t="shared" si="0"/>
        <v>12.711864923999999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87">
        <v>14134</v>
      </c>
      <c r="C139" s="87">
        <v>11807</v>
      </c>
      <c r="D139" s="87">
        <v>1730</v>
      </c>
      <c r="E139" s="87">
        <v>209</v>
      </c>
      <c r="F139" s="87">
        <v>193</v>
      </c>
      <c r="G139" s="33"/>
      <c r="H139" s="33"/>
      <c r="I139" s="88">
        <v>10.938454380000001</v>
      </c>
      <c r="K139" s="53"/>
      <c r="L139" s="53"/>
      <c r="M139" s="53">
        <f t="shared" si="0"/>
        <v>10.938454380000001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87">
        <v>14089</v>
      </c>
      <c r="C140" s="87">
        <v>11759</v>
      </c>
      <c r="D140" s="87">
        <v>1799</v>
      </c>
      <c r="E140" s="87">
        <v>251</v>
      </c>
      <c r="F140" s="87">
        <v>239</v>
      </c>
      <c r="G140" s="33"/>
      <c r="H140" s="33"/>
      <c r="I140" s="88">
        <v>16.709306723999998</v>
      </c>
      <c r="K140" s="53"/>
      <c r="L140" s="53"/>
      <c r="M140" s="53">
        <f t="shared" si="0"/>
        <v>16.709306723999998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87">
        <v>14122</v>
      </c>
      <c r="C141" s="87">
        <v>11568</v>
      </c>
      <c r="D141" s="87">
        <v>1708</v>
      </c>
      <c r="E141" s="87">
        <v>248</v>
      </c>
      <c r="F141" s="87">
        <v>226</v>
      </c>
      <c r="G141" s="33"/>
      <c r="H141" s="33"/>
      <c r="I141" s="88">
        <v>15.197546916</v>
      </c>
      <c r="K141" s="53"/>
      <c r="L141" s="53"/>
      <c r="M141" s="53">
        <f t="shared" si="0"/>
        <v>15.197546916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87">
        <v>14061</v>
      </c>
      <c r="C142" s="53"/>
      <c r="D142" s="53"/>
      <c r="E142" s="87">
        <v>251</v>
      </c>
      <c r="F142" s="87">
        <v>215</v>
      </c>
      <c r="G142" s="33"/>
      <c r="H142" s="33"/>
      <c r="I142" s="88">
        <v>8.5690616039999998</v>
      </c>
      <c r="K142" s="53"/>
      <c r="L142" s="53"/>
      <c r="M142" s="53">
        <f t="shared" si="0"/>
        <v>8.5690616039999998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87">
        <v>14022</v>
      </c>
      <c r="C143" s="53"/>
      <c r="D143" s="53"/>
      <c r="E143" s="87">
        <v>250</v>
      </c>
      <c r="F143" s="87">
        <v>250</v>
      </c>
      <c r="G143" s="33"/>
      <c r="H143" s="33"/>
      <c r="I143" s="88">
        <v>8.4745766160000002</v>
      </c>
      <c r="K143" s="53"/>
      <c r="L143" s="53"/>
      <c r="M143" s="53">
        <f t="shared" si="0"/>
        <v>8.4745766160000002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87">
        <v>14081</v>
      </c>
      <c r="C144" s="53"/>
      <c r="D144" s="53"/>
      <c r="E144" s="87">
        <v>282</v>
      </c>
      <c r="F144" s="87">
        <v>267</v>
      </c>
      <c r="G144" s="33"/>
      <c r="H144" s="33"/>
      <c r="I144" s="88">
        <v>0</v>
      </c>
      <c r="K144" s="53"/>
      <c r="L144" s="53"/>
      <c r="M144" s="53">
        <f t="shared" si="0"/>
        <v>0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87">
        <v>14052</v>
      </c>
      <c r="C145" s="53"/>
      <c r="D145" s="53"/>
      <c r="E145" s="87">
        <v>204</v>
      </c>
      <c r="F145" s="87">
        <v>182</v>
      </c>
      <c r="G145" s="33"/>
      <c r="H145" s="33"/>
      <c r="I145" s="88">
        <v>0</v>
      </c>
      <c r="K145" s="53"/>
      <c r="L145" s="53"/>
      <c r="M145" s="53">
        <f t="shared" si="0"/>
        <v>0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87">
        <v>221</v>
      </c>
      <c r="F146" s="87">
        <v>195</v>
      </c>
      <c r="G146" s="33"/>
      <c r="H146" s="33"/>
      <c r="I146" s="88">
        <v>0</v>
      </c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87">
        <v>154</v>
      </c>
      <c r="F147" s="87">
        <v>131</v>
      </c>
      <c r="G147" s="53"/>
      <c r="H147" s="53"/>
      <c r="I147" s="88">
        <v>0</v>
      </c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AH1001"/>
  <sheetViews>
    <sheetView workbookViewId="0">
      <pane xSplit="1" ySplit="1" topLeftCell="B119" activePane="bottomRight" state="frozen"/>
      <selection activeCell="G12" sqref="G12"/>
      <selection pane="topRight" activeCell="G12" sqref="G12"/>
      <selection pane="bottomLeft" activeCell="G12" sqref="G12"/>
      <selection pane="bottomRight" activeCell="M1" sqref="M1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74</v>
      </c>
      <c r="L2" s="85" t="s">
        <v>75</v>
      </c>
      <c r="M2" s="85" t="s">
        <v>32</v>
      </c>
      <c r="N2" s="53"/>
      <c r="O2" s="53"/>
      <c r="P2" s="82"/>
      <c r="Q2" s="53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7">
        <v>1309</v>
      </c>
      <c r="C3" s="89">
        <v>0</v>
      </c>
      <c r="D3" s="83">
        <v>0</v>
      </c>
      <c r="E3" s="87">
        <v>12</v>
      </c>
      <c r="F3" s="87">
        <v>10</v>
      </c>
      <c r="G3" s="83"/>
      <c r="H3" s="83"/>
      <c r="I3" s="88">
        <v>10.253101199999998</v>
      </c>
      <c r="J3" s="82"/>
      <c r="K3" s="53"/>
      <c r="L3" s="53"/>
      <c r="M3" s="53">
        <f t="shared" ref="M3:M146" si="0">SUM(I3:L3)</f>
        <v>10.253101199999998</v>
      </c>
      <c r="N3" s="53"/>
      <c r="O3" s="53"/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7">
        <v>1282</v>
      </c>
      <c r="C4" s="89">
        <v>0</v>
      </c>
      <c r="D4" s="83">
        <v>0</v>
      </c>
      <c r="E4" s="87">
        <v>19</v>
      </c>
      <c r="F4" s="87">
        <v>14</v>
      </c>
      <c r="G4" s="83"/>
      <c r="H4" s="83"/>
      <c r="I4" s="88">
        <v>14.915541599999999</v>
      </c>
      <c r="J4" s="82"/>
      <c r="K4" s="53"/>
      <c r="L4" s="53"/>
      <c r="M4" s="53">
        <f t="shared" si="0"/>
        <v>14.915541599999999</v>
      </c>
      <c r="N4" s="53"/>
      <c r="O4" s="53"/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7">
        <v>1282</v>
      </c>
      <c r="C5" s="89">
        <v>0</v>
      </c>
      <c r="D5" s="83">
        <v>0</v>
      </c>
      <c r="E5" s="87">
        <v>8</v>
      </c>
      <c r="F5" s="87">
        <v>10</v>
      </c>
      <c r="G5" s="83"/>
      <c r="H5" s="83"/>
      <c r="I5" s="88">
        <v>12.450956399999999</v>
      </c>
      <c r="J5" s="82"/>
      <c r="K5" s="53"/>
      <c r="L5" s="53"/>
      <c r="M5" s="53">
        <f t="shared" si="0"/>
        <v>12.450956399999999</v>
      </c>
      <c r="N5" s="53"/>
      <c r="O5" s="53"/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7">
        <v>1300</v>
      </c>
      <c r="C6" s="89">
        <v>0</v>
      </c>
      <c r="D6" s="83">
        <v>0</v>
      </c>
      <c r="E6" s="87">
        <v>17</v>
      </c>
      <c r="F6" s="87">
        <v>13</v>
      </c>
      <c r="G6" s="83"/>
      <c r="H6" s="83"/>
      <c r="I6" s="88">
        <v>22.917441599999997</v>
      </c>
      <c r="J6" s="82"/>
      <c r="K6" s="53"/>
      <c r="L6" s="53"/>
      <c r="M6" s="53">
        <f t="shared" si="0"/>
        <v>22.917441599999997</v>
      </c>
      <c r="N6" s="53"/>
      <c r="O6" s="53"/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7">
        <v>1274</v>
      </c>
      <c r="C7" s="89">
        <v>0</v>
      </c>
      <c r="D7" s="83">
        <v>0</v>
      </c>
      <c r="E7" s="87">
        <v>3</v>
      </c>
      <c r="F7" s="87">
        <v>7</v>
      </c>
      <c r="G7" s="83"/>
      <c r="H7" s="83"/>
      <c r="I7" s="88">
        <v>9.9757019999999983</v>
      </c>
      <c r="J7" s="82"/>
      <c r="K7" s="53"/>
      <c r="L7" s="53"/>
      <c r="M7" s="53">
        <f t="shared" si="0"/>
        <v>9.9757019999999983</v>
      </c>
      <c r="N7" s="53"/>
      <c r="O7" s="53"/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7">
        <v>1286</v>
      </c>
      <c r="C8" s="89">
        <v>0</v>
      </c>
      <c r="D8" s="83">
        <v>0</v>
      </c>
      <c r="E8" s="87">
        <v>7</v>
      </c>
      <c r="F8" s="87">
        <v>8</v>
      </c>
      <c r="G8" s="83"/>
      <c r="H8" s="83"/>
      <c r="I8" s="88">
        <v>16.707967199999999</v>
      </c>
      <c r="J8" s="82"/>
      <c r="K8" s="53"/>
      <c r="L8" s="53"/>
      <c r="M8" s="53">
        <f t="shared" si="0"/>
        <v>16.707967199999999</v>
      </c>
      <c r="N8" s="53"/>
      <c r="O8" s="53"/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7">
        <v>1301</v>
      </c>
      <c r="C9" s="87">
        <v>773</v>
      </c>
      <c r="D9" s="83">
        <v>0</v>
      </c>
      <c r="E9" s="87">
        <v>20</v>
      </c>
      <c r="F9" s="87">
        <v>20</v>
      </c>
      <c r="G9" s="83"/>
      <c r="H9" s="83"/>
      <c r="I9" s="88">
        <v>32.797120799999995</v>
      </c>
      <c r="J9" s="82"/>
      <c r="K9" s="53"/>
      <c r="L9" s="53"/>
      <c r="M9" s="53">
        <f t="shared" si="0"/>
        <v>32.797120799999995</v>
      </c>
      <c r="N9" s="53"/>
      <c r="O9" s="53"/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7">
        <v>1286</v>
      </c>
      <c r="C10" s="89">
        <v>0</v>
      </c>
      <c r="D10" s="83">
        <v>0</v>
      </c>
      <c r="E10" s="87">
        <v>4</v>
      </c>
      <c r="F10" s="87">
        <v>11</v>
      </c>
      <c r="G10" s="83"/>
      <c r="H10" s="83"/>
      <c r="I10" s="88">
        <v>7.2977327999999986</v>
      </c>
      <c r="J10" s="82"/>
      <c r="K10" s="53"/>
      <c r="L10" s="53"/>
      <c r="M10" s="53">
        <f t="shared" si="0"/>
        <v>7.2977327999999986</v>
      </c>
      <c r="N10" s="53"/>
      <c r="O10" s="53"/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7">
        <v>1302</v>
      </c>
      <c r="C11" s="89">
        <v>0</v>
      </c>
      <c r="D11" s="83">
        <v>0</v>
      </c>
      <c r="E11" s="87">
        <v>9</v>
      </c>
      <c r="F11" s="87">
        <v>7</v>
      </c>
      <c r="G11" s="83"/>
      <c r="H11" s="83"/>
      <c r="I11" s="88">
        <v>6.028098</v>
      </c>
      <c r="J11" s="82"/>
      <c r="K11" s="53"/>
      <c r="L11" s="53"/>
      <c r="M11" s="53">
        <f t="shared" si="0"/>
        <v>6.028098</v>
      </c>
      <c r="N11" s="53"/>
      <c r="O11" s="53"/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7">
        <v>1318</v>
      </c>
      <c r="C12" s="89">
        <v>0</v>
      </c>
      <c r="D12" s="83">
        <v>0</v>
      </c>
      <c r="E12" s="87">
        <v>16</v>
      </c>
      <c r="F12" s="87">
        <v>16</v>
      </c>
      <c r="G12" s="83"/>
      <c r="H12" s="83"/>
      <c r="I12" s="88">
        <v>27.121106399999999</v>
      </c>
      <c r="J12" s="82"/>
      <c r="K12" s="53"/>
      <c r="L12" s="53"/>
      <c r="M12" s="53">
        <f t="shared" si="0"/>
        <v>27.121106399999999</v>
      </c>
      <c r="N12" s="53"/>
      <c r="O12" s="53"/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7">
        <v>1302</v>
      </c>
      <c r="C13" s="89">
        <v>0</v>
      </c>
      <c r="D13" s="83">
        <v>0</v>
      </c>
      <c r="E13" s="87">
        <v>13</v>
      </c>
      <c r="F13" s="87">
        <v>11</v>
      </c>
      <c r="G13" s="83"/>
      <c r="H13" s="83"/>
      <c r="I13" s="88">
        <v>8.8234283999999992</v>
      </c>
      <c r="J13" s="82"/>
      <c r="K13" s="53"/>
      <c r="L13" s="53"/>
      <c r="M13" s="53">
        <f t="shared" si="0"/>
        <v>8.8234283999999992</v>
      </c>
      <c r="N13" s="53"/>
      <c r="O13" s="53"/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7">
        <v>1309</v>
      </c>
      <c r="C14" s="89">
        <v>0</v>
      </c>
      <c r="D14" s="83">
        <v>0</v>
      </c>
      <c r="E14" s="87">
        <v>13</v>
      </c>
      <c r="F14" s="87">
        <v>16</v>
      </c>
      <c r="G14" s="83"/>
      <c r="H14" s="83"/>
      <c r="I14" s="88">
        <v>22.800080399999999</v>
      </c>
      <c r="J14" s="82"/>
      <c r="K14" s="53"/>
      <c r="L14" s="53"/>
      <c r="M14" s="53">
        <f t="shared" si="0"/>
        <v>22.800080399999999</v>
      </c>
      <c r="N14" s="53"/>
      <c r="O14" s="53"/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7">
        <v>1287</v>
      </c>
      <c r="C15" s="89">
        <v>0</v>
      </c>
      <c r="D15" s="83">
        <v>0</v>
      </c>
      <c r="E15" s="87">
        <v>10</v>
      </c>
      <c r="F15" s="87">
        <v>9</v>
      </c>
      <c r="G15" s="83"/>
      <c r="H15" s="83"/>
      <c r="I15" s="88">
        <v>24.453806399999998</v>
      </c>
      <c r="J15" s="82"/>
      <c r="K15" s="53"/>
      <c r="L15" s="53"/>
      <c r="M15" s="53">
        <f t="shared" si="0"/>
        <v>24.453806399999998</v>
      </c>
      <c r="N15" s="53"/>
      <c r="O15" s="53"/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7">
        <v>1279</v>
      </c>
      <c r="C16" s="89">
        <v>0</v>
      </c>
      <c r="D16" s="83">
        <v>0</v>
      </c>
      <c r="E16" s="87">
        <v>12</v>
      </c>
      <c r="F16" s="87">
        <v>13</v>
      </c>
      <c r="G16" s="83"/>
      <c r="H16" s="83"/>
      <c r="I16" s="88">
        <v>20.783601599999997</v>
      </c>
      <c r="J16" s="82"/>
      <c r="K16" s="53"/>
      <c r="L16" s="53"/>
      <c r="M16" s="53">
        <f t="shared" si="0"/>
        <v>20.783601599999997</v>
      </c>
      <c r="N16" s="53"/>
      <c r="O16" s="53"/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7">
        <v>1302</v>
      </c>
      <c r="C17" s="89">
        <v>0</v>
      </c>
      <c r="D17" s="83">
        <v>0</v>
      </c>
      <c r="E17" s="87">
        <v>10</v>
      </c>
      <c r="F17" s="87">
        <v>11</v>
      </c>
      <c r="G17" s="83"/>
      <c r="H17" s="83"/>
      <c r="I17" s="88">
        <v>18.393700799999998</v>
      </c>
      <c r="J17" s="82"/>
      <c r="K17" s="53"/>
      <c r="L17" s="53"/>
      <c r="M17" s="53">
        <f t="shared" si="0"/>
        <v>18.393700799999998</v>
      </c>
      <c r="N17" s="53"/>
      <c r="O17" s="53"/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7">
        <v>1304</v>
      </c>
      <c r="C18" s="89">
        <v>0</v>
      </c>
      <c r="D18" s="83">
        <v>0</v>
      </c>
      <c r="E18" s="87">
        <v>9</v>
      </c>
      <c r="F18" s="87">
        <v>14</v>
      </c>
      <c r="G18" s="83"/>
      <c r="H18" s="83"/>
      <c r="I18" s="88">
        <v>9.8903483999999988</v>
      </c>
      <c r="J18" s="82"/>
      <c r="K18" s="53"/>
      <c r="L18" s="53"/>
      <c r="M18" s="53">
        <f t="shared" si="0"/>
        <v>9.8903483999999988</v>
      </c>
      <c r="N18" s="53"/>
      <c r="O18" s="53"/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7">
        <v>1302</v>
      </c>
      <c r="C19" s="89">
        <v>0</v>
      </c>
      <c r="D19" s="83">
        <v>0</v>
      </c>
      <c r="E19" s="87">
        <v>6</v>
      </c>
      <c r="F19" s="87">
        <v>8</v>
      </c>
      <c r="G19" s="83"/>
      <c r="H19" s="83"/>
      <c r="I19" s="88">
        <v>13.880629199999998</v>
      </c>
      <c r="J19" s="82"/>
      <c r="K19" s="53"/>
      <c r="L19" s="53"/>
      <c r="M19" s="53">
        <f t="shared" si="0"/>
        <v>13.880629199999998</v>
      </c>
      <c r="N19" s="53"/>
      <c r="O19" s="53"/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7">
        <v>1313</v>
      </c>
      <c r="C20" s="87">
        <v>811</v>
      </c>
      <c r="D20" s="83">
        <v>0</v>
      </c>
      <c r="E20" s="87">
        <v>15</v>
      </c>
      <c r="F20" s="87">
        <v>11</v>
      </c>
      <c r="G20" s="83"/>
      <c r="H20" s="83"/>
      <c r="I20" s="88">
        <v>10.4771544</v>
      </c>
      <c r="J20" s="82"/>
      <c r="K20" s="53"/>
      <c r="L20" s="53"/>
      <c r="M20" s="53">
        <f t="shared" si="0"/>
        <v>10.4771544</v>
      </c>
      <c r="N20" s="53"/>
      <c r="O20" s="53"/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7">
        <v>1321</v>
      </c>
      <c r="C21" s="89">
        <v>0</v>
      </c>
      <c r="D21" s="83">
        <v>0</v>
      </c>
      <c r="E21" s="87">
        <v>14</v>
      </c>
      <c r="F21" s="87">
        <v>16</v>
      </c>
      <c r="G21" s="83"/>
      <c r="H21" s="83"/>
      <c r="I21" s="88">
        <v>20.815609200000001</v>
      </c>
      <c r="J21" s="82"/>
      <c r="K21" s="53"/>
      <c r="L21" s="53"/>
      <c r="M21" s="53">
        <f t="shared" si="0"/>
        <v>20.815609200000001</v>
      </c>
      <c r="N21" s="53"/>
      <c r="O21" s="53"/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7">
        <v>1300</v>
      </c>
      <c r="C22" s="89">
        <v>0</v>
      </c>
      <c r="D22" s="83">
        <v>0</v>
      </c>
      <c r="E22" s="87">
        <v>12</v>
      </c>
      <c r="F22" s="87">
        <v>9</v>
      </c>
      <c r="G22" s="83"/>
      <c r="H22" s="83"/>
      <c r="I22" s="88">
        <v>14.808849599999999</v>
      </c>
      <c r="J22" s="82"/>
      <c r="K22" s="53"/>
      <c r="L22" s="53"/>
      <c r="M22" s="53">
        <f t="shared" si="0"/>
        <v>14.808849599999999</v>
      </c>
      <c r="N22" s="53"/>
      <c r="O22" s="53"/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7">
        <v>1303</v>
      </c>
      <c r="C23" s="89">
        <v>0</v>
      </c>
      <c r="D23" s="83">
        <v>0</v>
      </c>
      <c r="E23" s="87">
        <v>11</v>
      </c>
      <c r="F23" s="87">
        <v>13</v>
      </c>
      <c r="G23" s="83"/>
      <c r="H23" s="83"/>
      <c r="I23" s="88">
        <v>13.784606399999998</v>
      </c>
      <c r="J23" s="82"/>
      <c r="K23" s="53"/>
      <c r="L23" s="53"/>
      <c r="M23" s="53">
        <f t="shared" si="0"/>
        <v>13.784606399999998</v>
      </c>
      <c r="N23" s="53"/>
      <c r="O23" s="53"/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7">
        <v>1291</v>
      </c>
      <c r="C24" s="89">
        <v>0</v>
      </c>
      <c r="D24" s="83">
        <v>0</v>
      </c>
      <c r="E24" s="87">
        <v>13</v>
      </c>
      <c r="F24" s="87">
        <v>1</v>
      </c>
      <c r="G24" s="83"/>
      <c r="H24" s="83"/>
      <c r="I24" s="88">
        <v>8.3433143999999988</v>
      </c>
      <c r="J24" s="82"/>
      <c r="K24" s="53"/>
      <c r="L24" s="53"/>
      <c r="M24" s="53">
        <f t="shared" si="0"/>
        <v>8.3433143999999988</v>
      </c>
      <c r="N24" s="53"/>
      <c r="O24" s="53"/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7">
        <v>1304</v>
      </c>
      <c r="C25" s="89">
        <v>0</v>
      </c>
      <c r="D25" s="83">
        <v>0</v>
      </c>
      <c r="E25" s="87">
        <v>2</v>
      </c>
      <c r="F25" s="87">
        <v>8</v>
      </c>
      <c r="G25" s="83"/>
      <c r="H25" s="83"/>
      <c r="I25" s="88">
        <v>1.9844711999999998</v>
      </c>
      <c r="J25" s="82"/>
      <c r="K25" s="53"/>
      <c r="L25" s="53"/>
      <c r="M25" s="53">
        <f t="shared" si="0"/>
        <v>1.9844711999999998</v>
      </c>
      <c r="N25" s="53"/>
      <c r="O25" s="53"/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7">
        <v>1303</v>
      </c>
      <c r="C26" s="89">
        <v>0</v>
      </c>
      <c r="D26" s="83">
        <v>0</v>
      </c>
      <c r="E26" s="87">
        <v>6</v>
      </c>
      <c r="F26" s="87">
        <v>7</v>
      </c>
      <c r="G26" s="83"/>
      <c r="H26" s="83"/>
      <c r="I26" s="88">
        <v>9.7409795999999993</v>
      </c>
      <c r="J26" s="82"/>
      <c r="K26" s="53"/>
      <c r="L26" s="53"/>
      <c r="M26" s="53">
        <f t="shared" si="0"/>
        <v>9.7409795999999993</v>
      </c>
      <c r="N26" s="53"/>
      <c r="O26" s="53"/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7">
        <v>1296</v>
      </c>
      <c r="C27" s="89">
        <v>0</v>
      </c>
      <c r="D27" s="83">
        <v>0</v>
      </c>
      <c r="E27" s="87">
        <v>10</v>
      </c>
      <c r="F27" s="87">
        <v>9</v>
      </c>
      <c r="G27" s="83"/>
      <c r="H27" s="83"/>
      <c r="I27" s="88">
        <v>13.805944799999997</v>
      </c>
      <c r="J27" s="82"/>
      <c r="K27" s="53"/>
      <c r="L27" s="53"/>
      <c r="M27" s="53">
        <f t="shared" si="0"/>
        <v>13.805944799999997</v>
      </c>
      <c r="N27" s="53"/>
      <c r="O27" s="53"/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7">
        <v>1323</v>
      </c>
      <c r="C28" s="89">
        <v>0</v>
      </c>
      <c r="D28" s="83">
        <v>0</v>
      </c>
      <c r="E28" s="87">
        <v>10</v>
      </c>
      <c r="F28" s="87">
        <v>12</v>
      </c>
      <c r="G28" s="83"/>
      <c r="H28" s="83"/>
      <c r="I28" s="88">
        <v>12.482963999999997</v>
      </c>
      <c r="J28" s="82"/>
      <c r="K28" s="53"/>
      <c r="L28" s="53"/>
      <c r="M28" s="53">
        <f t="shared" si="0"/>
        <v>12.482963999999997</v>
      </c>
      <c r="N28" s="53"/>
      <c r="O28" s="53"/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7">
        <v>1304</v>
      </c>
      <c r="C29" s="89">
        <v>0</v>
      </c>
      <c r="D29" s="83">
        <v>0</v>
      </c>
      <c r="E29" s="87">
        <v>20</v>
      </c>
      <c r="F29" s="87">
        <v>17</v>
      </c>
      <c r="G29" s="83"/>
      <c r="H29" s="83"/>
      <c r="I29" s="88">
        <v>23.632277999999996</v>
      </c>
      <c r="J29" s="82"/>
      <c r="K29" s="53"/>
      <c r="L29" s="53"/>
      <c r="M29" s="53">
        <f t="shared" si="0"/>
        <v>23.632277999999996</v>
      </c>
      <c r="N29" s="53"/>
      <c r="O29" s="53"/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7">
        <v>1315</v>
      </c>
      <c r="C30" s="89">
        <v>0</v>
      </c>
      <c r="D30" s="83">
        <v>0</v>
      </c>
      <c r="E30" s="87">
        <v>17</v>
      </c>
      <c r="F30" s="87">
        <v>19</v>
      </c>
      <c r="G30" s="83"/>
      <c r="H30" s="83"/>
      <c r="I30" s="88">
        <v>20.356833599999995</v>
      </c>
      <c r="J30" s="82"/>
      <c r="K30" s="53"/>
      <c r="L30" s="53"/>
      <c r="M30" s="53">
        <f t="shared" si="0"/>
        <v>20.356833599999995</v>
      </c>
      <c r="N30" s="53"/>
      <c r="O30" s="53"/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7">
        <v>1309</v>
      </c>
      <c r="C31" s="89">
        <v>0</v>
      </c>
      <c r="D31" s="83">
        <v>0</v>
      </c>
      <c r="E31" s="87">
        <v>10</v>
      </c>
      <c r="F31" s="87">
        <v>9</v>
      </c>
      <c r="G31" s="83"/>
      <c r="H31" s="83"/>
      <c r="I31" s="88">
        <v>14.595465599999997</v>
      </c>
      <c r="J31" s="82"/>
      <c r="K31" s="53"/>
      <c r="L31" s="53"/>
      <c r="M31" s="53">
        <f t="shared" si="0"/>
        <v>14.595465599999997</v>
      </c>
      <c r="N31" s="53"/>
      <c r="O31" s="53"/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7">
        <v>1325</v>
      </c>
      <c r="C32" s="87">
        <v>809</v>
      </c>
      <c r="D32" s="83">
        <v>0</v>
      </c>
      <c r="E32" s="87">
        <v>8</v>
      </c>
      <c r="F32" s="87">
        <v>13</v>
      </c>
      <c r="G32" s="83"/>
      <c r="H32" s="83"/>
      <c r="I32" s="88">
        <v>15.096917999999999</v>
      </c>
      <c r="J32" s="82"/>
      <c r="K32" s="53"/>
      <c r="L32" s="53"/>
      <c r="M32" s="53">
        <f t="shared" si="0"/>
        <v>15.096917999999999</v>
      </c>
      <c r="N32" s="53"/>
      <c r="O32" s="53"/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7">
        <v>1307</v>
      </c>
      <c r="C33" s="89">
        <v>0</v>
      </c>
      <c r="D33" s="83">
        <v>0</v>
      </c>
      <c r="E33" s="87">
        <v>14</v>
      </c>
      <c r="F33" s="87">
        <v>12</v>
      </c>
      <c r="G33" s="83"/>
      <c r="H33" s="83"/>
      <c r="I33" s="88">
        <v>15.203609999999998</v>
      </c>
      <c r="J33" s="82"/>
      <c r="K33" s="53"/>
      <c r="L33" s="53"/>
      <c r="M33" s="53">
        <f t="shared" si="0"/>
        <v>15.203609999999998</v>
      </c>
      <c r="N33" s="53"/>
      <c r="O33" s="53"/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7">
        <v>1293</v>
      </c>
      <c r="C34" s="89">
        <v>0</v>
      </c>
      <c r="D34" s="83">
        <v>0</v>
      </c>
      <c r="E34" s="87">
        <v>7</v>
      </c>
      <c r="F34" s="87">
        <v>9</v>
      </c>
      <c r="G34" s="83"/>
      <c r="H34" s="83"/>
      <c r="I34" s="88">
        <v>11.095967999999999</v>
      </c>
      <c r="J34" s="82"/>
      <c r="K34" s="53"/>
      <c r="L34" s="53"/>
      <c r="M34" s="53">
        <f t="shared" si="0"/>
        <v>11.095967999999999</v>
      </c>
      <c r="N34" s="53"/>
      <c r="O34" s="53"/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7">
        <v>1316</v>
      </c>
      <c r="C35" s="89">
        <v>0</v>
      </c>
      <c r="D35" s="83">
        <v>0</v>
      </c>
      <c r="E35" s="87">
        <v>12</v>
      </c>
      <c r="F35" s="87">
        <v>6</v>
      </c>
      <c r="G35" s="83"/>
      <c r="H35" s="83"/>
      <c r="I35" s="88">
        <v>4.2676799999999995</v>
      </c>
      <c r="J35" s="82"/>
      <c r="K35" s="53"/>
      <c r="L35" s="53"/>
      <c r="M35" s="53">
        <f t="shared" si="0"/>
        <v>4.2676799999999995</v>
      </c>
      <c r="N35" s="53"/>
      <c r="O35" s="53"/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7">
        <v>1309</v>
      </c>
      <c r="C36" s="87">
        <v>782</v>
      </c>
      <c r="D36" s="83">
        <v>0</v>
      </c>
      <c r="E36" s="87">
        <v>12</v>
      </c>
      <c r="F36" s="87">
        <v>17</v>
      </c>
      <c r="G36" s="83"/>
      <c r="H36" s="83"/>
      <c r="I36" s="88">
        <v>23.621608799999997</v>
      </c>
      <c r="J36" s="82"/>
      <c r="K36" s="53"/>
      <c r="L36" s="53"/>
      <c r="M36" s="53">
        <f t="shared" si="0"/>
        <v>23.621608799999997</v>
      </c>
      <c r="N36" s="53"/>
      <c r="O36" s="53"/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7">
        <v>1333</v>
      </c>
      <c r="C37" s="87">
        <v>802</v>
      </c>
      <c r="D37" s="83">
        <v>0</v>
      </c>
      <c r="E37" s="87">
        <v>15</v>
      </c>
      <c r="F37" s="87">
        <v>17</v>
      </c>
      <c r="G37" s="83"/>
      <c r="H37" s="83"/>
      <c r="I37" s="88">
        <v>22.149259199999999</v>
      </c>
      <c r="J37" s="82"/>
      <c r="K37" s="53"/>
      <c r="L37" s="53"/>
      <c r="M37" s="53">
        <f t="shared" si="0"/>
        <v>22.149259199999999</v>
      </c>
      <c r="N37" s="53"/>
      <c r="O37" s="53"/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7">
        <v>1318</v>
      </c>
      <c r="C38" s="89">
        <v>0</v>
      </c>
      <c r="D38" s="83">
        <v>0</v>
      </c>
      <c r="E38" s="87">
        <v>8</v>
      </c>
      <c r="F38" s="87">
        <v>16</v>
      </c>
      <c r="G38" s="83"/>
      <c r="H38" s="83"/>
      <c r="I38" s="88">
        <v>13.101777599999998</v>
      </c>
      <c r="J38" s="82"/>
      <c r="K38" s="53"/>
      <c r="L38" s="53"/>
      <c r="M38" s="53">
        <f t="shared" si="0"/>
        <v>13.101777599999998</v>
      </c>
      <c r="N38" s="53"/>
      <c r="O38" s="53"/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7">
        <v>1338</v>
      </c>
      <c r="C39" s="89">
        <v>0</v>
      </c>
      <c r="D39" s="83">
        <v>0</v>
      </c>
      <c r="E39" s="87">
        <v>9</v>
      </c>
      <c r="F39" s="87">
        <v>9</v>
      </c>
      <c r="G39" s="83"/>
      <c r="H39" s="83"/>
      <c r="I39" s="88">
        <v>16.174507199999997</v>
      </c>
      <c r="J39" s="82"/>
      <c r="K39" s="53"/>
      <c r="L39" s="53"/>
      <c r="M39" s="53">
        <f t="shared" si="0"/>
        <v>16.174507199999997</v>
      </c>
      <c r="N39" s="53"/>
      <c r="O39" s="53"/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7">
        <v>1302</v>
      </c>
      <c r="C40" s="89">
        <v>0</v>
      </c>
      <c r="D40" s="83">
        <v>0</v>
      </c>
      <c r="E40" s="87">
        <v>8</v>
      </c>
      <c r="F40" s="87">
        <v>8</v>
      </c>
      <c r="G40" s="83"/>
      <c r="H40" s="83"/>
      <c r="I40" s="88">
        <v>10.711876799999997</v>
      </c>
      <c r="J40" s="82"/>
      <c r="K40" s="53"/>
      <c r="L40" s="53"/>
      <c r="M40" s="53">
        <f t="shared" si="0"/>
        <v>10.711876799999997</v>
      </c>
      <c r="N40" s="53"/>
      <c r="O40" s="53"/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7">
        <v>1328</v>
      </c>
      <c r="C41" s="87">
        <v>757</v>
      </c>
      <c r="D41" s="83">
        <v>0</v>
      </c>
      <c r="E41" s="87">
        <v>7</v>
      </c>
      <c r="F41" s="87">
        <v>7</v>
      </c>
      <c r="G41" s="83"/>
      <c r="H41" s="83"/>
      <c r="I41" s="88">
        <v>8.8234283999999992</v>
      </c>
      <c r="J41" s="82"/>
      <c r="K41" s="53"/>
      <c r="L41" s="53"/>
      <c r="M41" s="53">
        <f t="shared" si="0"/>
        <v>8.8234283999999992</v>
      </c>
      <c r="N41" s="53"/>
      <c r="O41" s="53"/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7">
        <v>1305</v>
      </c>
      <c r="C42" s="89">
        <v>0</v>
      </c>
      <c r="D42" s="83">
        <v>0</v>
      </c>
      <c r="E42" s="87">
        <v>9</v>
      </c>
      <c r="F42" s="87">
        <v>3</v>
      </c>
      <c r="G42" s="83"/>
      <c r="H42" s="83"/>
      <c r="I42" s="88">
        <v>12.568317599999999</v>
      </c>
      <c r="J42" s="82"/>
      <c r="K42" s="53"/>
      <c r="L42" s="53"/>
      <c r="M42" s="53">
        <f t="shared" si="0"/>
        <v>12.568317599999999</v>
      </c>
      <c r="N42" s="53"/>
      <c r="O42" s="53"/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7">
        <v>1298</v>
      </c>
      <c r="C43" s="87">
        <v>775</v>
      </c>
      <c r="D43" s="83">
        <v>0</v>
      </c>
      <c r="E43" s="87">
        <v>4</v>
      </c>
      <c r="F43" s="87">
        <v>5</v>
      </c>
      <c r="G43" s="83"/>
      <c r="H43" s="83"/>
      <c r="I43" s="88">
        <v>2.0698247999999997</v>
      </c>
      <c r="J43" s="82"/>
      <c r="K43" s="53"/>
      <c r="L43" s="53"/>
      <c r="M43" s="53">
        <f t="shared" si="0"/>
        <v>2.0698247999999997</v>
      </c>
      <c r="N43" s="53"/>
      <c r="O43" s="53"/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7">
        <v>1314</v>
      </c>
      <c r="C44" s="89">
        <v>0</v>
      </c>
      <c r="D44" s="83">
        <v>0</v>
      </c>
      <c r="E44" s="87">
        <v>7</v>
      </c>
      <c r="F44" s="87">
        <v>6</v>
      </c>
      <c r="G44" s="83"/>
      <c r="H44" s="83"/>
      <c r="I44" s="88">
        <v>16.7613132</v>
      </c>
      <c r="J44" s="82"/>
      <c r="K44" s="53"/>
      <c r="L44" s="53"/>
      <c r="M44" s="53">
        <f t="shared" si="0"/>
        <v>16.7613132</v>
      </c>
      <c r="N44" s="53"/>
      <c r="O44" s="53"/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7">
        <v>1332</v>
      </c>
      <c r="C45" s="89">
        <v>0</v>
      </c>
      <c r="D45" s="83">
        <v>0</v>
      </c>
      <c r="E45" s="87">
        <v>7</v>
      </c>
      <c r="F45" s="87">
        <v>6</v>
      </c>
      <c r="G45" s="83"/>
      <c r="H45" s="83"/>
      <c r="I45" s="88">
        <v>6.2308127999999989</v>
      </c>
      <c r="J45" s="82"/>
      <c r="K45" s="53"/>
      <c r="L45" s="53"/>
      <c r="M45" s="53">
        <f t="shared" si="0"/>
        <v>6.2308127999999989</v>
      </c>
      <c r="N45" s="53"/>
      <c r="O45" s="53"/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7">
        <v>1304</v>
      </c>
      <c r="C46" s="89">
        <v>0</v>
      </c>
      <c r="D46" s="83">
        <v>0</v>
      </c>
      <c r="E46" s="87">
        <v>8</v>
      </c>
      <c r="F46" s="87">
        <v>7</v>
      </c>
      <c r="G46" s="83"/>
      <c r="H46" s="83"/>
      <c r="I46" s="88">
        <v>8.1832763999999987</v>
      </c>
      <c r="J46" s="82"/>
      <c r="K46" s="53"/>
      <c r="L46" s="53"/>
      <c r="M46" s="53">
        <f t="shared" si="0"/>
        <v>8.1832763999999987</v>
      </c>
      <c r="N46" s="53"/>
      <c r="O46" s="53"/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7">
        <v>1310</v>
      </c>
      <c r="C47" s="89">
        <v>0</v>
      </c>
      <c r="D47" s="83">
        <v>0</v>
      </c>
      <c r="E47" s="87">
        <v>10</v>
      </c>
      <c r="F47" s="87">
        <v>12</v>
      </c>
      <c r="G47" s="83"/>
      <c r="H47" s="83"/>
      <c r="I47" s="88">
        <v>11.928165599999998</v>
      </c>
      <c r="J47" s="82"/>
      <c r="K47" s="53"/>
      <c r="L47" s="53"/>
      <c r="M47" s="53">
        <f t="shared" si="0"/>
        <v>11.928165599999998</v>
      </c>
      <c r="N47" s="53"/>
      <c r="O47" s="53"/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7">
        <v>1322</v>
      </c>
      <c r="C48" s="89">
        <v>0</v>
      </c>
      <c r="D48" s="83">
        <v>0</v>
      </c>
      <c r="E48" s="87">
        <v>6</v>
      </c>
      <c r="F48" s="87">
        <v>10</v>
      </c>
      <c r="G48" s="83"/>
      <c r="H48" s="83"/>
      <c r="I48" s="88">
        <v>18.735115199999996</v>
      </c>
      <c r="J48" s="82"/>
      <c r="K48" s="53"/>
      <c r="L48" s="53"/>
      <c r="M48" s="53">
        <f t="shared" si="0"/>
        <v>18.735115199999996</v>
      </c>
      <c r="N48" s="53"/>
      <c r="O48" s="53"/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7">
        <v>1311</v>
      </c>
      <c r="C49" s="89">
        <v>0</v>
      </c>
      <c r="D49" s="83">
        <v>0</v>
      </c>
      <c r="E49" s="87">
        <v>10</v>
      </c>
      <c r="F49" s="87">
        <v>5</v>
      </c>
      <c r="G49" s="83"/>
      <c r="H49" s="83"/>
      <c r="I49" s="88">
        <v>4.0116191999999993</v>
      </c>
      <c r="J49" s="82"/>
      <c r="K49" s="53"/>
      <c r="L49" s="53"/>
      <c r="M49" s="53">
        <f t="shared" si="0"/>
        <v>4.0116191999999993</v>
      </c>
      <c r="N49" s="53"/>
      <c r="O49" s="53"/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7">
        <v>1324</v>
      </c>
      <c r="C50" s="87">
        <v>795</v>
      </c>
      <c r="D50" s="83">
        <v>0</v>
      </c>
      <c r="E50" s="87">
        <v>6</v>
      </c>
      <c r="F50" s="87">
        <v>10</v>
      </c>
      <c r="G50" s="83"/>
      <c r="H50" s="83"/>
      <c r="I50" s="88">
        <v>15.662385599999999</v>
      </c>
      <c r="J50" s="82"/>
      <c r="K50" s="53"/>
      <c r="L50" s="53"/>
      <c r="M50" s="53">
        <f t="shared" si="0"/>
        <v>15.662385599999999</v>
      </c>
      <c r="N50" s="53"/>
      <c r="O50" s="53"/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7">
        <v>1314</v>
      </c>
      <c r="C51" s="89">
        <v>0</v>
      </c>
      <c r="D51" s="83">
        <v>0</v>
      </c>
      <c r="E51" s="87">
        <v>5</v>
      </c>
      <c r="F51" s="87">
        <v>9</v>
      </c>
      <c r="G51" s="83"/>
      <c r="H51" s="83"/>
      <c r="I51" s="88">
        <v>4.2676799999999995</v>
      </c>
      <c r="J51" s="82"/>
      <c r="K51" s="53"/>
      <c r="L51" s="53"/>
      <c r="M51" s="53">
        <f t="shared" si="0"/>
        <v>4.2676799999999995</v>
      </c>
      <c r="N51" s="53"/>
      <c r="O51" s="53"/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7">
        <v>1303</v>
      </c>
      <c r="C52" s="87">
        <v>756</v>
      </c>
      <c r="D52" s="83">
        <v>0</v>
      </c>
      <c r="E52" s="87">
        <v>17</v>
      </c>
      <c r="F52" s="87">
        <v>10</v>
      </c>
      <c r="G52" s="83"/>
      <c r="H52" s="83"/>
      <c r="I52" s="88">
        <v>19.674004799999999</v>
      </c>
      <c r="J52" s="82"/>
      <c r="K52" s="53"/>
      <c r="L52" s="53"/>
      <c r="M52" s="53">
        <f t="shared" si="0"/>
        <v>19.674004799999999</v>
      </c>
      <c r="N52" s="53"/>
      <c r="O52" s="53"/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7">
        <v>1323</v>
      </c>
      <c r="C53" s="87">
        <v>758</v>
      </c>
      <c r="D53" s="83">
        <v>0</v>
      </c>
      <c r="E53" s="87">
        <v>8</v>
      </c>
      <c r="F53" s="87">
        <v>9</v>
      </c>
      <c r="G53" s="83"/>
      <c r="H53" s="83"/>
      <c r="I53" s="88">
        <v>10.669199999999998</v>
      </c>
      <c r="J53" s="82"/>
      <c r="K53" s="53"/>
      <c r="L53" s="53"/>
      <c r="M53" s="53">
        <f t="shared" si="0"/>
        <v>10.669199999999998</v>
      </c>
      <c r="N53" s="53"/>
      <c r="O53" s="53"/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7">
        <v>1316</v>
      </c>
      <c r="C54" s="89">
        <v>0</v>
      </c>
      <c r="D54" s="83">
        <v>0</v>
      </c>
      <c r="E54" s="87">
        <v>10</v>
      </c>
      <c r="F54" s="87">
        <v>9</v>
      </c>
      <c r="G54" s="83"/>
      <c r="H54" s="83"/>
      <c r="I54" s="88">
        <v>8.6740595999999996</v>
      </c>
      <c r="J54" s="82"/>
      <c r="K54" s="53"/>
      <c r="L54" s="53"/>
      <c r="M54" s="53">
        <f t="shared" si="0"/>
        <v>8.6740595999999996</v>
      </c>
      <c r="N54" s="53"/>
      <c r="O54" s="53"/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7">
        <v>1339</v>
      </c>
      <c r="C55" s="89">
        <v>0</v>
      </c>
      <c r="D55" s="83">
        <v>0</v>
      </c>
      <c r="E55" s="87">
        <v>11</v>
      </c>
      <c r="F55" s="87">
        <v>17</v>
      </c>
      <c r="G55" s="83"/>
      <c r="H55" s="83"/>
      <c r="I55" s="88">
        <v>31.687523999999996</v>
      </c>
      <c r="J55" s="82"/>
      <c r="K55" s="53"/>
      <c r="L55" s="53"/>
      <c r="M55" s="53">
        <f t="shared" si="0"/>
        <v>31.687523999999996</v>
      </c>
      <c r="N55" s="53"/>
      <c r="O55" s="53"/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7">
        <v>1338</v>
      </c>
      <c r="C56" s="89">
        <v>0</v>
      </c>
      <c r="D56" s="83">
        <v>0</v>
      </c>
      <c r="E56" s="87">
        <v>8</v>
      </c>
      <c r="F56" s="87">
        <v>9</v>
      </c>
      <c r="G56" s="83"/>
      <c r="H56" s="83"/>
      <c r="I56" s="88">
        <v>12.546979199999999</v>
      </c>
      <c r="J56" s="82"/>
      <c r="K56" s="53"/>
      <c r="L56" s="53"/>
      <c r="M56" s="53">
        <f t="shared" si="0"/>
        <v>12.546979199999999</v>
      </c>
      <c r="N56" s="53"/>
      <c r="O56" s="53"/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7">
        <v>1334</v>
      </c>
      <c r="C57" s="87">
        <v>779</v>
      </c>
      <c r="D57" s="83">
        <v>0</v>
      </c>
      <c r="E57" s="87">
        <v>7</v>
      </c>
      <c r="F57" s="87">
        <v>6</v>
      </c>
      <c r="G57" s="83"/>
      <c r="H57" s="83"/>
      <c r="I57" s="88">
        <v>16.217183999999996</v>
      </c>
      <c r="J57" s="82"/>
      <c r="K57" s="53"/>
      <c r="L57" s="53"/>
      <c r="M57" s="53">
        <f t="shared" si="0"/>
        <v>16.217183999999996</v>
      </c>
      <c r="N57" s="53"/>
      <c r="O57" s="53"/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7">
        <v>1297</v>
      </c>
      <c r="C58" s="89">
        <v>0</v>
      </c>
      <c r="D58" s="83">
        <v>0</v>
      </c>
      <c r="E58" s="87">
        <v>8</v>
      </c>
      <c r="F58" s="87">
        <v>7</v>
      </c>
      <c r="G58" s="83"/>
      <c r="H58" s="83"/>
      <c r="I58" s="88">
        <v>6.1134515999999994</v>
      </c>
      <c r="J58" s="82"/>
      <c r="K58" s="53"/>
      <c r="L58" s="53"/>
      <c r="M58" s="53">
        <f t="shared" si="0"/>
        <v>6.1134515999999994</v>
      </c>
      <c r="N58" s="53"/>
      <c r="O58" s="53"/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7">
        <v>1321</v>
      </c>
      <c r="C59" s="89">
        <v>0</v>
      </c>
      <c r="D59" s="83">
        <v>0</v>
      </c>
      <c r="E59" s="87">
        <v>7</v>
      </c>
      <c r="F59" s="87">
        <v>9</v>
      </c>
      <c r="G59" s="83"/>
      <c r="H59" s="83"/>
      <c r="I59" s="88">
        <v>6.6789191999999993</v>
      </c>
      <c r="J59" s="82"/>
      <c r="K59" s="53"/>
      <c r="L59" s="53"/>
      <c r="M59" s="53">
        <f t="shared" si="0"/>
        <v>6.6789191999999993</v>
      </c>
      <c r="N59" s="53"/>
      <c r="O59" s="53"/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7">
        <v>1338</v>
      </c>
      <c r="C60" s="89">
        <v>0</v>
      </c>
      <c r="D60" s="83">
        <v>0</v>
      </c>
      <c r="E60" s="87">
        <v>9</v>
      </c>
      <c r="F60" s="87">
        <v>6</v>
      </c>
      <c r="G60" s="83"/>
      <c r="H60" s="83"/>
      <c r="I60" s="88">
        <v>10.3597932</v>
      </c>
      <c r="J60" s="82"/>
      <c r="K60" s="53"/>
      <c r="L60" s="53"/>
      <c r="M60" s="53">
        <f t="shared" si="0"/>
        <v>10.3597932</v>
      </c>
      <c r="N60" s="53"/>
      <c r="O60" s="53"/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7">
        <v>1330</v>
      </c>
      <c r="C61" s="89">
        <v>0</v>
      </c>
      <c r="D61" s="83">
        <v>0</v>
      </c>
      <c r="E61" s="87">
        <v>11</v>
      </c>
      <c r="F61" s="87">
        <v>7</v>
      </c>
      <c r="G61" s="83"/>
      <c r="H61" s="83"/>
      <c r="I61" s="88">
        <v>4.5130716</v>
      </c>
      <c r="J61" s="82"/>
      <c r="K61" s="53"/>
      <c r="L61" s="53"/>
      <c r="M61" s="53">
        <f t="shared" si="0"/>
        <v>4.5130716</v>
      </c>
      <c r="N61" s="53"/>
      <c r="O61" s="53"/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7">
        <v>1324</v>
      </c>
      <c r="C62" s="89">
        <v>0</v>
      </c>
      <c r="D62" s="83">
        <v>0</v>
      </c>
      <c r="E62" s="87">
        <v>9</v>
      </c>
      <c r="F62" s="87">
        <v>6</v>
      </c>
      <c r="G62" s="83"/>
      <c r="H62" s="83"/>
      <c r="I62" s="88">
        <v>5.8360523999999989</v>
      </c>
      <c r="J62" s="82"/>
      <c r="K62" s="53"/>
      <c r="L62" s="53"/>
      <c r="M62" s="53">
        <f t="shared" si="0"/>
        <v>5.8360523999999989</v>
      </c>
      <c r="N62" s="53"/>
      <c r="O62" s="53"/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7">
        <v>1305</v>
      </c>
      <c r="C63" s="87">
        <v>787</v>
      </c>
      <c r="D63" s="83">
        <v>0</v>
      </c>
      <c r="E63" s="87">
        <v>10</v>
      </c>
      <c r="F63" s="87">
        <v>8</v>
      </c>
      <c r="G63" s="83"/>
      <c r="H63" s="83"/>
      <c r="I63" s="88">
        <v>11.554743599999998</v>
      </c>
      <c r="J63" s="82"/>
      <c r="K63" s="53"/>
      <c r="L63" s="53"/>
      <c r="M63" s="53">
        <f t="shared" si="0"/>
        <v>11.554743599999998</v>
      </c>
      <c r="N63" s="53"/>
      <c r="O63" s="53"/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7">
        <v>1316</v>
      </c>
      <c r="C64" s="89">
        <v>0</v>
      </c>
      <c r="D64" s="83">
        <v>0</v>
      </c>
      <c r="E64" s="87">
        <v>6</v>
      </c>
      <c r="F64" s="87">
        <v>15</v>
      </c>
      <c r="G64" s="83"/>
      <c r="H64" s="83"/>
      <c r="I64" s="88">
        <v>12.461625599999998</v>
      </c>
      <c r="J64" s="82"/>
      <c r="K64" s="53"/>
      <c r="L64" s="53"/>
      <c r="M64" s="53">
        <f t="shared" si="0"/>
        <v>12.461625599999998</v>
      </c>
      <c r="N64" s="53"/>
      <c r="O64" s="53"/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7">
        <v>1340</v>
      </c>
      <c r="C65" s="87">
        <v>769</v>
      </c>
      <c r="D65" s="83">
        <v>0</v>
      </c>
      <c r="E65" s="87">
        <v>7</v>
      </c>
      <c r="F65" s="87">
        <v>12</v>
      </c>
      <c r="G65" s="83"/>
      <c r="H65" s="83"/>
      <c r="I65" s="88">
        <v>21.0823392</v>
      </c>
      <c r="J65" s="82"/>
      <c r="K65" s="53"/>
      <c r="L65" s="53"/>
      <c r="M65" s="53">
        <f t="shared" si="0"/>
        <v>21.0823392</v>
      </c>
      <c r="N65" s="53"/>
      <c r="O65" s="53"/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7">
        <v>1330</v>
      </c>
      <c r="C66" s="89">
        <v>0</v>
      </c>
      <c r="D66" s="83">
        <v>0</v>
      </c>
      <c r="E66" s="87">
        <v>13</v>
      </c>
      <c r="F66" s="87">
        <v>7</v>
      </c>
      <c r="G66" s="83"/>
      <c r="H66" s="83"/>
      <c r="I66" s="88">
        <v>9.8903483999999988</v>
      </c>
      <c r="J66" s="82"/>
      <c r="K66" s="53"/>
      <c r="L66" s="53"/>
      <c r="M66" s="53">
        <f t="shared" si="0"/>
        <v>9.8903483999999988</v>
      </c>
      <c r="N66" s="53"/>
      <c r="O66" s="53"/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7">
        <v>1338</v>
      </c>
      <c r="C67" s="89">
        <v>0</v>
      </c>
      <c r="D67" s="83">
        <v>0</v>
      </c>
      <c r="E67" s="87">
        <v>8</v>
      </c>
      <c r="F67" s="87">
        <v>13</v>
      </c>
      <c r="G67" s="83"/>
      <c r="H67" s="83"/>
      <c r="I67" s="88">
        <v>10.231762799999998</v>
      </c>
      <c r="J67" s="82"/>
      <c r="K67" s="53"/>
      <c r="L67" s="53"/>
      <c r="M67" s="53">
        <f t="shared" si="0"/>
        <v>10.231762799999998</v>
      </c>
      <c r="N67" s="53"/>
      <c r="O67" s="53"/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7">
        <v>1313</v>
      </c>
      <c r="C68" s="89">
        <v>0</v>
      </c>
      <c r="D68" s="83">
        <v>0</v>
      </c>
      <c r="E68" s="87">
        <v>16</v>
      </c>
      <c r="F68" s="87">
        <v>9</v>
      </c>
      <c r="G68" s="83"/>
      <c r="H68" s="83"/>
      <c r="I68" s="88">
        <v>16.846666799999998</v>
      </c>
      <c r="J68" s="82"/>
      <c r="K68" s="53"/>
      <c r="L68" s="53"/>
      <c r="M68" s="53">
        <f t="shared" si="0"/>
        <v>16.846666799999998</v>
      </c>
      <c r="N68" s="53"/>
      <c r="O68" s="53"/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7">
        <v>1328</v>
      </c>
      <c r="C69" s="89">
        <v>0</v>
      </c>
      <c r="D69" s="83">
        <v>0</v>
      </c>
      <c r="E69" s="87">
        <v>8</v>
      </c>
      <c r="F69" s="87">
        <v>6</v>
      </c>
      <c r="G69" s="83"/>
      <c r="H69" s="83"/>
      <c r="I69" s="88">
        <v>8.3859911999999994</v>
      </c>
      <c r="J69" s="82"/>
      <c r="K69" s="53"/>
      <c r="L69" s="53"/>
      <c r="M69" s="53">
        <f t="shared" si="0"/>
        <v>8.3859911999999994</v>
      </c>
      <c r="N69" s="53"/>
      <c r="O69" s="53"/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7">
        <v>1320</v>
      </c>
      <c r="C70" s="89">
        <v>0</v>
      </c>
      <c r="D70" s="83">
        <v>0</v>
      </c>
      <c r="E70" s="87">
        <v>8</v>
      </c>
      <c r="F70" s="87">
        <v>7</v>
      </c>
      <c r="G70" s="83"/>
      <c r="H70" s="83"/>
      <c r="I70" s="88">
        <v>3.3394595999999996</v>
      </c>
      <c r="J70" s="82"/>
      <c r="K70" s="53"/>
      <c r="L70" s="53"/>
      <c r="M70" s="53">
        <f t="shared" si="0"/>
        <v>3.3394595999999996</v>
      </c>
      <c r="N70" s="53"/>
      <c r="O70" s="53"/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7">
        <v>1317</v>
      </c>
      <c r="C71" s="89">
        <v>0</v>
      </c>
      <c r="D71" s="83">
        <v>0</v>
      </c>
      <c r="E71" s="87">
        <v>7</v>
      </c>
      <c r="F71" s="87">
        <v>4</v>
      </c>
      <c r="G71" s="83"/>
      <c r="H71" s="83"/>
      <c r="I71" s="88">
        <v>8.3113067999999988</v>
      </c>
      <c r="J71" s="82"/>
      <c r="K71" s="53"/>
      <c r="L71" s="53"/>
      <c r="M71" s="53">
        <f t="shared" si="0"/>
        <v>8.3113067999999988</v>
      </c>
      <c r="N71" s="53"/>
      <c r="O71" s="53"/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7">
        <v>1312</v>
      </c>
      <c r="C72" s="87">
        <v>766</v>
      </c>
      <c r="D72" s="83">
        <v>0</v>
      </c>
      <c r="E72" s="87">
        <v>8</v>
      </c>
      <c r="F72" s="87">
        <v>8</v>
      </c>
      <c r="G72" s="83"/>
      <c r="H72" s="83"/>
      <c r="I72" s="88">
        <v>10.519831199999999</v>
      </c>
      <c r="J72" s="82"/>
      <c r="K72" s="53"/>
      <c r="L72" s="53"/>
      <c r="M72" s="53">
        <f t="shared" si="0"/>
        <v>10.519831199999999</v>
      </c>
      <c r="N72" s="53"/>
      <c r="O72" s="53"/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7">
        <v>1306</v>
      </c>
      <c r="C73" s="87">
        <v>764</v>
      </c>
      <c r="D73" s="83">
        <v>0</v>
      </c>
      <c r="E73" s="87">
        <v>3</v>
      </c>
      <c r="F73" s="87">
        <v>9</v>
      </c>
      <c r="G73" s="83"/>
      <c r="H73" s="83"/>
      <c r="I73" s="88">
        <v>10.839907199999999</v>
      </c>
      <c r="J73" s="82"/>
      <c r="K73" s="53"/>
      <c r="L73" s="53"/>
      <c r="M73" s="53">
        <f t="shared" si="0"/>
        <v>10.839907199999999</v>
      </c>
      <c r="N73" s="53"/>
      <c r="O73" s="53"/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7">
        <v>1329</v>
      </c>
      <c r="C74" s="89">
        <v>0</v>
      </c>
      <c r="D74" s="83">
        <v>0</v>
      </c>
      <c r="E74" s="87">
        <v>10</v>
      </c>
      <c r="F74" s="87">
        <v>11</v>
      </c>
      <c r="G74" s="83"/>
      <c r="H74" s="83"/>
      <c r="I74" s="88">
        <v>17.401465199999997</v>
      </c>
      <c r="J74" s="82"/>
      <c r="K74" s="53"/>
      <c r="L74" s="53"/>
      <c r="M74" s="53">
        <f t="shared" si="0"/>
        <v>17.401465199999997</v>
      </c>
      <c r="N74" s="53"/>
      <c r="O74" s="53"/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7">
        <v>1302</v>
      </c>
      <c r="C75" s="87">
        <v>778</v>
      </c>
      <c r="D75" s="83">
        <v>0</v>
      </c>
      <c r="E75" s="87">
        <v>5</v>
      </c>
      <c r="F75" s="87">
        <v>7</v>
      </c>
      <c r="G75" s="83"/>
      <c r="H75" s="83"/>
      <c r="I75" s="88">
        <v>10.594515599999998</v>
      </c>
      <c r="J75" s="82"/>
      <c r="K75" s="53"/>
      <c r="L75" s="53"/>
      <c r="M75" s="53">
        <f t="shared" si="0"/>
        <v>10.594515599999998</v>
      </c>
      <c r="N75" s="53"/>
      <c r="O75" s="53"/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7">
        <v>1319</v>
      </c>
      <c r="C76" s="87">
        <v>766</v>
      </c>
      <c r="D76" s="83">
        <v>0</v>
      </c>
      <c r="E76" s="87">
        <v>3</v>
      </c>
      <c r="F76" s="87">
        <v>6</v>
      </c>
      <c r="G76" s="83"/>
      <c r="H76" s="83"/>
      <c r="I76" s="88">
        <v>15.150263999999998</v>
      </c>
      <c r="J76" s="82"/>
      <c r="K76" s="53"/>
      <c r="L76" s="53"/>
      <c r="M76" s="53">
        <f t="shared" si="0"/>
        <v>15.150263999999998</v>
      </c>
      <c r="N76" s="53"/>
      <c r="O76" s="53"/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7">
        <v>1328</v>
      </c>
      <c r="C77" s="87">
        <v>772</v>
      </c>
      <c r="D77" s="83">
        <v>0</v>
      </c>
      <c r="E77" s="87">
        <v>5</v>
      </c>
      <c r="F77" s="87">
        <v>3</v>
      </c>
      <c r="G77" s="83"/>
      <c r="H77" s="83"/>
      <c r="I77" s="88">
        <v>8.6953979999999991</v>
      </c>
      <c r="J77" s="82"/>
      <c r="K77" s="53"/>
      <c r="L77" s="53"/>
      <c r="M77" s="53">
        <f t="shared" si="0"/>
        <v>8.6953979999999991</v>
      </c>
      <c r="N77" s="53"/>
      <c r="O77" s="53"/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7">
        <v>1330</v>
      </c>
      <c r="C78" s="89">
        <v>0</v>
      </c>
      <c r="D78" s="83">
        <v>0</v>
      </c>
      <c r="E78" s="87">
        <v>4</v>
      </c>
      <c r="F78" s="87">
        <v>9</v>
      </c>
      <c r="G78" s="83"/>
      <c r="H78" s="83"/>
      <c r="I78" s="88">
        <v>10.903922399999999</v>
      </c>
      <c r="J78" s="82"/>
      <c r="K78" s="53"/>
      <c r="L78" s="53"/>
      <c r="M78" s="53">
        <f t="shared" si="0"/>
        <v>10.903922399999999</v>
      </c>
      <c r="N78" s="53"/>
      <c r="O78" s="53"/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7">
        <v>1334</v>
      </c>
      <c r="C79" s="89">
        <v>0</v>
      </c>
      <c r="D79" s="83">
        <v>0</v>
      </c>
      <c r="E79" s="87">
        <v>10</v>
      </c>
      <c r="F79" s="87">
        <v>8</v>
      </c>
      <c r="G79" s="83"/>
      <c r="H79" s="83"/>
      <c r="I79" s="88">
        <v>8.2472915999999987</v>
      </c>
      <c r="J79" s="82"/>
      <c r="K79" s="53"/>
      <c r="L79" s="53"/>
      <c r="M79" s="53">
        <f t="shared" si="0"/>
        <v>8.2472915999999987</v>
      </c>
      <c r="N79" s="53"/>
      <c r="O79" s="53"/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7">
        <v>1297</v>
      </c>
      <c r="C80" s="89">
        <v>0</v>
      </c>
      <c r="D80" s="83">
        <v>0</v>
      </c>
      <c r="E80" s="87">
        <v>20</v>
      </c>
      <c r="F80" s="87">
        <v>11</v>
      </c>
      <c r="G80" s="83"/>
      <c r="H80" s="83"/>
      <c r="I80" s="88">
        <v>8.6100443999999996</v>
      </c>
      <c r="J80" s="82"/>
      <c r="K80" s="53"/>
      <c r="L80" s="53"/>
      <c r="M80" s="53">
        <f t="shared" si="0"/>
        <v>8.6100443999999996</v>
      </c>
      <c r="N80" s="53"/>
      <c r="O80" s="53"/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7">
        <v>1318</v>
      </c>
      <c r="C81" s="89">
        <v>0</v>
      </c>
      <c r="D81" s="83">
        <v>0</v>
      </c>
      <c r="E81" s="87">
        <v>10</v>
      </c>
      <c r="F81" s="87">
        <v>6</v>
      </c>
      <c r="G81" s="83"/>
      <c r="H81" s="83"/>
      <c r="I81" s="88">
        <v>8.834097599999998</v>
      </c>
      <c r="J81" s="82"/>
      <c r="K81" s="53"/>
      <c r="L81" s="53"/>
      <c r="M81" s="53">
        <f t="shared" si="0"/>
        <v>8.834097599999998</v>
      </c>
      <c r="N81" s="53"/>
      <c r="O81" s="53"/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7">
        <v>1292</v>
      </c>
      <c r="C82" s="89">
        <v>0</v>
      </c>
      <c r="D82" s="83">
        <v>0</v>
      </c>
      <c r="E82" s="87">
        <v>10</v>
      </c>
      <c r="F82" s="87">
        <v>12</v>
      </c>
      <c r="G82" s="83"/>
      <c r="H82" s="83"/>
      <c r="I82" s="88">
        <v>14.563457999999999</v>
      </c>
      <c r="J82" s="82"/>
      <c r="K82" s="53"/>
      <c r="L82" s="53"/>
      <c r="M82" s="53">
        <f t="shared" si="0"/>
        <v>14.563457999999999</v>
      </c>
      <c r="N82" s="53"/>
      <c r="O82" s="53"/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7">
        <v>1349</v>
      </c>
      <c r="C83" s="89">
        <v>0</v>
      </c>
      <c r="D83" s="83">
        <v>0</v>
      </c>
      <c r="E83" s="87">
        <v>10</v>
      </c>
      <c r="F83" s="87">
        <v>15</v>
      </c>
      <c r="G83" s="83"/>
      <c r="H83" s="83"/>
      <c r="I83" s="88">
        <v>16.964027999999999</v>
      </c>
      <c r="J83" s="82"/>
      <c r="K83" s="53"/>
      <c r="L83" s="53"/>
      <c r="M83" s="53">
        <f t="shared" si="0"/>
        <v>16.964027999999999</v>
      </c>
      <c r="N83" s="53"/>
      <c r="O83" s="53"/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7">
        <v>1320</v>
      </c>
      <c r="C84" s="89">
        <v>0</v>
      </c>
      <c r="D84" s="83">
        <v>0</v>
      </c>
      <c r="E84" s="87">
        <v>9</v>
      </c>
      <c r="F84" s="87">
        <v>6</v>
      </c>
      <c r="G84" s="83"/>
      <c r="H84" s="83"/>
      <c r="I84" s="88">
        <v>12.461625599999998</v>
      </c>
      <c r="J84" s="82"/>
      <c r="K84" s="53"/>
      <c r="L84" s="53"/>
      <c r="M84" s="53">
        <f t="shared" si="0"/>
        <v>12.461625599999998</v>
      </c>
      <c r="N84" s="53"/>
      <c r="O84" s="53"/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7">
        <v>1313</v>
      </c>
      <c r="C85" s="89">
        <v>0</v>
      </c>
      <c r="D85" s="83">
        <v>0</v>
      </c>
      <c r="E85" s="87">
        <v>11</v>
      </c>
      <c r="F85" s="87">
        <v>6</v>
      </c>
      <c r="G85" s="83"/>
      <c r="H85" s="83"/>
      <c r="I85" s="88">
        <v>14.627473199999999</v>
      </c>
      <c r="J85" s="82"/>
      <c r="K85" s="53"/>
      <c r="L85" s="53"/>
      <c r="M85" s="53">
        <f t="shared" si="0"/>
        <v>14.627473199999999</v>
      </c>
      <c r="N85" s="53"/>
      <c r="O85" s="53"/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7">
        <v>1319</v>
      </c>
      <c r="C86" s="89">
        <v>0</v>
      </c>
      <c r="D86" s="83">
        <v>0</v>
      </c>
      <c r="E86" s="87">
        <v>10</v>
      </c>
      <c r="F86" s="87">
        <v>10</v>
      </c>
      <c r="G86" s="83"/>
      <c r="H86" s="83"/>
      <c r="I86" s="88">
        <v>12.077534399999999</v>
      </c>
      <c r="J86" s="82"/>
      <c r="K86" s="53"/>
      <c r="L86" s="53"/>
      <c r="M86" s="53">
        <f t="shared" si="0"/>
        <v>12.077534399999999</v>
      </c>
      <c r="N86" s="53"/>
      <c r="O86" s="53"/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7">
        <v>1323</v>
      </c>
      <c r="C87" s="89">
        <v>0</v>
      </c>
      <c r="D87" s="83">
        <v>0</v>
      </c>
      <c r="E87" s="87">
        <v>6</v>
      </c>
      <c r="F87" s="87">
        <v>8</v>
      </c>
      <c r="G87" s="83"/>
      <c r="H87" s="83"/>
      <c r="I87" s="88">
        <v>12.749693999999998</v>
      </c>
      <c r="J87" s="82"/>
      <c r="K87" s="53"/>
      <c r="L87" s="53"/>
      <c r="M87" s="53">
        <f t="shared" si="0"/>
        <v>12.749693999999998</v>
      </c>
      <c r="N87" s="53"/>
      <c r="O87" s="53"/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7">
        <v>1329</v>
      </c>
      <c r="C88" s="89">
        <v>0</v>
      </c>
      <c r="D88" s="83">
        <v>0</v>
      </c>
      <c r="E88" s="87">
        <v>12</v>
      </c>
      <c r="F88" s="87">
        <v>11</v>
      </c>
      <c r="G88" s="83"/>
      <c r="H88" s="83"/>
      <c r="I88" s="88">
        <v>21.573122399999995</v>
      </c>
      <c r="J88" s="82"/>
      <c r="K88" s="53"/>
      <c r="L88" s="53"/>
      <c r="M88" s="53">
        <f t="shared" si="0"/>
        <v>21.573122399999995</v>
      </c>
      <c r="N88" s="53"/>
      <c r="O88" s="53"/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7">
        <v>1308</v>
      </c>
      <c r="C89" s="89">
        <v>0</v>
      </c>
      <c r="D89" s="83">
        <v>0</v>
      </c>
      <c r="E89" s="87">
        <v>12</v>
      </c>
      <c r="F89" s="87">
        <v>9</v>
      </c>
      <c r="G89" s="83"/>
      <c r="H89" s="83"/>
      <c r="I89" s="88">
        <v>19.321921199999998</v>
      </c>
      <c r="J89" s="82"/>
      <c r="K89" s="53"/>
      <c r="L89" s="53"/>
      <c r="M89" s="53">
        <f t="shared" si="0"/>
        <v>19.321921199999998</v>
      </c>
      <c r="N89" s="53"/>
      <c r="O89" s="53"/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7">
        <v>1317</v>
      </c>
      <c r="C90" s="89">
        <v>0</v>
      </c>
      <c r="D90" s="83">
        <v>0</v>
      </c>
      <c r="E90" s="87">
        <v>20</v>
      </c>
      <c r="F90" s="87">
        <v>15</v>
      </c>
      <c r="G90" s="83"/>
      <c r="H90" s="83"/>
      <c r="I90" s="88">
        <v>14.958218399999998</v>
      </c>
      <c r="J90" s="82"/>
      <c r="K90" s="53"/>
      <c r="L90" s="53"/>
      <c r="M90" s="53">
        <f t="shared" si="0"/>
        <v>14.958218399999998</v>
      </c>
      <c r="N90" s="53"/>
      <c r="O90" s="53"/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7">
        <v>1305</v>
      </c>
      <c r="C91" s="89">
        <v>0</v>
      </c>
      <c r="D91" s="83">
        <v>0</v>
      </c>
      <c r="E91" s="87">
        <v>11</v>
      </c>
      <c r="F91" s="87">
        <v>12</v>
      </c>
      <c r="G91" s="83"/>
      <c r="H91" s="83"/>
      <c r="I91" s="88">
        <v>14.510111999999998</v>
      </c>
      <c r="J91" s="82"/>
      <c r="K91" s="53"/>
      <c r="L91" s="53"/>
      <c r="M91" s="53">
        <f t="shared" si="0"/>
        <v>14.510111999999998</v>
      </c>
      <c r="N91" s="53"/>
      <c r="O91" s="53"/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7">
        <v>1294</v>
      </c>
      <c r="C92" s="89">
        <v>0</v>
      </c>
      <c r="D92" s="83">
        <v>0</v>
      </c>
      <c r="E92" s="87">
        <v>12</v>
      </c>
      <c r="F92" s="87">
        <v>8</v>
      </c>
      <c r="G92" s="83"/>
      <c r="H92" s="83"/>
      <c r="I92" s="88">
        <v>4.2783491999999992</v>
      </c>
      <c r="J92" s="82"/>
      <c r="K92" s="53"/>
      <c r="L92" s="53"/>
      <c r="M92" s="53">
        <f t="shared" si="0"/>
        <v>4.2783491999999992</v>
      </c>
      <c r="N92" s="53"/>
      <c r="O92" s="53"/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7">
        <v>1310</v>
      </c>
      <c r="C93" s="89">
        <v>0</v>
      </c>
      <c r="D93" s="83">
        <v>0</v>
      </c>
      <c r="E93" s="87">
        <v>17</v>
      </c>
      <c r="F93" s="87">
        <v>12</v>
      </c>
      <c r="G93" s="83"/>
      <c r="H93" s="83"/>
      <c r="I93" s="88">
        <v>16.046476799999997</v>
      </c>
      <c r="J93" s="82"/>
      <c r="K93" s="86"/>
      <c r="L93" s="53"/>
      <c r="M93" s="53">
        <f t="shared" si="0"/>
        <v>16.046476799999997</v>
      </c>
      <c r="N93" s="53"/>
      <c r="O93" s="53"/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7">
        <v>1285</v>
      </c>
      <c r="C94" s="89">
        <v>0</v>
      </c>
      <c r="D94" s="83">
        <v>0</v>
      </c>
      <c r="E94" s="87">
        <v>13</v>
      </c>
      <c r="F94" s="87">
        <v>10</v>
      </c>
      <c r="G94" s="83"/>
      <c r="H94" s="83"/>
      <c r="I94" s="88">
        <v>10.6371924</v>
      </c>
      <c r="J94" s="82"/>
      <c r="K94" s="86"/>
      <c r="L94" s="53"/>
      <c r="M94" s="53">
        <f t="shared" si="0"/>
        <v>10.6371924</v>
      </c>
      <c r="N94" s="53"/>
      <c r="O94" s="53"/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7">
        <v>1292</v>
      </c>
      <c r="C95" s="89">
        <v>0</v>
      </c>
      <c r="D95" s="83">
        <v>0</v>
      </c>
      <c r="E95" s="87">
        <v>8</v>
      </c>
      <c r="F95" s="87">
        <v>12</v>
      </c>
      <c r="G95" s="83"/>
      <c r="H95" s="83"/>
      <c r="I95" s="88">
        <v>13.2191388</v>
      </c>
      <c r="J95" s="82"/>
      <c r="K95" s="86"/>
      <c r="L95" s="53"/>
      <c r="M95" s="53">
        <f t="shared" si="0"/>
        <v>13.2191388</v>
      </c>
      <c r="N95" s="53"/>
      <c r="O95" s="53"/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7">
        <v>1295</v>
      </c>
      <c r="C96" s="89">
        <v>0</v>
      </c>
      <c r="D96" s="83">
        <v>0</v>
      </c>
      <c r="E96" s="87">
        <v>20</v>
      </c>
      <c r="F96" s="87">
        <v>12</v>
      </c>
      <c r="G96" s="83"/>
      <c r="H96" s="83"/>
      <c r="I96" s="88">
        <v>14.264720399999998</v>
      </c>
      <c r="J96" s="82"/>
      <c r="K96" s="86"/>
      <c r="L96" s="53"/>
      <c r="M96" s="53">
        <f t="shared" si="0"/>
        <v>14.264720399999998</v>
      </c>
      <c r="N96" s="53"/>
      <c r="O96" s="53"/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7">
        <v>1305</v>
      </c>
      <c r="C97" s="89">
        <v>0</v>
      </c>
      <c r="D97" s="83">
        <v>0</v>
      </c>
      <c r="E97" s="87">
        <v>8</v>
      </c>
      <c r="F97" s="87">
        <v>12</v>
      </c>
      <c r="G97" s="83"/>
      <c r="H97" s="83"/>
      <c r="I97" s="88">
        <v>8.6953979999999991</v>
      </c>
      <c r="J97" s="82"/>
      <c r="K97" s="86"/>
      <c r="L97" s="53"/>
      <c r="M97" s="53">
        <f t="shared" si="0"/>
        <v>8.6953979999999991</v>
      </c>
      <c r="N97" s="53"/>
      <c r="O97" s="53"/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87">
        <v>1316</v>
      </c>
      <c r="C98" s="89">
        <v>0</v>
      </c>
      <c r="D98" s="83">
        <v>0</v>
      </c>
      <c r="E98" s="87">
        <v>9</v>
      </c>
      <c r="F98" s="87">
        <v>12</v>
      </c>
      <c r="G98" s="83"/>
      <c r="H98" s="83"/>
      <c r="I98" s="88">
        <v>17.252096399999999</v>
      </c>
      <c r="J98" s="82"/>
      <c r="K98" s="86"/>
      <c r="L98" s="53"/>
      <c r="M98" s="53">
        <f t="shared" si="0"/>
        <v>17.252096399999999</v>
      </c>
      <c r="N98" s="53"/>
      <c r="O98" s="53"/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87">
        <v>1293</v>
      </c>
      <c r="C99" s="89">
        <v>0</v>
      </c>
      <c r="D99" s="83">
        <v>0</v>
      </c>
      <c r="E99" s="87">
        <v>8</v>
      </c>
      <c r="F99" s="87">
        <v>6</v>
      </c>
      <c r="G99" s="83"/>
      <c r="H99" s="83"/>
      <c r="I99" s="88">
        <v>13.187131199999998</v>
      </c>
      <c r="J99" s="82"/>
      <c r="K99" s="86"/>
      <c r="L99" s="53"/>
      <c r="M99" s="53">
        <f t="shared" si="0"/>
        <v>13.187131199999998</v>
      </c>
      <c r="N99" s="53"/>
      <c r="O99" s="53"/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87">
        <v>1294</v>
      </c>
      <c r="C100" s="89">
        <v>0</v>
      </c>
      <c r="D100" s="83">
        <v>0</v>
      </c>
      <c r="E100" s="87">
        <v>12</v>
      </c>
      <c r="F100" s="87">
        <v>11</v>
      </c>
      <c r="G100" s="83"/>
      <c r="H100" s="83"/>
      <c r="I100" s="88">
        <v>15.416993999999997</v>
      </c>
      <c r="J100" s="82"/>
      <c r="K100" s="86"/>
      <c r="L100" s="53"/>
      <c r="M100" s="53">
        <f t="shared" si="0"/>
        <v>15.416993999999997</v>
      </c>
      <c r="N100" s="53"/>
      <c r="O100" s="53"/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87">
        <v>1286</v>
      </c>
      <c r="C101" s="89">
        <v>0</v>
      </c>
      <c r="D101" s="83">
        <v>0</v>
      </c>
      <c r="E101" s="87">
        <v>10</v>
      </c>
      <c r="F101" s="87">
        <v>8</v>
      </c>
      <c r="G101" s="83"/>
      <c r="H101" s="83"/>
      <c r="I101" s="88">
        <v>12.963077999999999</v>
      </c>
      <c r="J101" s="82"/>
      <c r="K101" s="86"/>
      <c r="L101" s="53"/>
      <c r="M101" s="53">
        <f t="shared" si="0"/>
        <v>12.963077999999999</v>
      </c>
      <c r="N101" s="53"/>
      <c r="O101" s="53"/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87">
        <v>1306</v>
      </c>
      <c r="C102" s="89">
        <v>0</v>
      </c>
      <c r="D102" s="83">
        <v>0</v>
      </c>
      <c r="E102" s="87">
        <v>10</v>
      </c>
      <c r="F102" s="87">
        <v>4</v>
      </c>
      <c r="G102" s="83"/>
      <c r="H102" s="83"/>
      <c r="I102" s="88">
        <v>4.3637027999999995</v>
      </c>
      <c r="J102" s="82"/>
      <c r="K102" s="86"/>
      <c r="L102" s="53"/>
      <c r="M102" s="53">
        <f t="shared" si="0"/>
        <v>4.3637027999999995</v>
      </c>
      <c r="N102" s="53"/>
      <c r="O102" s="53"/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87">
        <v>1307</v>
      </c>
      <c r="C103" s="89">
        <v>0</v>
      </c>
      <c r="D103" s="83">
        <v>0</v>
      </c>
      <c r="E103" s="87">
        <v>8</v>
      </c>
      <c r="F103" s="87">
        <v>8</v>
      </c>
      <c r="G103" s="83"/>
      <c r="H103" s="83"/>
      <c r="I103" s="88">
        <v>4.417048799999999</v>
      </c>
      <c r="J103" s="82"/>
      <c r="K103" s="86"/>
      <c r="L103" s="53"/>
      <c r="M103" s="53">
        <f t="shared" si="0"/>
        <v>4.417048799999999</v>
      </c>
      <c r="N103" s="53"/>
      <c r="O103" s="53"/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87">
        <v>1301</v>
      </c>
      <c r="C104" s="89">
        <v>0</v>
      </c>
      <c r="D104" s="83">
        <v>0</v>
      </c>
      <c r="E104" s="87">
        <v>8</v>
      </c>
      <c r="F104" s="87">
        <v>13</v>
      </c>
      <c r="G104" s="83"/>
      <c r="H104" s="83"/>
      <c r="I104" s="88">
        <v>15.822423599999999</v>
      </c>
      <c r="J104" s="82"/>
      <c r="K104" s="86"/>
      <c r="L104" s="53"/>
      <c r="M104" s="53">
        <f t="shared" si="0"/>
        <v>15.822423599999999</v>
      </c>
      <c r="N104" s="53"/>
      <c r="O104" s="53"/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87">
        <v>1294</v>
      </c>
      <c r="C105" s="89">
        <v>0</v>
      </c>
      <c r="D105" s="83">
        <v>0</v>
      </c>
      <c r="E105" s="87">
        <v>10</v>
      </c>
      <c r="F105" s="87">
        <v>12</v>
      </c>
      <c r="G105" s="83"/>
      <c r="H105" s="83"/>
      <c r="I105" s="88">
        <v>10.167747599999998</v>
      </c>
      <c r="J105" s="82"/>
      <c r="K105" s="86"/>
      <c r="L105" s="53"/>
      <c r="M105" s="53">
        <f t="shared" si="0"/>
        <v>10.167747599999998</v>
      </c>
      <c r="N105" s="53"/>
      <c r="O105" s="53"/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87">
        <v>1319</v>
      </c>
      <c r="C106" s="87">
        <v>775</v>
      </c>
      <c r="D106" s="83">
        <v>0</v>
      </c>
      <c r="E106" s="87">
        <v>5</v>
      </c>
      <c r="F106" s="87">
        <v>11</v>
      </c>
      <c r="G106" s="33"/>
      <c r="H106" s="33"/>
      <c r="I106" s="88">
        <v>17.742879599999998</v>
      </c>
      <c r="J106" s="82"/>
      <c r="K106" s="86"/>
      <c r="L106" s="53"/>
      <c r="M106" s="53">
        <f t="shared" si="0"/>
        <v>17.742879599999998</v>
      </c>
      <c r="N106" s="53"/>
      <c r="O106" s="53"/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87">
        <v>1306</v>
      </c>
      <c r="C107" s="89">
        <v>0</v>
      </c>
      <c r="D107" s="83">
        <v>0</v>
      </c>
      <c r="E107" s="87">
        <v>9</v>
      </c>
      <c r="F107" s="87">
        <v>12</v>
      </c>
      <c r="G107" s="33"/>
      <c r="H107" s="33"/>
      <c r="I107" s="88">
        <v>16.174507199999997</v>
      </c>
      <c r="J107" s="82"/>
      <c r="K107" s="86"/>
      <c r="L107" s="53"/>
      <c r="M107" s="53">
        <f t="shared" si="0"/>
        <v>16.174507199999997</v>
      </c>
      <c r="N107" s="53"/>
      <c r="O107" s="53"/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87">
        <v>1320</v>
      </c>
      <c r="C108" s="89">
        <v>0</v>
      </c>
      <c r="D108" s="83">
        <v>0</v>
      </c>
      <c r="E108" s="87">
        <v>10</v>
      </c>
      <c r="F108" s="87">
        <v>14</v>
      </c>
      <c r="G108" s="33"/>
      <c r="H108" s="33"/>
      <c r="I108" s="88">
        <v>4.5984251999999994</v>
      </c>
      <c r="J108" s="82"/>
      <c r="K108" s="86"/>
      <c r="L108" s="53"/>
      <c r="M108" s="53">
        <f t="shared" si="0"/>
        <v>4.5984251999999994</v>
      </c>
      <c r="N108" s="53"/>
      <c r="O108" s="53"/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87">
        <v>1319</v>
      </c>
      <c r="C109" s="89">
        <v>0</v>
      </c>
      <c r="D109" s="83">
        <v>0</v>
      </c>
      <c r="E109" s="87">
        <v>10</v>
      </c>
      <c r="F109" s="87">
        <v>10</v>
      </c>
      <c r="G109" s="33"/>
      <c r="H109" s="33"/>
      <c r="I109" s="88">
        <v>11.095967999999999</v>
      </c>
      <c r="J109" s="82"/>
      <c r="K109" s="86"/>
      <c r="L109" s="53"/>
      <c r="M109" s="53">
        <f t="shared" si="0"/>
        <v>11.095967999999999</v>
      </c>
      <c r="N109" s="53"/>
      <c r="O109" s="53"/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87">
        <v>1281</v>
      </c>
      <c r="C110" s="89">
        <v>0</v>
      </c>
      <c r="D110" s="83">
        <v>0</v>
      </c>
      <c r="E110" s="87">
        <v>14</v>
      </c>
      <c r="F110" s="87">
        <v>11</v>
      </c>
      <c r="G110" s="33"/>
      <c r="H110" s="33"/>
      <c r="I110" s="88">
        <v>10.4771544</v>
      </c>
      <c r="J110" s="82"/>
      <c r="K110" s="86"/>
      <c r="L110" s="53"/>
      <c r="M110" s="53">
        <f t="shared" si="0"/>
        <v>10.4771544</v>
      </c>
      <c r="N110" s="53"/>
      <c r="O110" s="53"/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87">
        <v>1305</v>
      </c>
      <c r="C111" s="89">
        <v>0</v>
      </c>
      <c r="D111" s="83">
        <v>0</v>
      </c>
      <c r="E111" s="87">
        <v>7</v>
      </c>
      <c r="F111" s="87">
        <v>12</v>
      </c>
      <c r="G111" s="33"/>
      <c r="H111" s="33"/>
      <c r="I111" s="88">
        <v>23.504247599999999</v>
      </c>
      <c r="J111" s="82"/>
      <c r="K111" s="86"/>
      <c r="L111" s="53"/>
      <c r="M111" s="53">
        <f t="shared" si="0"/>
        <v>23.504247599999999</v>
      </c>
      <c r="N111" s="53"/>
      <c r="O111" s="53"/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87">
        <v>1287</v>
      </c>
      <c r="C112" s="89">
        <v>0</v>
      </c>
      <c r="D112" s="83">
        <v>0</v>
      </c>
      <c r="E112" s="87">
        <v>12</v>
      </c>
      <c r="F112" s="87">
        <v>12</v>
      </c>
      <c r="G112" s="33"/>
      <c r="H112" s="33"/>
      <c r="I112" s="88">
        <v>11.085298799999999</v>
      </c>
      <c r="J112" s="82"/>
      <c r="K112" s="86"/>
      <c r="L112" s="53"/>
      <c r="M112" s="53">
        <f t="shared" si="0"/>
        <v>11.085298799999999</v>
      </c>
      <c r="N112" s="53"/>
      <c r="O112" s="53"/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87">
        <v>1269</v>
      </c>
      <c r="C113" s="89">
        <v>0</v>
      </c>
      <c r="D113" s="83">
        <v>0</v>
      </c>
      <c r="E113" s="87">
        <v>15</v>
      </c>
      <c r="F113" s="87">
        <v>8</v>
      </c>
      <c r="G113" s="33"/>
      <c r="H113" s="33"/>
      <c r="I113" s="88">
        <v>15.043571999999998</v>
      </c>
      <c r="J113" s="82"/>
      <c r="K113" s="86"/>
      <c r="L113" s="53"/>
      <c r="M113" s="53">
        <f t="shared" si="0"/>
        <v>15.043571999999998</v>
      </c>
      <c r="N113" s="53"/>
      <c r="O113" s="53"/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87">
        <v>1286</v>
      </c>
      <c r="C114" s="89">
        <v>0</v>
      </c>
      <c r="D114" s="83">
        <v>0</v>
      </c>
      <c r="E114" s="87">
        <v>12</v>
      </c>
      <c r="F114" s="87">
        <v>9</v>
      </c>
      <c r="G114" s="33"/>
      <c r="H114" s="33"/>
      <c r="I114" s="88">
        <v>11.149313999999999</v>
      </c>
      <c r="J114" s="82"/>
      <c r="K114" s="86"/>
      <c r="L114" s="53"/>
      <c r="M114" s="53">
        <f t="shared" si="0"/>
        <v>11.149313999999999</v>
      </c>
      <c r="N114" s="53"/>
      <c r="O114" s="53"/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87">
        <v>1300</v>
      </c>
      <c r="C115" s="89">
        <v>0</v>
      </c>
      <c r="D115" s="83">
        <v>0</v>
      </c>
      <c r="E115" s="87">
        <v>12</v>
      </c>
      <c r="F115" s="87">
        <v>11</v>
      </c>
      <c r="G115" s="33"/>
      <c r="H115" s="33"/>
      <c r="I115" s="88">
        <v>17.049381599999997</v>
      </c>
      <c r="J115" s="82"/>
      <c r="K115" s="86"/>
      <c r="L115" s="53"/>
      <c r="M115" s="53">
        <f t="shared" si="0"/>
        <v>17.049381599999997</v>
      </c>
      <c r="N115" s="53"/>
      <c r="O115" s="53"/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87">
        <v>1280</v>
      </c>
      <c r="C116" s="89">
        <v>0</v>
      </c>
      <c r="D116" s="83">
        <v>0</v>
      </c>
      <c r="E116" s="87">
        <v>17</v>
      </c>
      <c r="F116" s="87">
        <v>7</v>
      </c>
      <c r="G116" s="33"/>
      <c r="H116" s="33"/>
      <c r="I116" s="88">
        <v>8.3326451999999982</v>
      </c>
      <c r="J116" s="82"/>
      <c r="K116" s="86"/>
      <c r="L116" s="53"/>
      <c r="M116" s="53">
        <f t="shared" si="0"/>
        <v>8.3326451999999982</v>
      </c>
      <c r="N116" s="53"/>
      <c r="O116" s="53"/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87">
        <v>1289</v>
      </c>
      <c r="C117" s="89">
        <v>0</v>
      </c>
      <c r="D117" s="83">
        <v>0</v>
      </c>
      <c r="E117" s="87">
        <v>7</v>
      </c>
      <c r="F117" s="87">
        <v>6</v>
      </c>
      <c r="G117" s="33"/>
      <c r="H117" s="33"/>
      <c r="I117" s="88">
        <v>13.208469599999999</v>
      </c>
      <c r="J117" s="82"/>
      <c r="K117" s="86"/>
      <c r="L117" s="53"/>
      <c r="M117" s="53">
        <f t="shared" si="0"/>
        <v>13.208469599999999</v>
      </c>
      <c r="N117" s="53"/>
      <c r="O117" s="53"/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87">
        <v>1277</v>
      </c>
      <c r="C118" s="89">
        <v>0</v>
      </c>
      <c r="D118" s="83">
        <v>0</v>
      </c>
      <c r="E118" s="87">
        <v>14</v>
      </c>
      <c r="F118" s="87">
        <v>10</v>
      </c>
      <c r="G118" s="33"/>
      <c r="H118" s="33"/>
      <c r="I118" s="88">
        <v>10.6371924</v>
      </c>
      <c r="J118" s="82"/>
      <c r="K118" s="86"/>
      <c r="L118" s="53"/>
      <c r="M118" s="53">
        <f t="shared" si="0"/>
        <v>10.6371924</v>
      </c>
      <c r="N118" s="53"/>
      <c r="O118" s="53"/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87">
        <v>1273</v>
      </c>
      <c r="C119" s="87">
        <v>796</v>
      </c>
      <c r="D119" s="83">
        <v>0</v>
      </c>
      <c r="E119" s="87">
        <v>10</v>
      </c>
      <c r="F119" s="87">
        <v>14</v>
      </c>
      <c r="G119" s="33"/>
      <c r="H119" s="33"/>
      <c r="I119" s="88">
        <v>28.7214864</v>
      </c>
      <c r="J119" s="86"/>
      <c r="K119" s="86"/>
      <c r="L119" s="53"/>
      <c r="M119" s="53">
        <f t="shared" si="0"/>
        <v>28.7214864</v>
      </c>
      <c r="N119" s="53"/>
      <c r="O119" s="53"/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87">
        <v>1291</v>
      </c>
      <c r="C120" s="89">
        <v>0</v>
      </c>
      <c r="D120" s="83">
        <v>0</v>
      </c>
      <c r="E120" s="87">
        <v>8</v>
      </c>
      <c r="F120" s="87">
        <v>11</v>
      </c>
      <c r="G120" s="33"/>
      <c r="H120" s="33"/>
      <c r="I120" s="88">
        <v>17.209419599999997</v>
      </c>
      <c r="J120" s="86"/>
      <c r="K120" s="86"/>
      <c r="L120" s="53"/>
      <c r="M120" s="53">
        <f t="shared" si="0"/>
        <v>17.209419599999997</v>
      </c>
      <c r="N120" s="53"/>
      <c r="O120" s="53"/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87">
        <v>1294</v>
      </c>
      <c r="C121" s="87">
        <v>804</v>
      </c>
      <c r="D121" s="83">
        <v>0</v>
      </c>
      <c r="E121" s="87">
        <v>9</v>
      </c>
      <c r="F121" s="87">
        <v>10</v>
      </c>
      <c r="G121" s="33"/>
      <c r="H121" s="33"/>
      <c r="I121" s="88">
        <v>10.989276</v>
      </c>
      <c r="J121" s="86"/>
      <c r="K121" s="86"/>
      <c r="L121" s="53"/>
      <c r="M121" s="53">
        <f t="shared" si="0"/>
        <v>10.989276</v>
      </c>
      <c r="N121" s="53"/>
      <c r="O121" s="53"/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87">
        <v>1295</v>
      </c>
      <c r="C122" s="89">
        <v>0</v>
      </c>
      <c r="D122" s="83">
        <v>0</v>
      </c>
      <c r="E122" s="87">
        <v>10</v>
      </c>
      <c r="F122" s="87">
        <v>20</v>
      </c>
      <c r="G122" s="33"/>
      <c r="H122" s="33"/>
      <c r="I122" s="88">
        <v>25.243327199999996</v>
      </c>
      <c r="J122" s="86"/>
      <c r="K122" s="86"/>
      <c r="L122" s="53"/>
      <c r="M122" s="53">
        <f t="shared" si="0"/>
        <v>25.243327199999996</v>
      </c>
      <c r="N122" s="53"/>
      <c r="O122" s="53"/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87">
        <v>1323</v>
      </c>
      <c r="C123" s="87">
        <v>770</v>
      </c>
      <c r="D123" s="83">
        <v>0</v>
      </c>
      <c r="E123" s="87">
        <v>13</v>
      </c>
      <c r="F123" s="87">
        <v>15</v>
      </c>
      <c r="G123" s="33"/>
      <c r="H123" s="33"/>
      <c r="I123" s="88">
        <v>16.900012799999999</v>
      </c>
      <c r="J123" s="86"/>
      <c r="K123" s="53"/>
      <c r="L123" s="53"/>
      <c r="M123" s="53">
        <f t="shared" si="0"/>
        <v>16.900012799999999</v>
      </c>
      <c r="N123" s="53"/>
      <c r="O123" s="53"/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87">
        <v>1282</v>
      </c>
      <c r="C124" s="89">
        <v>0</v>
      </c>
      <c r="D124" s="83">
        <v>0</v>
      </c>
      <c r="E124" s="87">
        <v>2</v>
      </c>
      <c r="F124" s="87">
        <v>9</v>
      </c>
      <c r="G124" s="33"/>
      <c r="H124" s="33"/>
      <c r="I124" s="88">
        <v>6.3161663999999993</v>
      </c>
      <c r="J124" s="86"/>
      <c r="K124" s="53"/>
      <c r="L124" s="53"/>
      <c r="M124" s="53">
        <f t="shared" si="0"/>
        <v>6.3161663999999993</v>
      </c>
      <c r="N124" s="53"/>
      <c r="O124" s="53"/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87">
        <v>1320</v>
      </c>
      <c r="C125" s="87">
        <v>757</v>
      </c>
      <c r="D125" s="83">
        <v>0</v>
      </c>
      <c r="E125" s="87">
        <v>13</v>
      </c>
      <c r="F125" s="87">
        <v>8</v>
      </c>
      <c r="G125" s="33"/>
      <c r="H125" s="33"/>
      <c r="I125" s="88">
        <v>6.1027823999999988</v>
      </c>
      <c r="J125" s="86"/>
      <c r="K125" s="53"/>
      <c r="L125" s="53"/>
      <c r="M125" s="53">
        <f t="shared" si="0"/>
        <v>6.1027823999999988</v>
      </c>
      <c r="N125" s="53"/>
      <c r="O125" s="53"/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87">
        <v>1331</v>
      </c>
      <c r="C126" s="87">
        <v>773</v>
      </c>
      <c r="D126" s="83">
        <v>0</v>
      </c>
      <c r="E126" s="87">
        <v>7</v>
      </c>
      <c r="F126" s="87">
        <v>7</v>
      </c>
      <c r="G126" s="33"/>
      <c r="H126" s="33"/>
      <c r="I126" s="88">
        <v>15.235617599999998</v>
      </c>
      <c r="J126" s="86"/>
      <c r="K126" s="53"/>
      <c r="L126" s="53"/>
      <c r="M126" s="53">
        <f t="shared" si="0"/>
        <v>15.235617599999998</v>
      </c>
      <c r="N126" s="53"/>
      <c r="O126" s="53"/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87">
        <v>1299</v>
      </c>
      <c r="C127" s="89">
        <v>0</v>
      </c>
      <c r="D127" s="83">
        <v>0</v>
      </c>
      <c r="E127" s="87">
        <v>11</v>
      </c>
      <c r="F127" s="87">
        <v>14</v>
      </c>
      <c r="G127" s="33"/>
      <c r="H127" s="33"/>
      <c r="I127" s="88">
        <v>16.654621199999998</v>
      </c>
      <c r="J127" s="86"/>
      <c r="K127" s="53"/>
      <c r="L127" s="53"/>
      <c r="M127" s="53">
        <f t="shared" si="0"/>
        <v>16.654621199999998</v>
      </c>
      <c r="N127" s="53"/>
      <c r="O127" s="53"/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87">
        <v>1322</v>
      </c>
      <c r="C128" s="89">
        <v>0</v>
      </c>
      <c r="D128" s="83">
        <v>0</v>
      </c>
      <c r="E128" s="87">
        <v>8</v>
      </c>
      <c r="F128" s="87">
        <v>8</v>
      </c>
      <c r="G128" s="33"/>
      <c r="H128" s="33"/>
      <c r="I128" s="88">
        <v>8.4820139999999995</v>
      </c>
      <c r="J128" s="86"/>
      <c r="K128" s="53"/>
      <c r="L128" s="53"/>
      <c r="M128" s="53">
        <f t="shared" si="0"/>
        <v>8.4820139999999995</v>
      </c>
      <c r="N128" s="53"/>
      <c r="O128" s="53"/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87">
        <v>1294</v>
      </c>
      <c r="C129" s="89">
        <v>0</v>
      </c>
      <c r="D129" s="83">
        <v>0</v>
      </c>
      <c r="E129" s="87">
        <v>21</v>
      </c>
      <c r="F129" s="87">
        <v>11</v>
      </c>
      <c r="G129" s="33"/>
      <c r="H129" s="33"/>
      <c r="I129" s="88">
        <v>9.0261431999999999</v>
      </c>
      <c r="J129" s="86"/>
      <c r="K129" s="53"/>
      <c r="L129" s="53"/>
      <c r="M129" s="53">
        <f t="shared" si="0"/>
        <v>9.0261431999999999</v>
      </c>
      <c r="N129" s="53"/>
      <c r="O129" s="53"/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87">
        <v>1308</v>
      </c>
      <c r="C130" s="89">
        <v>0</v>
      </c>
      <c r="D130" s="83">
        <v>0</v>
      </c>
      <c r="E130" s="87">
        <v>7</v>
      </c>
      <c r="F130" s="87">
        <v>11</v>
      </c>
      <c r="G130" s="33"/>
      <c r="H130" s="33"/>
      <c r="I130" s="88">
        <v>15.032902799999999</v>
      </c>
      <c r="J130" s="86"/>
      <c r="K130" s="53"/>
      <c r="L130" s="53"/>
      <c r="M130" s="53">
        <f t="shared" si="0"/>
        <v>15.032902799999999</v>
      </c>
      <c r="N130" s="53"/>
      <c r="O130" s="53"/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87">
        <v>1292</v>
      </c>
      <c r="C131" s="87">
        <v>799</v>
      </c>
      <c r="D131" s="83">
        <v>0</v>
      </c>
      <c r="E131" s="87">
        <v>14</v>
      </c>
      <c r="F131" s="87">
        <v>10</v>
      </c>
      <c r="G131" s="33"/>
      <c r="H131" s="33"/>
      <c r="I131" s="88">
        <v>12.744540912</v>
      </c>
      <c r="J131" s="88"/>
      <c r="K131" s="53"/>
      <c r="L131" s="53"/>
      <c r="M131" s="53">
        <f t="shared" si="0"/>
        <v>12.744540912</v>
      </c>
      <c r="N131" s="53"/>
      <c r="O131" s="53"/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87">
        <v>1301</v>
      </c>
      <c r="C132" s="89">
        <v>0</v>
      </c>
      <c r="D132" s="83">
        <v>0</v>
      </c>
      <c r="E132" s="87">
        <v>12</v>
      </c>
      <c r="F132" s="87">
        <v>15</v>
      </c>
      <c r="G132" s="33"/>
      <c r="H132" s="33"/>
      <c r="I132" s="88">
        <v>17.617816223999998</v>
      </c>
      <c r="J132" s="88"/>
      <c r="K132" s="53"/>
      <c r="L132" s="53"/>
      <c r="M132" s="53">
        <f t="shared" si="0"/>
        <v>17.617816223999998</v>
      </c>
      <c r="N132" s="53"/>
      <c r="O132" s="53"/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87">
        <v>1306</v>
      </c>
      <c r="C133" s="89">
        <v>0</v>
      </c>
      <c r="D133" s="83">
        <v>0</v>
      </c>
      <c r="E133" s="87">
        <v>11</v>
      </c>
      <c r="F133" s="87">
        <v>4</v>
      </c>
      <c r="G133" s="33"/>
      <c r="H133" s="33"/>
      <c r="I133" s="88">
        <v>8.6054019840000002</v>
      </c>
      <c r="J133" s="88"/>
      <c r="K133" s="53"/>
      <c r="L133" s="53"/>
      <c r="M133" s="53">
        <f t="shared" si="0"/>
        <v>8.6054019840000002</v>
      </c>
      <c r="N133" s="53"/>
      <c r="O133" s="53"/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87">
        <v>1298</v>
      </c>
      <c r="C134" s="89">
        <v>0</v>
      </c>
      <c r="D134" s="83">
        <v>0</v>
      </c>
      <c r="E134" s="87">
        <v>4</v>
      </c>
      <c r="F134" s="87">
        <v>5</v>
      </c>
      <c r="G134" s="33"/>
      <c r="H134" s="33"/>
      <c r="I134" s="88">
        <v>6.1124519160000004</v>
      </c>
      <c r="J134" s="88"/>
      <c r="K134" s="53"/>
      <c r="L134" s="53"/>
      <c r="M134" s="53">
        <f t="shared" si="0"/>
        <v>6.1124519160000004</v>
      </c>
      <c r="N134" s="53"/>
      <c r="O134" s="53"/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87">
        <v>1286</v>
      </c>
      <c r="C135" s="89">
        <v>0</v>
      </c>
      <c r="D135" s="83">
        <v>0</v>
      </c>
      <c r="E135" s="87">
        <v>8</v>
      </c>
      <c r="F135" s="87">
        <v>1</v>
      </c>
      <c r="G135" s="33"/>
      <c r="H135" s="33"/>
      <c r="I135" s="88">
        <v>0</v>
      </c>
      <c r="J135" s="88"/>
      <c r="K135" s="53"/>
      <c r="L135" s="53"/>
      <c r="M135" s="53">
        <f t="shared" si="0"/>
        <v>0</v>
      </c>
      <c r="N135" s="53"/>
      <c r="O135" s="53"/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87">
        <v>1313</v>
      </c>
      <c r="C136" s="89">
        <v>0</v>
      </c>
      <c r="D136" s="83">
        <v>0</v>
      </c>
      <c r="E136" s="87">
        <v>12</v>
      </c>
      <c r="F136" s="87">
        <v>10</v>
      </c>
      <c r="G136" s="33"/>
      <c r="H136" s="33"/>
      <c r="I136" s="88">
        <v>8.5036489199999998</v>
      </c>
      <c r="J136" s="88"/>
      <c r="K136" s="53"/>
      <c r="L136" s="53"/>
      <c r="M136" s="53">
        <f t="shared" si="0"/>
        <v>8.5036489199999998</v>
      </c>
      <c r="N136" s="53"/>
      <c r="O136" s="53"/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87">
        <v>1297</v>
      </c>
      <c r="C137" s="89">
        <v>0</v>
      </c>
      <c r="D137" s="83">
        <v>0</v>
      </c>
      <c r="E137" s="87">
        <v>8</v>
      </c>
      <c r="F137" s="87">
        <v>9</v>
      </c>
      <c r="G137" s="33"/>
      <c r="H137" s="33"/>
      <c r="I137" s="88">
        <v>12.711864923999999</v>
      </c>
      <c r="J137" s="88"/>
      <c r="K137" s="53"/>
      <c r="L137" s="53"/>
      <c r="M137" s="53">
        <f t="shared" si="0"/>
        <v>12.711864923999999</v>
      </c>
      <c r="N137" s="53"/>
      <c r="O137" s="53"/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87">
        <v>1305</v>
      </c>
      <c r="C138" s="89">
        <v>0</v>
      </c>
      <c r="D138" s="83">
        <v>0</v>
      </c>
      <c r="E138" s="87">
        <v>19</v>
      </c>
      <c r="F138" s="87">
        <v>8</v>
      </c>
      <c r="G138" s="33"/>
      <c r="H138" s="33"/>
      <c r="I138" s="88">
        <v>10.938454380000001</v>
      </c>
      <c r="J138" s="88"/>
      <c r="K138" s="53"/>
      <c r="L138" s="53"/>
      <c r="M138" s="53">
        <f t="shared" si="0"/>
        <v>10.938454380000001</v>
      </c>
      <c r="N138" s="53"/>
      <c r="O138" s="53"/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87">
        <v>1293</v>
      </c>
      <c r="C139" s="89">
        <v>0</v>
      </c>
      <c r="D139" s="83">
        <v>0</v>
      </c>
      <c r="E139" s="87">
        <v>6</v>
      </c>
      <c r="F139" s="87">
        <v>11</v>
      </c>
      <c r="G139" s="33"/>
      <c r="H139" s="33"/>
      <c r="I139" s="88">
        <v>16.709306723999998</v>
      </c>
      <c r="J139" s="88"/>
      <c r="K139" s="53"/>
      <c r="L139" s="53"/>
      <c r="M139" s="53">
        <f t="shared" si="0"/>
        <v>16.709306723999998</v>
      </c>
      <c r="N139" s="53"/>
      <c r="O139" s="53"/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87">
        <v>1306</v>
      </c>
      <c r="C140" s="89">
        <v>0</v>
      </c>
      <c r="D140" s="83">
        <v>0</v>
      </c>
      <c r="E140" s="87">
        <v>7</v>
      </c>
      <c r="F140" s="87">
        <v>10</v>
      </c>
      <c r="G140" s="33"/>
      <c r="H140" s="33"/>
      <c r="I140" s="88">
        <v>15.197546916</v>
      </c>
      <c r="J140" s="88"/>
      <c r="K140" s="53"/>
      <c r="L140" s="53"/>
      <c r="M140" s="53">
        <f t="shared" si="0"/>
        <v>15.197546916</v>
      </c>
      <c r="N140" s="53"/>
      <c r="O140" s="53"/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87">
        <v>1305</v>
      </c>
      <c r="C141" s="89">
        <v>0</v>
      </c>
      <c r="D141" s="83">
        <v>0</v>
      </c>
      <c r="E141" s="87">
        <v>7</v>
      </c>
      <c r="F141" s="87">
        <v>5</v>
      </c>
      <c r="G141" s="33"/>
      <c r="H141" s="33"/>
      <c r="I141" s="88">
        <v>8.5690616039999998</v>
      </c>
      <c r="J141" s="88"/>
      <c r="K141" s="53"/>
      <c r="L141" s="53"/>
      <c r="M141" s="53">
        <f t="shared" si="0"/>
        <v>8.5690616039999998</v>
      </c>
      <c r="N141" s="53"/>
      <c r="O141" s="53"/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87">
        <v>1307</v>
      </c>
      <c r="C142" s="53"/>
      <c r="D142" s="83">
        <v>0</v>
      </c>
      <c r="E142" s="87">
        <v>9</v>
      </c>
      <c r="F142" s="87">
        <v>9</v>
      </c>
      <c r="G142" s="33"/>
      <c r="H142" s="33"/>
      <c r="I142" s="88">
        <v>8.4745766160000002</v>
      </c>
      <c r="J142" s="88"/>
      <c r="K142" s="53"/>
      <c r="L142" s="53"/>
      <c r="M142" s="53">
        <f t="shared" si="0"/>
        <v>8.4745766160000002</v>
      </c>
      <c r="N142" s="53"/>
      <c r="O142" s="53"/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87">
        <v>1316</v>
      </c>
      <c r="C143" s="53"/>
      <c r="D143" s="83">
        <v>0</v>
      </c>
      <c r="E143" s="87">
        <v>8</v>
      </c>
      <c r="F143" s="87">
        <v>4</v>
      </c>
      <c r="G143" s="33"/>
      <c r="H143" s="33"/>
      <c r="I143" s="88">
        <v>0</v>
      </c>
      <c r="J143" s="88"/>
      <c r="K143" s="53"/>
      <c r="L143" s="53"/>
      <c r="M143" s="53">
        <f t="shared" si="0"/>
        <v>0</v>
      </c>
      <c r="N143" s="53"/>
      <c r="O143" s="53"/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87">
        <v>1294</v>
      </c>
      <c r="C144" s="53"/>
      <c r="D144" s="83">
        <v>0</v>
      </c>
      <c r="E144" s="87">
        <v>7</v>
      </c>
      <c r="F144" s="87">
        <v>3</v>
      </c>
      <c r="G144" s="33"/>
      <c r="H144" s="33"/>
      <c r="I144" s="88">
        <v>0</v>
      </c>
      <c r="J144" s="88"/>
      <c r="K144" s="53"/>
      <c r="L144" s="53"/>
      <c r="M144" s="53">
        <f t="shared" si="0"/>
        <v>0</v>
      </c>
      <c r="N144" s="53"/>
      <c r="O144" s="53"/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87">
        <v>1294</v>
      </c>
      <c r="C145" s="53"/>
      <c r="D145" s="83">
        <v>0</v>
      </c>
      <c r="E145" s="87">
        <v>3</v>
      </c>
      <c r="F145" s="87">
        <v>2</v>
      </c>
      <c r="G145" s="33"/>
      <c r="H145" s="33"/>
      <c r="I145" s="88">
        <v>0</v>
      </c>
      <c r="J145" s="88"/>
      <c r="K145" s="53"/>
      <c r="L145" s="53"/>
      <c r="M145" s="53">
        <f t="shared" si="0"/>
        <v>0</v>
      </c>
      <c r="N145" s="53"/>
      <c r="O145" s="53"/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87">
        <v>4</v>
      </c>
      <c r="F146" s="87">
        <v>1</v>
      </c>
      <c r="G146" s="33"/>
      <c r="H146" s="33"/>
      <c r="I146" s="88">
        <v>0</v>
      </c>
      <c r="J146" s="88"/>
      <c r="K146" s="53"/>
      <c r="L146" s="53"/>
      <c r="M146" s="53">
        <f t="shared" si="0"/>
        <v>0</v>
      </c>
      <c r="N146" s="53"/>
      <c r="O146" s="53"/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87">
        <v>2</v>
      </c>
      <c r="F147" s="87">
        <v>1</v>
      </c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M1" sqref="M1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2">
        <v>44561</v>
      </c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74</v>
      </c>
      <c r="L2" s="85" t="s">
        <v>75</v>
      </c>
      <c r="M2" s="85" t="s">
        <v>32</v>
      </c>
      <c r="N2" s="53"/>
      <c r="O2" s="53"/>
      <c r="P2" s="82"/>
      <c r="Q2" s="53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7">
        <v>5287</v>
      </c>
      <c r="C3" s="87">
        <v>4685</v>
      </c>
      <c r="D3" s="87">
        <v>2077</v>
      </c>
      <c r="E3" s="87">
        <v>17</v>
      </c>
      <c r="F3" s="87">
        <v>10</v>
      </c>
      <c r="G3" s="83"/>
      <c r="H3" s="83"/>
      <c r="I3" s="88">
        <v>3.9395178</v>
      </c>
      <c r="J3" s="82"/>
      <c r="K3" s="53"/>
      <c r="L3" s="53"/>
      <c r="M3" s="53">
        <f t="shared" ref="M3:M146" si="0">SUM(I3:L3)</f>
        <v>3.9395178</v>
      </c>
      <c r="N3" s="53"/>
      <c r="O3" s="86">
        <v>0</v>
      </c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7">
        <v>5296</v>
      </c>
      <c r="C4" s="87">
        <v>4634</v>
      </c>
      <c r="D4" s="87">
        <v>2169</v>
      </c>
      <c r="E4" s="87">
        <v>16</v>
      </c>
      <c r="F4" s="87">
        <v>15</v>
      </c>
      <c r="G4" s="83"/>
      <c r="H4" s="83"/>
      <c r="I4" s="88">
        <v>7.4092828000000006</v>
      </c>
      <c r="J4" s="82"/>
      <c r="K4" s="53"/>
      <c r="L4" s="53"/>
      <c r="M4" s="53">
        <f t="shared" si="0"/>
        <v>7.4092828000000006</v>
      </c>
      <c r="N4" s="53"/>
      <c r="O4" s="86">
        <v>0</v>
      </c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7">
        <v>5242</v>
      </c>
      <c r="C5" s="87">
        <v>4650</v>
      </c>
      <c r="D5" s="87">
        <v>2241</v>
      </c>
      <c r="E5" s="87">
        <v>21</v>
      </c>
      <c r="F5" s="87">
        <v>6</v>
      </c>
      <c r="G5" s="83"/>
      <c r="H5" s="83"/>
      <c r="I5" s="88">
        <v>3.4911174000000003</v>
      </c>
      <c r="J5" s="82"/>
      <c r="K5" s="53"/>
      <c r="L5" s="53"/>
      <c r="M5" s="53">
        <f t="shared" si="0"/>
        <v>3.4911174000000003</v>
      </c>
      <c r="N5" s="53"/>
      <c r="O5" s="86">
        <v>0</v>
      </c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7">
        <v>5278</v>
      </c>
      <c r="C6" s="87">
        <v>4639</v>
      </c>
      <c r="D6" s="87">
        <v>2146</v>
      </c>
      <c r="E6" s="87">
        <v>21</v>
      </c>
      <c r="F6" s="87">
        <v>13</v>
      </c>
      <c r="G6" s="83"/>
      <c r="H6" s="83"/>
      <c r="I6" s="88">
        <v>7.0676443999999998</v>
      </c>
      <c r="J6" s="82"/>
      <c r="K6" s="53"/>
      <c r="L6" s="53"/>
      <c r="M6" s="53">
        <f t="shared" si="0"/>
        <v>7.0676443999999998</v>
      </c>
      <c r="N6" s="53"/>
      <c r="O6" s="86">
        <v>0</v>
      </c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7">
        <v>5254</v>
      </c>
      <c r="C7" s="87">
        <v>4653</v>
      </c>
      <c r="D7" s="87">
        <v>2181</v>
      </c>
      <c r="E7" s="87">
        <v>20</v>
      </c>
      <c r="F7" s="87">
        <v>9</v>
      </c>
      <c r="G7" s="83"/>
      <c r="H7" s="83"/>
      <c r="I7" s="88">
        <v>6.6192440000000001</v>
      </c>
      <c r="J7" s="82"/>
      <c r="K7" s="53"/>
      <c r="L7" s="53"/>
      <c r="M7" s="53">
        <f t="shared" si="0"/>
        <v>6.6192440000000001</v>
      </c>
      <c r="N7" s="53"/>
      <c r="O7" s="86">
        <v>0</v>
      </c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7">
        <v>5272</v>
      </c>
      <c r="C8" s="87">
        <v>4495</v>
      </c>
      <c r="D8" s="87">
        <v>2234</v>
      </c>
      <c r="E8" s="87">
        <v>25</v>
      </c>
      <c r="F8" s="87">
        <v>12</v>
      </c>
      <c r="G8" s="83"/>
      <c r="H8" s="83"/>
      <c r="I8" s="88">
        <v>3.9501940000000002</v>
      </c>
      <c r="J8" s="82"/>
      <c r="K8" s="53"/>
      <c r="L8" s="53"/>
      <c r="M8" s="53">
        <f t="shared" si="0"/>
        <v>3.9501940000000002</v>
      </c>
      <c r="N8" s="53"/>
      <c r="O8" s="86">
        <v>0</v>
      </c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7">
        <v>5252</v>
      </c>
      <c r="C9" s="87">
        <v>4696</v>
      </c>
      <c r="D9" s="87">
        <v>2124</v>
      </c>
      <c r="E9" s="87">
        <v>18</v>
      </c>
      <c r="F9" s="87">
        <v>15</v>
      </c>
      <c r="G9" s="83"/>
      <c r="H9" s="83"/>
      <c r="I9" s="88">
        <v>0</v>
      </c>
      <c r="J9" s="82"/>
      <c r="K9" s="53"/>
      <c r="L9" s="53"/>
      <c r="M9" s="53">
        <f t="shared" si="0"/>
        <v>0</v>
      </c>
      <c r="N9" s="53"/>
      <c r="O9" s="86">
        <v>0</v>
      </c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7">
        <v>5247</v>
      </c>
      <c r="C10" s="87">
        <v>4721</v>
      </c>
      <c r="D10" s="87">
        <v>2168</v>
      </c>
      <c r="E10" s="87">
        <v>20</v>
      </c>
      <c r="F10" s="87">
        <v>13</v>
      </c>
      <c r="G10" s="83"/>
      <c r="H10" s="83"/>
      <c r="I10" s="88">
        <v>10.985809799999998</v>
      </c>
      <c r="J10" s="82"/>
      <c r="K10" s="53"/>
      <c r="L10" s="53"/>
      <c r="M10" s="53">
        <f t="shared" si="0"/>
        <v>10.985809799999998</v>
      </c>
      <c r="N10" s="53"/>
      <c r="O10" s="86">
        <v>0</v>
      </c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7">
        <v>5244</v>
      </c>
      <c r="C11" s="87">
        <v>4612</v>
      </c>
      <c r="D11" s="87">
        <v>2153</v>
      </c>
      <c r="E11" s="87">
        <v>14</v>
      </c>
      <c r="F11" s="87">
        <v>16</v>
      </c>
      <c r="G11" s="83"/>
      <c r="H11" s="83"/>
      <c r="I11" s="88">
        <v>3.2775933999999998</v>
      </c>
      <c r="J11" s="82"/>
      <c r="K11" s="53"/>
      <c r="L11" s="53"/>
      <c r="M11" s="53">
        <f t="shared" si="0"/>
        <v>3.2775933999999998</v>
      </c>
      <c r="N11" s="53"/>
      <c r="O11" s="86">
        <v>0</v>
      </c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7">
        <v>5215</v>
      </c>
      <c r="C12" s="87">
        <v>4614</v>
      </c>
      <c r="D12" s="87">
        <v>2262</v>
      </c>
      <c r="E12" s="87">
        <v>31</v>
      </c>
      <c r="F12" s="87">
        <v>11</v>
      </c>
      <c r="G12" s="83"/>
      <c r="H12" s="83"/>
      <c r="I12" s="88">
        <v>6.4804534</v>
      </c>
      <c r="J12" s="82"/>
      <c r="K12" s="53"/>
      <c r="L12" s="53"/>
      <c r="M12" s="53">
        <f t="shared" si="0"/>
        <v>6.4804534</v>
      </c>
      <c r="N12" s="53"/>
      <c r="O12" s="86">
        <v>0</v>
      </c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7">
        <v>5208</v>
      </c>
      <c r="C13" s="87">
        <v>4587</v>
      </c>
      <c r="D13" s="87">
        <v>2256</v>
      </c>
      <c r="E13" s="87">
        <v>25</v>
      </c>
      <c r="F13" s="87">
        <v>13</v>
      </c>
      <c r="G13" s="83"/>
      <c r="H13" s="83"/>
      <c r="I13" s="88">
        <v>3.2775933999999998</v>
      </c>
      <c r="J13" s="82"/>
      <c r="K13" s="53"/>
      <c r="L13" s="53"/>
      <c r="M13" s="53">
        <f t="shared" si="0"/>
        <v>3.2775933999999998</v>
      </c>
      <c r="N13" s="53"/>
      <c r="O13" s="86">
        <v>0</v>
      </c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7">
        <v>5209</v>
      </c>
      <c r="C14" s="87">
        <v>4761</v>
      </c>
      <c r="D14" s="87">
        <v>2234</v>
      </c>
      <c r="E14" s="87">
        <v>23</v>
      </c>
      <c r="F14" s="87">
        <v>20</v>
      </c>
      <c r="G14" s="83"/>
      <c r="H14" s="83"/>
      <c r="I14" s="88">
        <v>7.1103491999999999</v>
      </c>
      <c r="J14" s="82"/>
      <c r="K14" s="53"/>
      <c r="L14" s="53"/>
      <c r="M14" s="53">
        <f t="shared" si="0"/>
        <v>7.1103491999999999</v>
      </c>
      <c r="N14" s="53"/>
      <c r="O14" s="86">
        <v>0</v>
      </c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7">
        <v>5167</v>
      </c>
      <c r="C15" s="87">
        <v>4570</v>
      </c>
      <c r="D15" s="87">
        <v>2298</v>
      </c>
      <c r="E15" s="87">
        <v>25</v>
      </c>
      <c r="F15" s="87">
        <v>11</v>
      </c>
      <c r="G15" s="83"/>
      <c r="H15" s="83"/>
      <c r="I15" s="88">
        <v>0</v>
      </c>
      <c r="J15" s="82"/>
      <c r="K15" s="53"/>
      <c r="L15" s="53"/>
      <c r="M15" s="53">
        <f t="shared" si="0"/>
        <v>0</v>
      </c>
      <c r="N15" s="53"/>
      <c r="O15" s="86">
        <v>0</v>
      </c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7">
        <v>5177</v>
      </c>
      <c r="C16" s="87">
        <v>4650</v>
      </c>
      <c r="D16" s="87">
        <v>2157</v>
      </c>
      <c r="E16" s="87">
        <v>21</v>
      </c>
      <c r="F16" s="87">
        <v>20</v>
      </c>
      <c r="G16" s="83"/>
      <c r="H16" s="83"/>
      <c r="I16" s="88">
        <v>18.352387800000002</v>
      </c>
      <c r="J16" s="82"/>
      <c r="K16" s="53"/>
      <c r="L16" s="53"/>
      <c r="M16" s="53">
        <f t="shared" si="0"/>
        <v>18.352387800000002</v>
      </c>
      <c r="N16" s="53"/>
      <c r="O16" s="86">
        <v>0</v>
      </c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7">
        <v>5151</v>
      </c>
      <c r="C17" s="87">
        <v>4761</v>
      </c>
      <c r="D17" s="87">
        <v>1987</v>
      </c>
      <c r="E17" s="87">
        <v>15</v>
      </c>
      <c r="F17" s="87">
        <v>13</v>
      </c>
      <c r="G17" s="83"/>
      <c r="H17" s="83"/>
      <c r="I17" s="88">
        <v>0</v>
      </c>
      <c r="J17" s="82"/>
      <c r="K17" s="53"/>
      <c r="L17" s="53"/>
      <c r="M17" s="53">
        <f t="shared" si="0"/>
        <v>0</v>
      </c>
      <c r="N17" s="53"/>
      <c r="O17" s="86">
        <v>0</v>
      </c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7">
        <v>5133</v>
      </c>
      <c r="C18" s="87">
        <v>4579</v>
      </c>
      <c r="D18" s="87">
        <v>2141</v>
      </c>
      <c r="E18" s="87">
        <v>33</v>
      </c>
      <c r="F18" s="87">
        <v>29</v>
      </c>
      <c r="G18" s="83"/>
      <c r="H18" s="83"/>
      <c r="I18" s="88">
        <v>0</v>
      </c>
      <c r="J18" s="82"/>
      <c r="K18" s="53"/>
      <c r="L18" s="53"/>
      <c r="M18" s="53">
        <f t="shared" si="0"/>
        <v>0</v>
      </c>
      <c r="N18" s="53"/>
      <c r="O18" s="86">
        <v>0</v>
      </c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7">
        <v>5169</v>
      </c>
      <c r="C19" s="87">
        <v>4738</v>
      </c>
      <c r="D19" s="87">
        <v>2246</v>
      </c>
      <c r="E19" s="87">
        <v>34</v>
      </c>
      <c r="F19" s="87">
        <v>31</v>
      </c>
      <c r="G19" s="83"/>
      <c r="H19" s="83"/>
      <c r="I19" s="88">
        <v>0</v>
      </c>
      <c r="J19" s="82"/>
      <c r="K19" s="53"/>
      <c r="L19" s="53"/>
      <c r="M19" s="53">
        <f t="shared" si="0"/>
        <v>0</v>
      </c>
      <c r="N19" s="53"/>
      <c r="O19" s="86">
        <v>0</v>
      </c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7">
        <v>5143</v>
      </c>
      <c r="C20" s="87">
        <v>4744</v>
      </c>
      <c r="D20" s="87">
        <v>2208</v>
      </c>
      <c r="E20" s="87">
        <v>26</v>
      </c>
      <c r="F20" s="87">
        <v>12</v>
      </c>
      <c r="G20" s="83"/>
      <c r="H20" s="83"/>
      <c r="I20" s="88">
        <v>6.8114156000000001</v>
      </c>
      <c r="J20" s="82"/>
      <c r="K20" s="53"/>
      <c r="L20" s="53"/>
      <c r="M20" s="53">
        <f t="shared" si="0"/>
        <v>6.8114156000000001</v>
      </c>
      <c r="N20" s="53"/>
      <c r="O20" s="86">
        <v>0</v>
      </c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7">
        <v>5146</v>
      </c>
      <c r="C21" s="87">
        <v>4721</v>
      </c>
      <c r="D21" s="87">
        <v>2261</v>
      </c>
      <c r="E21" s="87">
        <v>26</v>
      </c>
      <c r="F21" s="87">
        <v>19</v>
      </c>
      <c r="G21" s="83"/>
      <c r="H21" s="83"/>
      <c r="I21" s="88">
        <v>0</v>
      </c>
      <c r="J21" s="82"/>
      <c r="K21" s="53"/>
      <c r="L21" s="53"/>
      <c r="M21" s="53">
        <f t="shared" si="0"/>
        <v>0</v>
      </c>
      <c r="N21" s="53"/>
      <c r="O21" s="86">
        <v>0</v>
      </c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7">
        <v>5176</v>
      </c>
      <c r="C22" s="87">
        <v>4710</v>
      </c>
      <c r="D22" s="87">
        <v>2283</v>
      </c>
      <c r="E22" s="87">
        <v>12</v>
      </c>
      <c r="F22" s="87">
        <v>14</v>
      </c>
      <c r="G22" s="83"/>
      <c r="H22" s="83"/>
      <c r="I22" s="88">
        <v>10.1317138</v>
      </c>
      <c r="J22" s="82"/>
      <c r="K22" s="53"/>
      <c r="L22" s="53"/>
      <c r="M22" s="53">
        <f t="shared" si="0"/>
        <v>10.1317138</v>
      </c>
      <c r="N22" s="53"/>
      <c r="O22" s="86">
        <v>0</v>
      </c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7">
        <v>5163</v>
      </c>
      <c r="C23" s="87">
        <v>4653</v>
      </c>
      <c r="D23" s="87">
        <v>2127</v>
      </c>
      <c r="E23" s="87">
        <v>17</v>
      </c>
      <c r="F23" s="87">
        <v>16</v>
      </c>
      <c r="G23" s="83"/>
      <c r="H23" s="83"/>
      <c r="I23" s="88">
        <v>3.5872031999999998</v>
      </c>
      <c r="J23" s="82"/>
      <c r="K23" s="53"/>
      <c r="L23" s="53"/>
      <c r="M23" s="53">
        <f t="shared" si="0"/>
        <v>3.5872031999999998</v>
      </c>
      <c r="N23" s="53"/>
      <c r="O23" s="86">
        <v>0</v>
      </c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7">
        <v>5153</v>
      </c>
      <c r="C24" s="87">
        <v>4760</v>
      </c>
      <c r="D24" s="87">
        <v>2060</v>
      </c>
      <c r="E24" s="87">
        <v>9</v>
      </c>
      <c r="F24" s="87">
        <v>12</v>
      </c>
      <c r="G24" s="83"/>
      <c r="H24" s="83"/>
      <c r="I24" s="88">
        <v>0</v>
      </c>
      <c r="J24" s="82"/>
      <c r="K24" s="53"/>
      <c r="L24" s="53"/>
      <c r="M24" s="53">
        <f t="shared" si="0"/>
        <v>0</v>
      </c>
      <c r="N24" s="53"/>
      <c r="O24" s="86">
        <v>0</v>
      </c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7">
        <v>5165</v>
      </c>
      <c r="C25" s="87">
        <v>4828</v>
      </c>
      <c r="D25" s="87">
        <v>2183</v>
      </c>
      <c r="E25" s="87">
        <v>24</v>
      </c>
      <c r="F25" s="87">
        <v>16</v>
      </c>
      <c r="G25" s="83"/>
      <c r="H25" s="83"/>
      <c r="I25" s="88">
        <v>6.8434442000000004</v>
      </c>
      <c r="J25" s="82"/>
      <c r="K25" s="53"/>
      <c r="L25" s="53"/>
      <c r="M25" s="53">
        <f t="shared" si="0"/>
        <v>6.8434442000000004</v>
      </c>
      <c r="N25" s="53"/>
      <c r="O25" s="86">
        <v>0</v>
      </c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7">
        <v>5126</v>
      </c>
      <c r="C26" s="87">
        <v>4745</v>
      </c>
      <c r="D26" s="87">
        <v>2168</v>
      </c>
      <c r="E26" s="87">
        <v>20</v>
      </c>
      <c r="F26" s="87">
        <v>23</v>
      </c>
      <c r="G26" s="83"/>
      <c r="H26" s="83"/>
      <c r="I26" s="88">
        <v>13.291869</v>
      </c>
      <c r="J26" s="82"/>
      <c r="K26" s="53"/>
      <c r="L26" s="53"/>
      <c r="M26" s="53">
        <f t="shared" si="0"/>
        <v>13.291869</v>
      </c>
      <c r="N26" s="53"/>
      <c r="O26" s="86">
        <v>0</v>
      </c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7">
        <v>5137</v>
      </c>
      <c r="C27" s="87">
        <v>4569</v>
      </c>
      <c r="D27" s="87">
        <v>2174</v>
      </c>
      <c r="E27" s="87">
        <v>38</v>
      </c>
      <c r="F27" s="87">
        <v>18</v>
      </c>
      <c r="G27" s="83"/>
      <c r="H27" s="83"/>
      <c r="I27" s="88">
        <v>3.8327557999999997</v>
      </c>
      <c r="J27" s="82"/>
      <c r="K27" s="53"/>
      <c r="L27" s="53"/>
      <c r="M27" s="53">
        <f t="shared" si="0"/>
        <v>3.8327557999999997</v>
      </c>
      <c r="N27" s="53"/>
      <c r="O27" s="86">
        <v>0</v>
      </c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7">
        <v>5124</v>
      </c>
      <c r="C28" s="87">
        <v>4748</v>
      </c>
      <c r="D28" s="87">
        <v>2221</v>
      </c>
      <c r="E28" s="87">
        <v>76</v>
      </c>
      <c r="F28" s="87">
        <v>70</v>
      </c>
      <c r="G28" s="83"/>
      <c r="H28" s="83"/>
      <c r="I28" s="88">
        <v>0</v>
      </c>
      <c r="J28" s="82"/>
      <c r="K28" s="53"/>
      <c r="L28" s="53"/>
      <c r="M28" s="53">
        <f t="shared" si="0"/>
        <v>0</v>
      </c>
      <c r="N28" s="53"/>
      <c r="O28" s="86">
        <v>0</v>
      </c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7">
        <v>5123</v>
      </c>
      <c r="C29" s="87">
        <v>4814</v>
      </c>
      <c r="D29" s="87">
        <v>2253</v>
      </c>
      <c r="E29" s="87">
        <v>65</v>
      </c>
      <c r="F29" s="87">
        <v>46</v>
      </c>
      <c r="G29" s="83"/>
      <c r="H29" s="83"/>
      <c r="I29" s="88">
        <v>6.9181776000000008</v>
      </c>
      <c r="J29" s="82"/>
      <c r="K29" s="53"/>
      <c r="L29" s="53"/>
      <c r="M29" s="53">
        <f t="shared" si="0"/>
        <v>6.9181776000000008</v>
      </c>
      <c r="N29" s="53"/>
      <c r="O29" s="86">
        <v>0</v>
      </c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7">
        <v>5125</v>
      </c>
      <c r="C30" s="87">
        <v>4652</v>
      </c>
      <c r="D30" s="87">
        <v>2156</v>
      </c>
      <c r="E30" s="87">
        <v>28</v>
      </c>
      <c r="F30" s="87">
        <v>17</v>
      </c>
      <c r="G30" s="83"/>
      <c r="H30" s="83"/>
      <c r="I30" s="88">
        <v>0</v>
      </c>
      <c r="J30" s="82"/>
      <c r="K30" s="53"/>
      <c r="L30" s="53"/>
      <c r="M30" s="53">
        <f t="shared" si="0"/>
        <v>0</v>
      </c>
      <c r="N30" s="53"/>
      <c r="O30" s="86">
        <v>0</v>
      </c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7">
        <v>5120</v>
      </c>
      <c r="C31" s="87">
        <v>4737</v>
      </c>
      <c r="D31" s="87">
        <v>2013</v>
      </c>
      <c r="E31" s="87">
        <v>24</v>
      </c>
      <c r="F31" s="87">
        <v>20</v>
      </c>
      <c r="G31" s="83"/>
      <c r="H31" s="83"/>
      <c r="I31" s="88">
        <v>7.3025207999999999</v>
      </c>
      <c r="J31" s="82"/>
      <c r="K31" s="53"/>
      <c r="L31" s="53"/>
      <c r="M31" s="53">
        <f t="shared" si="0"/>
        <v>7.3025207999999999</v>
      </c>
      <c r="N31" s="53"/>
      <c r="O31" s="86">
        <v>0</v>
      </c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7">
        <v>5098</v>
      </c>
      <c r="C32" s="87">
        <v>4614</v>
      </c>
      <c r="D32" s="87">
        <v>2114</v>
      </c>
      <c r="E32" s="87">
        <v>14</v>
      </c>
      <c r="F32" s="87">
        <v>11</v>
      </c>
      <c r="G32" s="83"/>
      <c r="H32" s="83"/>
      <c r="I32" s="88">
        <v>3.8647844</v>
      </c>
      <c r="J32" s="82"/>
      <c r="K32" s="53"/>
      <c r="L32" s="53"/>
      <c r="M32" s="53">
        <f t="shared" si="0"/>
        <v>3.8647844</v>
      </c>
      <c r="N32" s="53"/>
      <c r="O32" s="86">
        <v>0</v>
      </c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7">
        <v>5098</v>
      </c>
      <c r="C33" s="87">
        <v>4786</v>
      </c>
      <c r="D33" s="87">
        <v>2162</v>
      </c>
      <c r="E33" s="87">
        <v>7</v>
      </c>
      <c r="F33" s="87">
        <v>9</v>
      </c>
      <c r="G33" s="83"/>
      <c r="H33" s="83"/>
      <c r="I33" s="88">
        <v>0</v>
      </c>
      <c r="J33" s="82"/>
      <c r="K33" s="53"/>
      <c r="L33" s="53"/>
      <c r="M33" s="53">
        <f t="shared" si="0"/>
        <v>0</v>
      </c>
      <c r="N33" s="53"/>
      <c r="O33" s="86">
        <v>0</v>
      </c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7">
        <v>5093</v>
      </c>
      <c r="C34" s="87">
        <v>4722</v>
      </c>
      <c r="D34" s="87">
        <v>2249</v>
      </c>
      <c r="E34" s="87">
        <v>15</v>
      </c>
      <c r="F34" s="87">
        <v>11</v>
      </c>
      <c r="G34" s="83"/>
      <c r="H34" s="83"/>
      <c r="I34" s="88">
        <v>3.6085555999999999</v>
      </c>
      <c r="J34" s="82"/>
      <c r="K34" s="53"/>
      <c r="L34" s="53"/>
      <c r="M34" s="53">
        <f t="shared" si="0"/>
        <v>3.6085555999999999</v>
      </c>
      <c r="N34" s="53"/>
      <c r="O34" s="86">
        <v>0</v>
      </c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7">
        <v>5098</v>
      </c>
      <c r="C35" s="87">
        <v>4751</v>
      </c>
      <c r="D35" s="87">
        <v>2160</v>
      </c>
      <c r="E35" s="87">
        <v>12</v>
      </c>
      <c r="F35" s="87">
        <v>12</v>
      </c>
      <c r="G35" s="83"/>
      <c r="H35" s="83"/>
      <c r="I35" s="88">
        <v>0</v>
      </c>
      <c r="J35" s="82"/>
      <c r="K35" s="53"/>
      <c r="L35" s="53"/>
      <c r="M35" s="53">
        <f t="shared" si="0"/>
        <v>0</v>
      </c>
      <c r="N35" s="53"/>
      <c r="O35" s="86">
        <v>0</v>
      </c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7">
        <v>5061</v>
      </c>
      <c r="C36" s="87">
        <v>4691</v>
      </c>
      <c r="D36" s="87">
        <v>2139</v>
      </c>
      <c r="E36" s="87">
        <v>18</v>
      </c>
      <c r="F36" s="87">
        <v>7</v>
      </c>
      <c r="G36" s="83"/>
      <c r="H36" s="83"/>
      <c r="I36" s="88">
        <v>0</v>
      </c>
      <c r="J36" s="82"/>
      <c r="K36" s="53"/>
      <c r="L36" s="53"/>
      <c r="M36" s="53">
        <f t="shared" si="0"/>
        <v>0</v>
      </c>
      <c r="N36" s="53"/>
      <c r="O36" s="86">
        <v>0</v>
      </c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7">
        <v>5117</v>
      </c>
      <c r="C37" s="87">
        <v>4753</v>
      </c>
      <c r="D37" s="87">
        <v>2127</v>
      </c>
      <c r="E37" s="87">
        <v>14</v>
      </c>
      <c r="F37" s="87">
        <v>9</v>
      </c>
      <c r="G37" s="83"/>
      <c r="H37" s="83"/>
      <c r="I37" s="88">
        <v>0</v>
      </c>
      <c r="J37" s="82"/>
      <c r="K37" s="53"/>
      <c r="L37" s="53"/>
      <c r="M37" s="53">
        <f t="shared" si="0"/>
        <v>0</v>
      </c>
      <c r="N37" s="53"/>
      <c r="O37" s="86">
        <v>0</v>
      </c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7">
        <v>5102</v>
      </c>
      <c r="C38" s="87">
        <v>4689</v>
      </c>
      <c r="D38" s="87">
        <v>2118</v>
      </c>
      <c r="E38" s="87">
        <v>19</v>
      </c>
      <c r="F38" s="87">
        <v>12</v>
      </c>
      <c r="G38" s="83"/>
      <c r="H38" s="83"/>
      <c r="I38" s="88">
        <v>0</v>
      </c>
      <c r="J38" s="82"/>
      <c r="K38" s="53"/>
      <c r="L38" s="53"/>
      <c r="M38" s="53">
        <f t="shared" si="0"/>
        <v>0</v>
      </c>
      <c r="N38" s="53"/>
      <c r="O38" s="86">
        <v>0</v>
      </c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7">
        <v>5086</v>
      </c>
      <c r="C39" s="87">
        <v>4608</v>
      </c>
      <c r="D39" s="87">
        <v>2040</v>
      </c>
      <c r="E39" s="87">
        <v>15</v>
      </c>
      <c r="F39" s="87">
        <v>15</v>
      </c>
      <c r="G39" s="83"/>
      <c r="H39" s="83"/>
      <c r="I39" s="88">
        <v>15.1495278</v>
      </c>
      <c r="J39" s="82"/>
      <c r="K39" s="53"/>
      <c r="L39" s="53"/>
      <c r="M39" s="53">
        <f t="shared" si="0"/>
        <v>15.1495278</v>
      </c>
      <c r="N39" s="53"/>
      <c r="O39" s="86">
        <v>0</v>
      </c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7">
        <v>5062</v>
      </c>
      <c r="C40" s="87">
        <v>4698</v>
      </c>
      <c r="D40" s="87">
        <v>2181</v>
      </c>
      <c r="E40" s="87">
        <v>15</v>
      </c>
      <c r="F40" s="87">
        <v>10</v>
      </c>
      <c r="G40" s="83"/>
      <c r="H40" s="83"/>
      <c r="I40" s="88">
        <v>3.7153176000000001</v>
      </c>
      <c r="J40" s="82"/>
      <c r="K40" s="53"/>
      <c r="L40" s="53"/>
      <c r="M40" s="53">
        <f t="shared" si="0"/>
        <v>3.7153176000000001</v>
      </c>
      <c r="N40" s="53"/>
      <c r="O40" s="86">
        <v>0</v>
      </c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7">
        <v>5088</v>
      </c>
      <c r="C41" s="87">
        <v>4664</v>
      </c>
      <c r="D41" s="87">
        <v>2176</v>
      </c>
      <c r="E41" s="87">
        <v>16</v>
      </c>
      <c r="F41" s="87">
        <v>19</v>
      </c>
      <c r="G41" s="83"/>
      <c r="H41" s="83"/>
      <c r="I41" s="88">
        <v>0</v>
      </c>
      <c r="J41" s="82"/>
      <c r="K41" s="53"/>
      <c r="L41" s="53"/>
      <c r="M41" s="53">
        <f t="shared" si="0"/>
        <v>0</v>
      </c>
      <c r="N41" s="53"/>
      <c r="O41" s="86">
        <v>0</v>
      </c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7">
        <v>5052</v>
      </c>
      <c r="C42" s="87">
        <v>4707</v>
      </c>
      <c r="D42" s="87">
        <v>2153</v>
      </c>
      <c r="E42" s="87">
        <v>13</v>
      </c>
      <c r="F42" s="87">
        <v>10</v>
      </c>
      <c r="G42" s="83"/>
      <c r="H42" s="83"/>
      <c r="I42" s="88">
        <v>0</v>
      </c>
      <c r="J42" s="82"/>
      <c r="K42" s="53"/>
      <c r="L42" s="53"/>
      <c r="M42" s="53">
        <f t="shared" si="0"/>
        <v>0</v>
      </c>
      <c r="N42" s="53"/>
      <c r="O42" s="86">
        <v>0</v>
      </c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7">
        <v>5062</v>
      </c>
      <c r="C43" s="87">
        <v>4604</v>
      </c>
      <c r="D43" s="87">
        <v>2173</v>
      </c>
      <c r="E43" s="87">
        <v>13</v>
      </c>
      <c r="F43" s="87">
        <v>14</v>
      </c>
      <c r="G43" s="83"/>
      <c r="H43" s="83"/>
      <c r="I43" s="88">
        <v>10.206447200000001</v>
      </c>
      <c r="J43" s="82"/>
      <c r="K43" s="53"/>
      <c r="L43" s="53"/>
      <c r="M43" s="53">
        <f t="shared" si="0"/>
        <v>10.206447200000001</v>
      </c>
      <c r="N43" s="53"/>
      <c r="O43" s="86">
        <v>0</v>
      </c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7">
        <v>5086</v>
      </c>
      <c r="C44" s="87">
        <v>4561</v>
      </c>
      <c r="D44" s="87">
        <v>2106</v>
      </c>
      <c r="E44" s="87">
        <v>18</v>
      </c>
      <c r="F44" s="87">
        <v>8</v>
      </c>
      <c r="G44" s="83"/>
      <c r="H44" s="83"/>
      <c r="I44" s="88">
        <v>6.7260059999999999</v>
      </c>
      <c r="J44" s="82"/>
      <c r="K44" s="53"/>
      <c r="L44" s="53"/>
      <c r="M44" s="53">
        <f t="shared" si="0"/>
        <v>6.7260059999999999</v>
      </c>
      <c r="N44" s="53"/>
      <c r="O44" s="86">
        <v>0</v>
      </c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7">
        <v>5060</v>
      </c>
      <c r="C45" s="87">
        <v>4667</v>
      </c>
      <c r="D45" s="87">
        <v>1992</v>
      </c>
      <c r="E45" s="87">
        <v>13</v>
      </c>
      <c r="F45" s="87">
        <v>16</v>
      </c>
      <c r="G45" s="83"/>
      <c r="H45" s="83"/>
      <c r="I45" s="88">
        <v>6.5765392</v>
      </c>
      <c r="J45" s="82"/>
      <c r="K45" s="53"/>
      <c r="L45" s="53"/>
      <c r="M45" s="53">
        <f t="shared" si="0"/>
        <v>6.5765392</v>
      </c>
      <c r="N45" s="53"/>
      <c r="O45" s="86">
        <v>0</v>
      </c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7">
        <v>5046</v>
      </c>
      <c r="C46" s="87">
        <v>4633</v>
      </c>
      <c r="D46" s="87">
        <v>2147</v>
      </c>
      <c r="E46" s="87">
        <v>13</v>
      </c>
      <c r="F46" s="87">
        <v>12</v>
      </c>
      <c r="G46" s="83"/>
      <c r="H46" s="83"/>
      <c r="I46" s="88">
        <v>10.814990600000002</v>
      </c>
      <c r="J46" s="82"/>
      <c r="K46" s="53"/>
      <c r="L46" s="53"/>
      <c r="M46" s="53">
        <f t="shared" si="0"/>
        <v>10.814990600000002</v>
      </c>
      <c r="N46" s="53"/>
      <c r="O46" s="86">
        <v>0</v>
      </c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7">
        <v>5061</v>
      </c>
      <c r="C47" s="87">
        <v>4614</v>
      </c>
      <c r="D47" s="87">
        <v>2255</v>
      </c>
      <c r="E47" s="87">
        <v>19</v>
      </c>
      <c r="F47" s="87">
        <v>15</v>
      </c>
      <c r="G47" s="83"/>
      <c r="H47" s="83"/>
      <c r="I47" s="88">
        <v>0</v>
      </c>
      <c r="J47" s="82"/>
      <c r="K47" s="53"/>
      <c r="L47" s="53"/>
      <c r="M47" s="53">
        <f t="shared" si="0"/>
        <v>0</v>
      </c>
      <c r="N47" s="53"/>
      <c r="O47" s="86">
        <v>0</v>
      </c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7">
        <v>5079</v>
      </c>
      <c r="C48" s="87">
        <v>4698</v>
      </c>
      <c r="D48" s="87">
        <v>2225</v>
      </c>
      <c r="E48" s="87">
        <v>22</v>
      </c>
      <c r="F48" s="87">
        <v>16</v>
      </c>
      <c r="G48" s="83"/>
      <c r="H48" s="83"/>
      <c r="I48" s="88">
        <v>0</v>
      </c>
      <c r="J48" s="82"/>
      <c r="K48" s="53"/>
      <c r="L48" s="53"/>
      <c r="M48" s="53">
        <f t="shared" si="0"/>
        <v>0</v>
      </c>
      <c r="N48" s="53"/>
      <c r="O48" s="86">
        <v>0</v>
      </c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7">
        <v>5077</v>
      </c>
      <c r="C49" s="87">
        <v>4590</v>
      </c>
      <c r="D49" s="87">
        <v>2316</v>
      </c>
      <c r="E49" s="87">
        <v>23</v>
      </c>
      <c r="F49" s="87">
        <v>18</v>
      </c>
      <c r="G49" s="83"/>
      <c r="H49" s="83"/>
      <c r="I49" s="88">
        <v>0</v>
      </c>
      <c r="J49" s="82"/>
      <c r="K49" s="53"/>
      <c r="L49" s="53"/>
      <c r="M49" s="53">
        <f t="shared" si="0"/>
        <v>0</v>
      </c>
      <c r="N49" s="53"/>
      <c r="O49" s="86">
        <v>0</v>
      </c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7">
        <v>5064</v>
      </c>
      <c r="C50" s="87">
        <v>4545</v>
      </c>
      <c r="D50" s="87">
        <v>2166</v>
      </c>
      <c r="E50" s="87">
        <v>9</v>
      </c>
      <c r="F50" s="87">
        <v>8</v>
      </c>
      <c r="G50" s="83"/>
      <c r="H50" s="83"/>
      <c r="I50" s="88">
        <v>0</v>
      </c>
      <c r="J50" s="82"/>
      <c r="K50" s="53"/>
      <c r="L50" s="53"/>
      <c r="M50" s="53">
        <f t="shared" si="0"/>
        <v>0</v>
      </c>
      <c r="N50" s="53"/>
      <c r="O50" s="86">
        <v>0</v>
      </c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7">
        <v>5044</v>
      </c>
      <c r="C51" s="87">
        <v>4674</v>
      </c>
      <c r="D51" s="87">
        <v>2074</v>
      </c>
      <c r="E51" s="87">
        <v>13</v>
      </c>
      <c r="F51" s="87">
        <v>19</v>
      </c>
      <c r="G51" s="83"/>
      <c r="H51" s="83"/>
      <c r="I51" s="88">
        <v>0</v>
      </c>
      <c r="J51" s="82"/>
      <c r="K51" s="53"/>
      <c r="L51" s="53"/>
      <c r="M51" s="53">
        <f t="shared" si="0"/>
        <v>0</v>
      </c>
      <c r="N51" s="53"/>
      <c r="O51" s="86">
        <v>0</v>
      </c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7">
        <v>5059</v>
      </c>
      <c r="C52" s="87">
        <v>4565</v>
      </c>
      <c r="D52" s="87">
        <v>2002</v>
      </c>
      <c r="E52" s="87">
        <v>23</v>
      </c>
      <c r="F52" s="87">
        <v>16</v>
      </c>
      <c r="G52" s="83"/>
      <c r="H52" s="83"/>
      <c r="I52" s="88">
        <v>10.291856800000001</v>
      </c>
      <c r="J52" s="82"/>
      <c r="K52" s="53"/>
      <c r="L52" s="53"/>
      <c r="M52" s="53">
        <f t="shared" si="0"/>
        <v>10.291856800000001</v>
      </c>
      <c r="N52" s="53"/>
      <c r="O52" s="86">
        <v>0</v>
      </c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7">
        <v>5045</v>
      </c>
      <c r="C53" s="87">
        <v>4524</v>
      </c>
      <c r="D53" s="87">
        <v>2114</v>
      </c>
      <c r="E53" s="87">
        <v>11</v>
      </c>
      <c r="F53" s="87">
        <v>12</v>
      </c>
      <c r="G53" s="83"/>
      <c r="H53" s="83"/>
      <c r="I53" s="88">
        <v>0</v>
      </c>
      <c r="J53" s="82"/>
      <c r="K53" s="53"/>
      <c r="L53" s="53"/>
      <c r="M53" s="53">
        <f t="shared" si="0"/>
        <v>0</v>
      </c>
      <c r="N53" s="53"/>
      <c r="O53" s="86">
        <v>0</v>
      </c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7">
        <v>5053</v>
      </c>
      <c r="C54" s="87">
        <v>4528</v>
      </c>
      <c r="D54" s="87">
        <v>2125</v>
      </c>
      <c r="E54" s="87">
        <v>18</v>
      </c>
      <c r="F54" s="87">
        <v>20</v>
      </c>
      <c r="G54" s="83"/>
      <c r="H54" s="83"/>
      <c r="I54" s="88">
        <v>7.7936259999999997</v>
      </c>
      <c r="J54" s="82"/>
      <c r="K54" s="53"/>
      <c r="L54" s="53"/>
      <c r="M54" s="53">
        <f t="shared" si="0"/>
        <v>7.7936259999999997</v>
      </c>
      <c r="N54" s="53"/>
      <c r="O54" s="86">
        <v>0</v>
      </c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7">
        <v>5064</v>
      </c>
      <c r="C55" s="87">
        <v>4559</v>
      </c>
      <c r="D55" s="87">
        <v>2232</v>
      </c>
      <c r="E55" s="87">
        <v>16</v>
      </c>
      <c r="F55" s="87">
        <v>8</v>
      </c>
      <c r="G55" s="83"/>
      <c r="H55" s="83"/>
      <c r="I55" s="88">
        <v>3.9395178</v>
      </c>
      <c r="J55" s="82"/>
      <c r="K55" s="53"/>
      <c r="L55" s="53"/>
      <c r="M55" s="53">
        <f t="shared" si="0"/>
        <v>3.9395178</v>
      </c>
      <c r="N55" s="53"/>
      <c r="O55" s="86">
        <v>0</v>
      </c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7">
        <v>5061</v>
      </c>
      <c r="C56" s="87">
        <v>4511</v>
      </c>
      <c r="D56" s="87">
        <v>2238</v>
      </c>
      <c r="E56" s="87">
        <v>16</v>
      </c>
      <c r="F56" s="87">
        <v>11</v>
      </c>
      <c r="G56" s="83"/>
      <c r="H56" s="83"/>
      <c r="I56" s="88">
        <v>3.8327557999999997</v>
      </c>
      <c r="J56" s="82"/>
      <c r="K56" s="53"/>
      <c r="L56" s="53"/>
      <c r="M56" s="53">
        <f t="shared" si="0"/>
        <v>3.8327557999999997</v>
      </c>
      <c r="N56" s="53"/>
      <c r="O56" s="86">
        <v>0</v>
      </c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7">
        <v>5037</v>
      </c>
      <c r="C57" s="87">
        <v>4619</v>
      </c>
      <c r="D57" s="87">
        <v>2062</v>
      </c>
      <c r="E57" s="87">
        <v>21</v>
      </c>
      <c r="F57" s="87">
        <v>15</v>
      </c>
      <c r="G57" s="83"/>
      <c r="H57" s="83"/>
      <c r="I57" s="88">
        <v>3.3096220000000001</v>
      </c>
      <c r="J57" s="82"/>
      <c r="K57" s="53"/>
      <c r="L57" s="53"/>
      <c r="M57" s="53">
        <f t="shared" si="0"/>
        <v>3.3096220000000001</v>
      </c>
      <c r="N57" s="53"/>
      <c r="O57" s="86">
        <v>0</v>
      </c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7">
        <v>5047</v>
      </c>
      <c r="C58" s="87">
        <v>4453</v>
      </c>
      <c r="D58" s="87">
        <v>2047</v>
      </c>
      <c r="E58" s="87">
        <v>12</v>
      </c>
      <c r="F58" s="87">
        <v>10</v>
      </c>
      <c r="G58" s="83"/>
      <c r="H58" s="83"/>
      <c r="I58" s="88">
        <v>3.9288416000000002</v>
      </c>
      <c r="J58" s="82"/>
      <c r="K58" s="53"/>
      <c r="L58" s="53"/>
      <c r="M58" s="53">
        <f t="shared" si="0"/>
        <v>3.9288416000000002</v>
      </c>
      <c r="N58" s="53"/>
      <c r="O58" s="86">
        <v>0</v>
      </c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7">
        <v>5055</v>
      </c>
      <c r="C59" s="87">
        <v>4457</v>
      </c>
      <c r="D59" s="87">
        <v>2009</v>
      </c>
      <c r="E59" s="87">
        <v>14</v>
      </c>
      <c r="F59" s="87">
        <v>9</v>
      </c>
      <c r="G59" s="83"/>
      <c r="H59" s="83"/>
      <c r="I59" s="88">
        <v>4.0783084000000001</v>
      </c>
      <c r="J59" s="82"/>
      <c r="K59" s="53"/>
      <c r="L59" s="53"/>
      <c r="M59" s="53">
        <f t="shared" si="0"/>
        <v>4.0783084000000001</v>
      </c>
      <c r="N59" s="53"/>
      <c r="O59" s="86">
        <v>0</v>
      </c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7">
        <v>5035</v>
      </c>
      <c r="C60" s="87">
        <v>4604</v>
      </c>
      <c r="D60" s="87">
        <v>2180</v>
      </c>
      <c r="E60" s="87">
        <v>11</v>
      </c>
      <c r="F60" s="87">
        <v>13</v>
      </c>
      <c r="G60" s="83"/>
      <c r="H60" s="83"/>
      <c r="I60" s="88">
        <v>10.6762</v>
      </c>
      <c r="J60" s="82"/>
      <c r="K60" s="53"/>
      <c r="L60" s="53"/>
      <c r="M60" s="53">
        <f t="shared" si="0"/>
        <v>10.6762</v>
      </c>
      <c r="N60" s="53"/>
      <c r="O60" s="86">
        <v>0</v>
      </c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7">
        <v>5040</v>
      </c>
      <c r="C61" s="87">
        <v>4590</v>
      </c>
      <c r="D61" s="87">
        <v>2146</v>
      </c>
      <c r="E61" s="87">
        <v>17</v>
      </c>
      <c r="F61" s="87">
        <v>10</v>
      </c>
      <c r="G61" s="83"/>
      <c r="H61" s="83"/>
      <c r="I61" s="88">
        <v>6.9608824</v>
      </c>
      <c r="J61" s="82"/>
      <c r="K61" s="53"/>
      <c r="L61" s="53"/>
      <c r="M61" s="53">
        <f t="shared" si="0"/>
        <v>6.9608824</v>
      </c>
      <c r="N61" s="53"/>
      <c r="O61" s="86">
        <v>0</v>
      </c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7">
        <v>5043</v>
      </c>
      <c r="C62" s="87">
        <v>4541</v>
      </c>
      <c r="D62" s="87">
        <v>2078</v>
      </c>
      <c r="E62" s="87">
        <v>27</v>
      </c>
      <c r="F62" s="87">
        <v>13</v>
      </c>
      <c r="G62" s="83"/>
      <c r="H62" s="83"/>
      <c r="I62" s="88">
        <v>7.2277873999999995</v>
      </c>
      <c r="J62" s="82"/>
      <c r="K62" s="53"/>
      <c r="L62" s="53"/>
      <c r="M62" s="53">
        <f t="shared" si="0"/>
        <v>7.2277873999999995</v>
      </c>
      <c r="N62" s="53"/>
      <c r="O62" s="86">
        <v>0</v>
      </c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7">
        <v>5023</v>
      </c>
      <c r="C63" s="87">
        <v>4437</v>
      </c>
      <c r="D63" s="87">
        <v>2089</v>
      </c>
      <c r="E63" s="87">
        <v>16</v>
      </c>
      <c r="F63" s="87">
        <v>15</v>
      </c>
      <c r="G63" s="83"/>
      <c r="H63" s="83"/>
      <c r="I63" s="88">
        <v>0</v>
      </c>
      <c r="J63" s="82"/>
      <c r="K63" s="53"/>
      <c r="L63" s="53"/>
      <c r="M63" s="53">
        <f t="shared" si="0"/>
        <v>0</v>
      </c>
      <c r="N63" s="53"/>
      <c r="O63" s="86">
        <v>0</v>
      </c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7">
        <v>4990</v>
      </c>
      <c r="C64" s="87">
        <v>4400</v>
      </c>
      <c r="D64" s="87">
        <v>2191</v>
      </c>
      <c r="E64" s="87">
        <v>14</v>
      </c>
      <c r="F64" s="87">
        <v>8</v>
      </c>
      <c r="G64" s="83"/>
      <c r="H64" s="83"/>
      <c r="I64" s="88">
        <v>7.5160448000000004</v>
      </c>
      <c r="J64" s="82"/>
      <c r="K64" s="53"/>
      <c r="L64" s="53"/>
      <c r="M64" s="53">
        <f t="shared" si="0"/>
        <v>7.5160448000000004</v>
      </c>
      <c r="N64" s="53"/>
      <c r="O64" s="86">
        <v>0</v>
      </c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7">
        <v>5003</v>
      </c>
      <c r="C65" s="87">
        <v>4517</v>
      </c>
      <c r="D65" s="87">
        <v>2171</v>
      </c>
      <c r="E65" s="87">
        <v>23</v>
      </c>
      <c r="F65" s="87">
        <v>17</v>
      </c>
      <c r="G65" s="83"/>
      <c r="H65" s="83"/>
      <c r="I65" s="88">
        <v>22.067705400000001</v>
      </c>
      <c r="J65" s="82"/>
      <c r="K65" s="53"/>
      <c r="L65" s="53"/>
      <c r="M65" s="53">
        <f t="shared" si="0"/>
        <v>22.067705400000001</v>
      </c>
      <c r="N65" s="53"/>
      <c r="O65" s="86">
        <v>0</v>
      </c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7">
        <v>4999</v>
      </c>
      <c r="C66" s="87">
        <v>4479</v>
      </c>
      <c r="D66" s="87">
        <v>2096</v>
      </c>
      <c r="E66" s="87">
        <v>15</v>
      </c>
      <c r="F66" s="87">
        <v>10</v>
      </c>
      <c r="G66" s="83"/>
      <c r="H66" s="83"/>
      <c r="I66" s="88">
        <v>0</v>
      </c>
      <c r="J66" s="82"/>
      <c r="K66" s="53"/>
      <c r="L66" s="53"/>
      <c r="M66" s="53">
        <f t="shared" si="0"/>
        <v>0</v>
      </c>
      <c r="N66" s="53"/>
      <c r="O66" s="86">
        <v>0</v>
      </c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7">
        <v>4987</v>
      </c>
      <c r="C67" s="87">
        <v>4457</v>
      </c>
      <c r="D67" s="87">
        <v>2210</v>
      </c>
      <c r="E67" s="87">
        <v>14</v>
      </c>
      <c r="F67" s="87">
        <v>13</v>
      </c>
      <c r="G67" s="83"/>
      <c r="H67" s="83"/>
      <c r="I67" s="88">
        <v>0</v>
      </c>
      <c r="J67" s="82"/>
      <c r="K67" s="53"/>
      <c r="L67" s="53"/>
      <c r="M67" s="53">
        <f t="shared" si="0"/>
        <v>0</v>
      </c>
      <c r="N67" s="53"/>
      <c r="O67" s="86">
        <v>0</v>
      </c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7">
        <v>4982</v>
      </c>
      <c r="C68" s="87">
        <v>4412</v>
      </c>
      <c r="D68" s="87">
        <v>2159</v>
      </c>
      <c r="E68" s="87">
        <v>10</v>
      </c>
      <c r="F68" s="87">
        <v>5</v>
      </c>
      <c r="G68" s="83"/>
      <c r="H68" s="83"/>
      <c r="I68" s="88">
        <v>7.4626638000000005</v>
      </c>
      <c r="J68" s="82"/>
      <c r="K68" s="53"/>
      <c r="L68" s="53"/>
      <c r="M68" s="53">
        <f t="shared" si="0"/>
        <v>7.4626638000000005</v>
      </c>
      <c r="N68" s="53"/>
      <c r="O68" s="86">
        <v>0</v>
      </c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7">
        <v>4982</v>
      </c>
      <c r="C69" s="87">
        <v>4552</v>
      </c>
      <c r="D69" s="87">
        <v>2168</v>
      </c>
      <c r="E69" s="87">
        <v>19</v>
      </c>
      <c r="F69" s="87">
        <v>9</v>
      </c>
      <c r="G69" s="83"/>
      <c r="H69" s="83"/>
      <c r="I69" s="88">
        <v>3.7153176000000001</v>
      </c>
      <c r="J69" s="82"/>
      <c r="K69" s="53"/>
      <c r="L69" s="53"/>
      <c r="M69" s="53">
        <f t="shared" si="0"/>
        <v>3.7153176000000001</v>
      </c>
      <c r="N69" s="53"/>
      <c r="O69" s="86">
        <v>0</v>
      </c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7">
        <v>4965</v>
      </c>
      <c r="C70" s="87">
        <v>4586</v>
      </c>
      <c r="D70" s="87">
        <v>2196</v>
      </c>
      <c r="E70" s="87">
        <v>12</v>
      </c>
      <c r="F70" s="87">
        <v>11</v>
      </c>
      <c r="G70" s="83"/>
      <c r="H70" s="83"/>
      <c r="I70" s="88">
        <v>3.6299079999999999</v>
      </c>
      <c r="J70" s="82"/>
      <c r="K70" s="53"/>
      <c r="L70" s="53"/>
      <c r="M70" s="53">
        <f t="shared" si="0"/>
        <v>3.6299079999999999</v>
      </c>
      <c r="N70" s="53"/>
      <c r="O70" s="86">
        <v>0</v>
      </c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7">
        <v>4979</v>
      </c>
      <c r="C71" s="87">
        <v>4403</v>
      </c>
      <c r="D71" s="87">
        <v>2194</v>
      </c>
      <c r="E71" s="87">
        <v>10</v>
      </c>
      <c r="F71" s="87">
        <v>9</v>
      </c>
      <c r="G71" s="83"/>
      <c r="H71" s="83"/>
      <c r="I71" s="88">
        <v>0</v>
      </c>
      <c r="J71" s="82"/>
      <c r="K71" s="53"/>
      <c r="L71" s="53"/>
      <c r="M71" s="53">
        <f t="shared" si="0"/>
        <v>0</v>
      </c>
      <c r="N71" s="53"/>
      <c r="O71" s="86">
        <v>0</v>
      </c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7">
        <v>4978</v>
      </c>
      <c r="C72" s="87">
        <v>4434</v>
      </c>
      <c r="D72" s="87">
        <v>2083</v>
      </c>
      <c r="E72" s="87">
        <v>19</v>
      </c>
      <c r="F72" s="87">
        <v>11</v>
      </c>
      <c r="G72" s="83"/>
      <c r="H72" s="83"/>
      <c r="I72" s="88">
        <v>0</v>
      </c>
      <c r="J72" s="82"/>
      <c r="K72" s="53"/>
      <c r="L72" s="53"/>
      <c r="M72" s="53">
        <f t="shared" si="0"/>
        <v>0</v>
      </c>
      <c r="N72" s="53"/>
      <c r="O72" s="86">
        <v>0</v>
      </c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7">
        <v>4990</v>
      </c>
      <c r="C73" s="87">
        <v>4473</v>
      </c>
      <c r="D73" s="87">
        <v>2035</v>
      </c>
      <c r="E73" s="87">
        <v>23</v>
      </c>
      <c r="F73" s="87">
        <v>18</v>
      </c>
      <c r="G73" s="83"/>
      <c r="H73" s="83"/>
      <c r="I73" s="88">
        <v>0</v>
      </c>
      <c r="J73" s="82"/>
      <c r="K73" s="53"/>
      <c r="L73" s="53"/>
      <c r="M73" s="53">
        <f t="shared" si="0"/>
        <v>0</v>
      </c>
      <c r="N73" s="53"/>
      <c r="O73" s="86">
        <v>0</v>
      </c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7">
        <v>4986</v>
      </c>
      <c r="C74" s="87">
        <v>4483</v>
      </c>
      <c r="D74" s="87">
        <v>2063</v>
      </c>
      <c r="E74" s="87">
        <v>17</v>
      </c>
      <c r="F74" s="87">
        <v>10</v>
      </c>
      <c r="G74" s="83"/>
      <c r="H74" s="83"/>
      <c r="I74" s="88">
        <v>11.081895600000001</v>
      </c>
      <c r="J74" s="82"/>
      <c r="K74" s="53"/>
      <c r="L74" s="53"/>
      <c r="M74" s="53">
        <f t="shared" si="0"/>
        <v>11.081895600000001</v>
      </c>
      <c r="N74" s="53"/>
      <c r="O74" s="86">
        <v>0</v>
      </c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7">
        <v>4958</v>
      </c>
      <c r="C75" s="87">
        <v>4408</v>
      </c>
      <c r="D75" s="87">
        <v>2128</v>
      </c>
      <c r="E75" s="87">
        <v>14</v>
      </c>
      <c r="F75" s="87">
        <v>12</v>
      </c>
      <c r="G75" s="83"/>
      <c r="H75" s="83"/>
      <c r="I75" s="88">
        <v>3.8220795999999999</v>
      </c>
      <c r="J75" s="82"/>
      <c r="K75" s="53"/>
      <c r="L75" s="53"/>
      <c r="M75" s="53">
        <f t="shared" si="0"/>
        <v>3.8220795999999999</v>
      </c>
      <c r="N75" s="53"/>
      <c r="O75" s="86">
        <v>0</v>
      </c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7">
        <v>4996</v>
      </c>
      <c r="C76" s="87">
        <v>4486</v>
      </c>
      <c r="D76" s="87">
        <v>2195</v>
      </c>
      <c r="E76" s="87">
        <v>12</v>
      </c>
      <c r="F76" s="87">
        <v>14</v>
      </c>
      <c r="G76" s="83"/>
      <c r="H76" s="83"/>
      <c r="I76" s="88">
        <v>11.380829200000001</v>
      </c>
      <c r="J76" s="82"/>
      <c r="K76" s="53"/>
      <c r="L76" s="53"/>
      <c r="M76" s="53">
        <f t="shared" si="0"/>
        <v>11.380829200000001</v>
      </c>
      <c r="N76" s="53"/>
      <c r="O76" s="86">
        <v>0</v>
      </c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7">
        <v>4968</v>
      </c>
      <c r="C77" s="87">
        <v>4298</v>
      </c>
      <c r="D77" s="87">
        <v>2124</v>
      </c>
      <c r="E77" s="87">
        <v>21</v>
      </c>
      <c r="F77" s="87">
        <v>16</v>
      </c>
      <c r="G77" s="83"/>
      <c r="H77" s="83"/>
      <c r="I77" s="88">
        <v>7.2277873999999995</v>
      </c>
      <c r="J77" s="82"/>
      <c r="K77" s="53"/>
      <c r="L77" s="53"/>
      <c r="M77" s="53">
        <f t="shared" si="0"/>
        <v>7.2277873999999995</v>
      </c>
      <c r="N77" s="53"/>
      <c r="O77" s="86">
        <v>0</v>
      </c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7">
        <v>4998</v>
      </c>
      <c r="C78" s="87">
        <v>4602</v>
      </c>
      <c r="D78" s="87">
        <v>2157</v>
      </c>
      <c r="E78" s="87">
        <v>24</v>
      </c>
      <c r="F78" s="87">
        <v>19</v>
      </c>
      <c r="G78" s="83"/>
      <c r="H78" s="83"/>
      <c r="I78" s="88">
        <v>3.9501940000000002</v>
      </c>
      <c r="J78" s="82"/>
      <c r="K78" s="53"/>
      <c r="L78" s="53"/>
      <c r="M78" s="53">
        <f t="shared" si="0"/>
        <v>3.9501940000000002</v>
      </c>
      <c r="N78" s="53"/>
      <c r="O78" s="86">
        <v>0</v>
      </c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7">
        <v>4950</v>
      </c>
      <c r="C79" s="87">
        <v>4414</v>
      </c>
      <c r="D79" s="87">
        <v>2072</v>
      </c>
      <c r="E79" s="87">
        <v>23</v>
      </c>
      <c r="F79" s="87">
        <v>12</v>
      </c>
      <c r="G79" s="83"/>
      <c r="H79" s="83"/>
      <c r="I79" s="88">
        <v>10.1850948</v>
      </c>
      <c r="J79" s="82"/>
      <c r="K79" s="53"/>
      <c r="L79" s="53"/>
      <c r="M79" s="53">
        <f t="shared" si="0"/>
        <v>10.1850948</v>
      </c>
      <c r="N79" s="53"/>
      <c r="O79" s="86">
        <v>0</v>
      </c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7">
        <v>4926</v>
      </c>
      <c r="C80" s="87">
        <v>4301</v>
      </c>
      <c r="D80" s="87">
        <v>2073</v>
      </c>
      <c r="E80" s="87">
        <v>18</v>
      </c>
      <c r="F80" s="87">
        <v>18</v>
      </c>
      <c r="G80" s="83"/>
      <c r="H80" s="83"/>
      <c r="I80" s="88">
        <v>10.814990600000002</v>
      </c>
      <c r="J80" s="82"/>
      <c r="K80" s="53"/>
      <c r="L80" s="53"/>
      <c r="M80" s="53">
        <f t="shared" si="0"/>
        <v>10.814990600000002</v>
      </c>
      <c r="N80" s="53"/>
      <c r="O80" s="86">
        <v>0</v>
      </c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7">
        <v>4929</v>
      </c>
      <c r="C81" s="87">
        <v>4334</v>
      </c>
      <c r="D81" s="87">
        <v>2104</v>
      </c>
      <c r="E81" s="87">
        <v>9</v>
      </c>
      <c r="F81" s="87">
        <v>7</v>
      </c>
      <c r="G81" s="83"/>
      <c r="H81" s="83"/>
      <c r="I81" s="88">
        <v>0</v>
      </c>
      <c r="J81" s="82"/>
      <c r="K81" s="53"/>
      <c r="L81" s="53"/>
      <c r="M81" s="53">
        <f t="shared" si="0"/>
        <v>0</v>
      </c>
      <c r="N81" s="53"/>
      <c r="O81" s="86">
        <v>0</v>
      </c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7">
        <v>4985</v>
      </c>
      <c r="C82" s="87">
        <v>4404</v>
      </c>
      <c r="D82" s="87">
        <v>2134</v>
      </c>
      <c r="E82" s="87">
        <v>15</v>
      </c>
      <c r="F82" s="87">
        <v>16</v>
      </c>
      <c r="G82" s="83"/>
      <c r="H82" s="83"/>
      <c r="I82" s="88">
        <v>3.5658507999999998</v>
      </c>
      <c r="J82" s="82"/>
      <c r="K82" s="53"/>
      <c r="L82" s="53"/>
      <c r="M82" s="53">
        <f t="shared" si="0"/>
        <v>3.5658507999999998</v>
      </c>
      <c r="N82" s="53"/>
      <c r="O82" s="86">
        <v>0</v>
      </c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7">
        <v>4940</v>
      </c>
      <c r="C83" s="87">
        <v>4282</v>
      </c>
      <c r="D83" s="87">
        <v>2144</v>
      </c>
      <c r="E83" s="87">
        <v>14</v>
      </c>
      <c r="F83" s="87">
        <v>15</v>
      </c>
      <c r="G83" s="83"/>
      <c r="H83" s="83"/>
      <c r="I83" s="88">
        <v>0</v>
      </c>
      <c r="J83" s="82"/>
      <c r="K83" s="53"/>
      <c r="L83" s="53"/>
      <c r="M83" s="53">
        <f t="shared" si="0"/>
        <v>0</v>
      </c>
      <c r="N83" s="53"/>
      <c r="O83" s="86">
        <v>0</v>
      </c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7">
        <v>4947</v>
      </c>
      <c r="C84" s="87">
        <v>4366</v>
      </c>
      <c r="D84" s="87">
        <v>2089</v>
      </c>
      <c r="E84" s="87">
        <v>10</v>
      </c>
      <c r="F84" s="87">
        <v>12</v>
      </c>
      <c r="G84" s="83"/>
      <c r="H84" s="83"/>
      <c r="I84" s="88">
        <v>11.071219399999999</v>
      </c>
      <c r="J84" s="82"/>
      <c r="K84" s="53"/>
      <c r="L84" s="53"/>
      <c r="M84" s="53">
        <f t="shared" si="0"/>
        <v>11.071219399999999</v>
      </c>
      <c r="N84" s="53"/>
      <c r="O84" s="86">
        <v>0</v>
      </c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7">
        <v>4957</v>
      </c>
      <c r="C85" s="87">
        <v>4430</v>
      </c>
      <c r="D85" s="87">
        <v>2008</v>
      </c>
      <c r="E85" s="87">
        <v>32</v>
      </c>
      <c r="F85" s="87">
        <v>14</v>
      </c>
      <c r="G85" s="83"/>
      <c r="H85" s="83"/>
      <c r="I85" s="88">
        <v>10.473352200000001</v>
      </c>
      <c r="J85" s="82"/>
      <c r="K85" s="53"/>
      <c r="L85" s="53"/>
      <c r="M85" s="53">
        <f t="shared" si="0"/>
        <v>10.473352200000001</v>
      </c>
      <c r="N85" s="53"/>
      <c r="O85" s="86">
        <v>0</v>
      </c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7">
        <v>4951</v>
      </c>
      <c r="C86" s="87">
        <v>4202</v>
      </c>
      <c r="D86" s="87">
        <v>2111</v>
      </c>
      <c r="E86" s="87">
        <v>9</v>
      </c>
      <c r="F86" s="87">
        <v>8</v>
      </c>
      <c r="G86" s="83"/>
      <c r="H86" s="83"/>
      <c r="I86" s="88">
        <v>3.3736792000000002</v>
      </c>
      <c r="J86" s="82"/>
      <c r="K86" s="53"/>
      <c r="L86" s="53"/>
      <c r="M86" s="53">
        <f t="shared" si="0"/>
        <v>3.3736792000000002</v>
      </c>
      <c r="N86" s="53"/>
      <c r="O86" s="86">
        <v>0</v>
      </c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7">
        <v>4959</v>
      </c>
      <c r="C87" s="87">
        <v>4353</v>
      </c>
      <c r="D87" s="87">
        <v>1972</v>
      </c>
      <c r="E87" s="87">
        <v>9</v>
      </c>
      <c r="F87" s="87">
        <v>14</v>
      </c>
      <c r="G87" s="83"/>
      <c r="H87" s="83"/>
      <c r="I87" s="88">
        <v>17.882635000000001</v>
      </c>
      <c r="J87" s="82"/>
      <c r="K87" s="53"/>
      <c r="L87" s="53"/>
      <c r="M87" s="53">
        <f t="shared" si="0"/>
        <v>17.882635000000001</v>
      </c>
      <c r="N87" s="53"/>
      <c r="O87" s="86">
        <v>0</v>
      </c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7">
        <v>4915</v>
      </c>
      <c r="C88" s="87">
        <v>4354</v>
      </c>
      <c r="D88" s="87">
        <v>2116</v>
      </c>
      <c r="E88" s="87">
        <v>21</v>
      </c>
      <c r="F88" s="87">
        <v>14</v>
      </c>
      <c r="G88" s="83"/>
      <c r="H88" s="83"/>
      <c r="I88" s="88">
        <v>6.9181776000000008</v>
      </c>
      <c r="J88" s="82"/>
      <c r="K88" s="53"/>
      <c r="L88" s="53"/>
      <c r="M88" s="53">
        <f t="shared" si="0"/>
        <v>6.9181776000000008</v>
      </c>
      <c r="N88" s="53"/>
      <c r="O88" s="86">
        <v>0</v>
      </c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7">
        <v>4905</v>
      </c>
      <c r="C89" s="87">
        <v>4424</v>
      </c>
      <c r="D89" s="87">
        <v>2031</v>
      </c>
      <c r="E89" s="87">
        <v>20</v>
      </c>
      <c r="F89" s="87">
        <v>16</v>
      </c>
      <c r="G89" s="83"/>
      <c r="H89" s="83"/>
      <c r="I89" s="88">
        <v>0</v>
      </c>
      <c r="J89" s="82"/>
      <c r="K89" s="53"/>
      <c r="L89" s="53"/>
      <c r="M89" s="53">
        <f t="shared" si="0"/>
        <v>0</v>
      </c>
      <c r="N89" s="53"/>
      <c r="O89" s="86">
        <v>0</v>
      </c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7">
        <v>4904</v>
      </c>
      <c r="C90" s="87">
        <v>4339</v>
      </c>
      <c r="D90" s="87">
        <v>2065</v>
      </c>
      <c r="E90" s="87">
        <v>19</v>
      </c>
      <c r="F90" s="87">
        <v>10</v>
      </c>
      <c r="G90" s="83"/>
      <c r="H90" s="83"/>
      <c r="I90" s="88">
        <v>6.9075014000000001</v>
      </c>
      <c r="J90" s="82"/>
      <c r="K90" s="53"/>
      <c r="L90" s="53"/>
      <c r="M90" s="53">
        <f t="shared" si="0"/>
        <v>6.9075014000000001</v>
      </c>
      <c r="N90" s="53"/>
      <c r="O90" s="86">
        <v>0</v>
      </c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7">
        <v>4905</v>
      </c>
      <c r="C91" s="87">
        <v>4432</v>
      </c>
      <c r="D91" s="87">
        <v>2109</v>
      </c>
      <c r="E91" s="87">
        <v>16</v>
      </c>
      <c r="F91" s="87">
        <v>10</v>
      </c>
      <c r="G91" s="83"/>
      <c r="H91" s="83"/>
      <c r="I91" s="88">
        <v>4.1530418000000004</v>
      </c>
      <c r="J91" s="82"/>
      <c r="K91" s="53"/>
      <c r="L91" s="53"/>
      <c r="M91" s="53">
        <f t="shared" si="0"/>
        <v>4.1530418000000004</v>
      </c>
      <c r="N91" s="53"/>
      <c r="O91" s="86">
        <v>0</v>
      </c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7">
        <v>4939</v>
      </c>
      <c r="C92" s="87">
        <v>4361</v>
      </c>
      <c r="D92" s="87">
        <v>2114</v>
      </c>
      <c r="E92" s="87">
        <v>14</v>
      </c>
      <c r="F92" s="87">
        <v>6</v>
      </c>
      <c r="G92" s="83"/>
      <c r="H92" s="83"/>
      <c r="I92" s="88">
        <v>3.6299079999999999</v>
      </c>
      <c r="J92" s="82"/>
      <c r="K92" s="53"/>
      <c r="L92" s="53"/>
      <c r="M92" s="53">
        <f t="shared" si="0"/>
        <v>3.6299079999999999</v>
      </c>
      <c r="N92" s="53"/>
      <c r="O92" s="86">
        <v>0</v>
      </c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7">
        <v>4920</v>
      </c>
      <c r="C93" s="87">
        <v>4384</v>
      </c>
      <c r="D93" s="87">
        <v>2083</v>
      </c>
      <c r="E93" s="87">
        <v>24</v>
      </c>
      <c r="F93" s="87">
        <v>18</v>
      </c>
      <c r="G93" s="83"/>
      <c r="H93" s="83"/>
      <c r="I93" s="88">
        <v>0</v>
      </c>
      <c r="J93" s="82"/>
      <c r="K93" s="86"/>
      <c r="L93" s="53"/>
      <c r="M93" s="53">
        <f t="shared" si="0"/>
        <v>0</v>
      </c>
      <c r="N93" s="53"/>
      <c r="O93" s="86">
        <v>0</v>
      </c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7">
        <v>4966</v>
      </c>
      <c r="C94" s="87">
        <v>4431</v>
      </c>
      <c r="D94" s="87">
        <v>2001</v>
      </c>
      <c r="E94" s="87">
        <v>14</v>
      </c>
      <c r="F94" s="87">
        <v>23</v>
      </c>
      <c r="G94" s="83"/>
      <c r="H94" s="83"/>
      <c r="I94" s="88">
        <v>7.2062999999999988</v>
      </c>
      <c r="J94" s="82"/>
      <c r="K94" s="86"/>
      <c r="L94" s="53"/>
      <c r="M94" s="53">
        <f t="shared" si="0"/>
        <v>7.2062999999999988</v>
      </c>
      <c r="N94" s="53"/>
      <c r="O94" s="86">
        <v>0</v>
      </c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7">
        <v>4913</v>
      </c>
      <c r="C95" s="87">
        <v>4589</v>
      </c>
      <c r="D95" s="87">
        <v>2111</v>
      </c>
      <c r="E95" s="87">
        <v>18</v>
      </c>
      <c r="F95" s="87">
        <v>12</v>
      </c>
      <c r="G95" s="83"/>
      <c r="H95" s="83"/>
      <c r="I95" s="88">
        <v>-3.5978119999999998</v>
      </c>
      <c r="J95" s="82"/>
      <c r="K95" s="86"/>
      <c r="L95" s="53"/>
      <c r="M95" s="53">
        <f t="shared" si="0"/>
        <v>-3.5978119999999998</v>
      </c>
      <c r="N95" s="53"/>
      <c r="O95" s="86">
        <v>0</v>
      </c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7">
        <v>4874</v>
      </c>
      <c r="C96" s="87">
        <v>4366</v>
      </c>
      <c r="D96" s="87">
        <v>2102</v>
      </c>
      <c r="E96" s="87">
        <v>18</v>
      </c>
      <c r="F96" s="87">
        <v>7</v>
      </c>
      <c r="G96" s="83"/>
      <c r="H96" s="83"/>
      <c r="I96" s="88">
        <v>0</v>
      </c>
      <c r="J96" s="82"/>
      <c r="K96" s="86"/>
      <c r="L96" s="53"/>
      <c r="M96" s="53">
        <f t="shared" si="0"/>
        <v>0</v>
      </c>
      <c r="N96" s="53"/>
      <c r="O96" s="86">
        <v>0</v>
      </c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7">
        <v>4898</v>
      </c>
      <c r="C97" s="87">
        <v>4524</v>
      </c>
      <c r="D97" s="87">
        <v>2151</v>
      </c>
      <c r="E97" s="87">
        <v>15</v>
      </c>
      <c r="F97" s="87">
        <v>7</v>
      </c>
      <c r="G97" s="83"/>
      <c r="H97" s="83"/>
      <c r="I97" s="88">
        <v>3.9501199999999996</v>
      </c>
      <c r="J97" s="82"/>
      <c r="K97" s="86"/>
      <c r="L97" s="53"/>
      <c r="M97" s="53">
        <f t="shared" si="0"/>
        <v>3.9501199999999996</v>
      </c>
      <c r="N97" s="53"/>
      <c r="O97" s="86">
        <v>0</v>
      </c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87">
        <v>4889</v>
      </c>
      <c r="C98" s="87">
        <v>4388</v>
      </c>
      <c r="D98" s="87">
        <v>2027</v>
      </c>
      <c r="E98" s="87">
        <v>16</v>
      </c>
      <c r="F98" s="87">
        <v>13</v>
      </c>
      <c r="G98" s="83"/>
      <c r="H98" s="83"/>
      <c r="I98" s="88">
        <v>7.5265799999999992</v>
      </c>
      <c r="J98" s="82"/>
      <c r="K98" s="86"/>
      <c r="L98" s="53"/>
      <c r="M98" s="53">
        <f t="shared" si="0"/>
        <v>7.5265799999999992</v>
      </c>
      <c r="N98" s="53"/>
      <c r="O98" s="86">
        <v>0</v>
      </c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87">
        <v>4891</v>
      </c>
      <c r="C99" s="87">
        <v>4422</v>
      </c>
      <c r="D99" s="87">
        <v>2091</v>
      </c>
      <c r="E99" s="87">
        <v>18</v>
      </c>
      <c r="F99" s="87">
        <v>11</v>
      </c>
      <c r="G99" s="83"/>
      <c r="H99" s="83"/>
      <c r="I99" s="88">
        <v>3.6511919999999995</v>
      </c>
      <c r="J99" s="82"/>
      <c r="K99" s="86"/>
      <c r="L99" s="53"/>
      <c r="M99" s="53">
        <f t="shared" si="0"/>
        <v>3.6511919999999995</v>
      </c>
      <c r="N99" s="53"/>
      <c r="O99" s="86">
        <v>0</v>
      </c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87">
        <v>4884</v>
      </c>
      <c r="C100" s="87">
        <v>4393</v>
      </c>
      <c r="D100" s="87">
        <v>2062</v>
      </c>
      <c r="E100" s="87">
        <v>8</v>
      </c>
      <c r="F100" s="87">
        <v>6</v>
      </c>
      <c r="G100" s="83"/>
      <c r="H100" s="83"/>
      <c r="I100" s="88">
        <v>0</v>
      </c>
      <c r="J100" s="82"/>
      <c r="K100" s="86"/>
      <c r="L100" s="53"/>
      <c r="M100" s="53">
        <f t="shared" si="0"/>
        <v>0</v>
      </c>
      <c r="N100" s="53"/>
      <c r="O100" s="86">
        <v>0</v>
      </c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87">
        <v>4849</v>
      </c>
      <c r="C101" s="87">
        <v>4263</v>
      </c>
      <c r="D101" s="87">
        <v>1968</v>
      </c>
      <c r="E101" s="87">
        <v>16</v>
      </c>
      <c r="F101" s="87">
        <v>13</v>
      </c>
      <c r="G101" s="83"/>
      <c r="H101" s="83"/>
      <c r="I101" s="88">
        <v>3.4269959999999995</v>
      </c>
      <c r="J101" s="82"/>
      <c r="K101" s="86"/>
      <c r="L101" s="53"/>
      <c r="M101" s="53">
        <f t="shared" si="0"/>
        <v>3.4269959999999995</v>
      </c>
      <c r="N101" s="53"/>
      <c r="O101" s="86">
        <v>0</v>
      </c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87">
        <v>4869</v>
      </c>
      <c r="C102" s="87">
        <v>4381</v>
      </c>
      <c r="D102" s="87">
        <v>1972</v>
      </c>
      <c r="E102" s="87">
        <v>27</v>
      </c>
      <c r="F102" s="87">
        <v>14</v>
      </c>
      <c r="G102" s="83"/>
      <c r="H102" s="83"/>
      <c r="I102" s="88">
        <v>7.3664399999999999</v>
      </c>
      <c r="J102" s="82"/>
      <c r="K102" s="86"/>
      <c r="L102" s="53"/>
      <c r="M102" s="53">
        <f t="shared" si="0"/>
        <v>7.3664399999999999</v>
      </c>
      <c r="N102" s="53"/>
      <c r="O102" s="86">
        <v>0</v>
      </c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87">
        <v>4866</v>
      </c>
      <c r="C103" s="87">
        <v>4359</v>
      </c>
      <c r="D103" s="87">
        <v>2036</v>
      </c>
      <c r="E103" s="87">
        <v>15</v>
      </c>
      <c r="F103" s="87">
        <v>12</v>
      </c>
      <c r="G103" s="83"/>
      <c r="H103" s="83"/>
      <c r="I103" s="88">
        <v>0</v>
      </c>
      <c r="J103" s="82"/>
      <c r="K103" s="86"/>
      <c r="L103" s="53"/>
      <c r="M103" s="53">
        <f t="shared" si="0"/>
        <v>0</v>
      </c>
      <c r="N103" s="53"/>
      <c r="O103" s="86">
        <v>0</v>
      </c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87">
        <v>4843</v>
      </c>
      <c r="C104" s="87">
        <v>4255</v>
      </c>
      <c r="D104" s="87">
        <v>2052</v>
      </c>
      <c r="E104" s="87">
        <v>14</v>
      </c>
      <c r="F104" s="87">
        <v>19</v>
      </c>
      <c r="G104" s="83"/>
      <c r="H104" s="83"/>
      <c r="I104" s="88">
        <v>7.6333399999999996</v>
      </c>
      <c r="J104" s="82"/>
      <c r="K104" s="86"/>
      <c r="L104" s="53"/>
      <c r="M104" s="53">
        <f t="shared" si="0"/>
        <v>7.6333399999999996</v>
      </c>
      <c r="N104" s="53"/>
      <c r="O104" s="86">
        <v>0</v>
      </c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87">
        <v>4840</v>
      </c>
      <c r="C105" s="87">
        <v>4318</v>
      </c>
      <c r="D105" s="87">
        <v>2131</v>
      </c>
      <c r="E105" s="87">
        <v>18</v>
      </c>
      <c r="F105" s="87">
        <v>15</v>
      </c>
      <c r="G105" s="83"/>
      <c r="H105" s="83"/>
      <c r="I105" s="88">
        <v>3.6511919999999995</v>
      </c>
      <c r="J105" s="82"/>
      <c r="K105" s="86"/>
      <c r="L105" s="53"/>
      <c r="M105" s="53">
        <f t="shared" si="0"/>
        <v>3.6511919999999995</v>
      </c>
      <c r="N105" s="53"/>
      <c r="O105" s="86">
        <v>0</v>
      </c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87">
        <v>4866</v>
      </c>
      <c r="C106" s="87">
        <v>4426</v>
      </c>
      <c r="D106" s="87">
        <v>2093</v>
      </c>
      <c r="E106" s="87">
        <v>11</v>
      </c>
      <c r="F106" s="87">
        <v>10</v>
      </c>
      <c r="G106" s="33"/>
      <c r="H106" s="33"/>
      <c r="I106" s="88">
        <v>6.853991999999999</v>
      </c>
      <c r="J106" s="82"/>
      <c r="K106" s="86"/>
      <c r="L106" s="53"/>
      <c r="M106" s="53">
        <f t="shared" si="0"/>
        <v>6.853991999999999</v>
      </c>
      <c r="N106" s="53"/>
      <c r="O106" s="86">
        <v>0</v>
      </c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87">
        <v>4870</v>
      </c>
      <c r="C107" s="87">
        <v>4460</v>
      </c>
      <c r="D107" s="87">
        <v>1963</v>
      </c>
      <c r="E107" s="87">
        <v>25</v>
      </c>
      <c r="F107" s="87">
        <v>22</v>
      </c>
      <c r="G107" s="33"/>
      <c r="H107" s="33"/>
      <c r="I107" s="88">
        <v>3.7365999999999997</v>
      </c>
      <c r="J107" s="82"/>
      <c r="K107" s="86"/>
      <c r="L107" s="53"/>
      <c r="M107" s="53">
        <f t="shared" si="0"/>
        <v>3.7365999999999997</v>
      </c>
      <c r="N107" s="53"/>
      <c r="O107" s="86">
        <v>0</v>
      </c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87">
        <v>4869</v>
      </c>
      <c r="C108" s="87">
        <v>4333</v>
      </c>
      <c r="D108" s="87">
        <v>1962</v>
      </c>
      <c r="E108" s="87">
        <v>15</v>
      </c>
      <c r="F108" s="87">
        <v>15</v>
      </c>
      <c r="G108" s="33"/>
      <c r="H108" s="33"/>
      <c r="I108" s="88">
        <v>3.4376719999999996</v>
      </c>
      <c r="J108" s="82"/>
      <c r="K108" s="86"/>
      <c r="L108" s="53"/>
      <c r="M108" s="53">
        <f t="shared" si="0"/>
        <v>3.4376719999999996</v>
      </c>
      <c r="N108" s="53"/>
      <c r="O108" s="86">
        <v>0</v>
      </c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87">
        <v>4811</v>
      </c>
      <c r="C109" s="87">
        <v>4428</v>
      </c>
      <c r="D109" s="87">
        <v>2059</v>
      </c>
      <c r="E109" s="87">
        <v>14</v>
      </c>
      <c r="F109" s="87">
        <v>10</v>
      </c>
      <c r="G109" s="33"/>
      <c r="H109" s="33"/>
      <c r="I109" s="88">
        <v>7.4838759999999986</v>
      </c>
      <c r="J109" s="82"/>
      <c r="K109" s="86"/>
      <c r="L109" s="53"/>
      <c r="M109" s="53">
        <f t="shared" si="0"/>
        <v>7.4838759999999986</v>
      </c>
      <c r="N109" s="53"/>
      <c r="O109" s="86">
        <v>0</v>
      </c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87">
        <v>4855</v>
      </c>
      <c r="C110" s="87">
        <v>4426</v>
      </c>
      <c r="D110" s="87">
        <v>2144</v>
      </c>
      <c r="E110" s="87">
        <v>19</v>
      </c>
      <c r="F110" s="87">
        <v>13</v>
      </c>
      <c r="G110" s="33"/>
      <c r="H110" s="33"/>
      <c r="I110" s="88">
        <v>0</v>
      </c>
      <c r="J110" s="82"/>
      <c r="K110" s="86"/>
      <c r="L110" s="53"/>
      <c r="M110" s="53">
        <f t="shared" si="0"/>
        <v>0</v>
      </c>
      <c r="N110" s="53"/>
      <c r="O110" s="86">
        <v>0</v>
      </c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87">
        <v>4863</v>
      </c>
      <c r="C111" s="87">
        <v>4356</v>
      </c>
      <c r="D111" s="87">
        <v>2070</v>
      </c>
      <c r="E111" s="87">
        <v>10</v>
      </c>
      <c r="F111" s="87">
        <v>12</v>
      </c>
      <c r="G111" s="33"/>
      <c r="H111" s="33"/>
      <c r="I111" s="88">
        <v>11.135067999999999</v>
      </c>
      <c r="J111" s="82"/>
      <c r="K111" s="86"/>
      <c r="L111" s="53"/>
      <c r="M111" s="53">
        <f t="shared" si="0"/>
        <v>11.135067999999999</v>
      </c>
      <c r="N111" s="53"/>
      <c r="O111" s="86">
        <v>0</v>
      </c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87">
        <v>4825</v>
      </c>
      <c r="C112" s="87">
        <v>4311</v>
      </c>
      <c r="D112" s="87">
        <v>2032</v>
      </c>
      <c r="E112" s="87">
        <v>10</v>
      </c>
      <c r="F112" s="87">
        <v>8</v>
      </c>
      <c r="G112" s="33"/>
      <c r="H112" s="33"/>
      <c r="I112" s="88">
        <v>7.2596799999999986</v>
      </c>
      <c r="J112" s="82"/>
      <c r="K112" s="86"/>
      <c r="L112" s="53"/>
      <c r="M112" s="53">
        <f t="shared" si="0"/>
        <v>7.2596799999999986</v>
      </c>
      <c r="N112" s="53"/>
      <c r="O112" s="86">
        <v>0</v>
      </c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87">
        <v>4814</v>
      </c>
      <c r="C113" s="87">
        <v>4342</v>
      </c>
      <c r="D113" s="87">
        <v>2035</v>
      </c>
      <c r="E113" s="87">
        <v>16</v>
      </c>
      <c r="F113" s="87">
        <v>8</v>
      </c>
      <c r="G113" s="33"/>
      <c r="H113" s="33"/>
      <c r="I113" s="88">
        <v>0</v>
      </c>
      <c r="J113" s="82"/>
      <c r="K113" s="86"/>
      <c r="L113" s="53"/>
      <c r="M113" s="53">
        <f t="shared" si="0"/>
        <v>0</v>
      </c>
      <c r="N113" s="53"/>
      <c r="O113" s="86">
        <v>0</v>
      </c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87">
        <v>4824</v>
      </c>
      <c r="C114" s="87">
        <v>4355</v>
      </c>
      <c r="D114" s="87">
        <v>1975</v>
      </c>
      <c r="E114" s="87">
        <v>18</v>
      </c>
      <c r="F114" s="87">
        <v>12</v>
      </c>
      <c r="G114" s="33"/>
      <c r="H114" s="33"/>
      <c r="I114" s="88">
        <v>0</v>
      </c>
      <c r="J114" s="82"/>
      <c r="K114" s="86"/>
      <c r="L114" s="53"/>
      <c r="M114" s="53">
        <f t="shared" si="0"/>
        <v>0</v>
      </c>
      <c r="N114" s="53"/>
      <c r="O114" s="86">
        <v>0</v>
      </c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87">
        <v>4795</v>
      </c>
      <c r="C115" s="87">
        <v>4408</v>
      </c>
      <c r="D115" s="87">
        <v>2053</v>
      </c>
      <c r="E115" s="87">
        <v>17</v>
      </c>
      <c r="F115" s="87">
        <v>11</v>
      </c>
      <c r="G115" s="33"/>
      <c r="H115" s="33"/>
      <c r="I115" s="88">
        <v>7.5586079999999995</v>
      </c>
      <c r="J115" s="82"/>
      <c r="K115" s="86"/>
      <c r="L115" s="53"/>
      <c r="M115" s="53">
        <f t="shared" si="0"/>
        <v>7.5586079999999995</v>
      </c>
      <c r="N115" s="53"/>
      <c r="O115" s="86">
        <v>0</v>
      </c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87">
        <v>4780</v>
      </c>
      <c r="C116" s="87">
        <v>4386</v>
      </c>
      <c r="D116" s="87">
        <v>2037</v>
      </c>
      <c r="E116" s="87">
        <v>21</v>
      </c>
      <c r="F116" s="87">
        <v>15</v>
      </c>
      <c r="G116" s="33"/>
      <c r="H116" s="33"/>
      <c r="I116" s="88">
        <v>7.8361839999999994</v>
      </c>
      <c r="J116" s="82"/>
      <c r="K116" s="86"/>
      <c r="L116" s="53"/>
      <c r="M116" s="53">
        <f t="shared" si="0"/>
        <v>7.8361839999999994</v>
      </c>
      <c r="N116" s="53"/>
      <c r="O116" s="86">
        <v>0</v>
      </c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87">
        <v>4829</v>
      </c>
      <c r="C117" s="87">
        <v>4317</v>
      </c>
      <c r="D117" s="87">
        <v>2060</v>
      </c>
      <c r="E117" s="87">
        <v>15</v>
      </c>
      <c r="F117" s="87">
        <v>4</v>
      </c>
      <c r="G117" s="33"/>
      <c r="H117" s="33"/>
      <c r="I117" s="88">
        <v>6.9287239999999999</v>
      </c>
      <c r="J117" s="82"/>
      <c r="K117" s="86"/>
      <c r="L117" s="53"/>
      <c r="M117" s="53">
        <f t="shared" si="0"/>
        <v>6.9287239999999999</v>
      </c>
      <c r="N117" s="53"/>
      <c r="O117" s="86">
        <v>0</v>
      </c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87">
        <v>4775</v>
      </c>
      <c r="C118" s="87">
        <v>4274</v>
      </c>
      <c r="D118" s="87">
        <v>2026</v>
      </c>
      <c r="E118" s="87">
        <v>20</v>
      </c>
      <c r="F118" s="87">
        <v>2</v>
      </c>
      <c r="G118" s="33"/>
      <c r="H118" s="33"/>
      <c r="I118" s="88">
        <v>3.0426599999999997</v>
      </c>
      <c r="J118" s="82"/>
      <c r="K118" s="86"/>
      <c r="L118" s="53"/>
      <c r="M118" s="53">
        <f t="shared" si="0"/>
        <v>3.0426599999999997</v>
      </c>
      <c r="N118" s="53"/>
      <c r="O118" s="86">
        <v>0</v>
      </c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87">
        <v>4759</v>
      </c>
      <c r="C119" s="87">
        <v>4296</v>
      </c>
      <c r="D119" s="87">
        <v>2049</v>
      </c>
      <c r="E119" s="87">
        <v>16</v>
      </c>
      <c r="F119" s="87">
        <v>3</v>
      </c>
      <c r="G119" s="33"/>
      <c r="H119" s="33"/>
      <c r="I119" s="88">
        <v>3.4910519999999998</v>
      </c>
      <c r="J119" s="86"/>
      <c r="K119" s="86"/>
      <c r="L119" s="53"/>
      <c r="M119" s="53">
        <f t="shared" si="0"/>
        <v>3.4910519999999998</v>
      </c>
      <c r="N119" s="53"/>
      <c r="O119" s="86">
        <v>0</v>
      </c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87">
        <v>4772</v>
      </c>
      <c r="C120" s="87">
        <v>4311</v>
      </c>
      <c r="D120" s="87">
        <v>1980</v>
      </c>
      <c r="E120" s="87">
        <v>10</v>
      </c>
      <c r="F120" s="87">
        <v>11</v>
      </c>
      <c r="G120" s="33"/>
      <c r="H120" s="33"/>
      <c r="I120" s="88">
        <v>0</v>
      </c>
      <c r="J120" s="86"/>
      <c r="K120" s="86"/>
      <c r="L120" s="53"/>
      <c r="M120" s="53">
        <f t="shared" si="0"/>
        <v>0</v>
      </c>
      <c r="N120" s="53"/>
      <c r="O120" s="86">
        <v>0</v>
      </c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87">
        <v>4782</v>
      </c>
      <c r="C121" s="87">
        <v>4363</v>
      </c>
      <c r="D121" s="87">
        <v>1856</v>
      </c>
      <c r="E121" s="87">
        <v>21</v>
      </c>
      <c r="F121" s="87">
        <v>9</v>
      </c>
      <c r="G121" s="33"/>
      <c r="H121" s="33"/>
      <c r="I121" s="88">
        <v>3.0319839999999996</v>
      </c>
      <c r="J121" s="86"/>
      <c r="K121" s="86"/>
      <c r="L121" s="53"/>
      <c r="M121" s="53">
        <f t="shared" si="0"/>
        <v>3.0319839999999996</v>
      </c>
      <c r="N121" s="53"/>
      <c r="O121" s="86">
        <v>0</v>
      </c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87">
        <v>4755</v>
      </c>
      <c r="C122" s="87">
        <v>4217</v>
      </c>
      <c r="D122" s="87">
        <v>1895</v>
      </c>
      <c r="E122" s="87">
        <v>8</v>
      </c>
      <c r="F122" s="87">
        <v>18</v>
      </c>
      <c r="G122" s="33"/>
      <c r="H122" s="33"/>
      <c r="I122" s="88">
        <v>7.4091439999999995</v>
      </c>
      <c r="J122" s="86"/>
      <c r="K122" s="86"/>
      <c r="L122" s="53"/>
      <c r="M122" s="53">
        <f t="shared" si="0"/>
        <v>7.4091439999999995</v>
      </c>
      <c r="N122" s="53"/>
      <c r="O122" s="86">
        <v>0</v>
      </c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87">
        <v>4781</v>
      </c>
      <c r="C123" s="87">
        <v>4261</v>
      </c>
      <c r="D123" s="87">
        <v>1855</v>
      </c>
      <c r="E123" s="87">
        <v>9</v>
      </c>
      <c r="F123" s="87">
        <v>9</v>
      </c>
      <c r="G123" s="33"/>
      <c r="H123" s="33"/>
      <c r="I123" s="88">
        <v>3.5444319999999996</v>
      </c>
      <c r="J123" s="86"/>
      <c r="K123" s="53"/>
      <c r="L123" s="53"/>
      <c r="M123" s="53">
        <f t="shared" si="0"/>
        <v>3.5444319999999996</v>
      </c>
      <c r="N123" s="53"/>
      <c r="O123" s="86">
        <v>0</v>
      </c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87">
        <v>4784</v>
      </c>
      <c r="C124" s="87">
        <v>4377</v>
      </c>
      <c r="D124" s="87">
        <v>1963</v>
      </c>
      <c r="E124" s="87">
        <v>5</v>
      </c>
      <c r="F124" s="87">
        <v>13</v>
      </c>
      <c r="G124" s="33"/>
      <c r="H124" s="33"/>
      <c r="I124" s="88">
        <v>0</v>
      </c>
      <c r="J124" s="86"/>
      <c r="K124" s="53"/>
      <c r="L124" s="53"/>
      <c r="M124" s="53">
        <f t="shared" si="0"/>
        <v>0</v>
      </c>
      <c r="N124" s="53"/>
      <c r="O124" s="86">
        <v>0</v>
      </c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87">
        <v>4769</v>
      </c>
      <c r="C125" s="87">
        <v>4178</v>
      </c>
      <c r="D125" s="87">
        <v>1934</v>
      </c>
      <c r="E125" s="87">
        <v>34</v>
      </c>
      <c r="F125" s="87">
        <v>6</v>
      </c>
      <c r="G125" s="33"/>
      <c r="H125" s="33"/>
      <c r="I125" s="88">
        <v>0</v>
      </c>
      <c r="J125" s="86"/>
      <c r="K125" s="53"/>
      <c r="L125" s="53"/>
      <c r="M125" s="53">
        <f t="shared" si="0"/>
        <v>0</v>
      </c>
      <c r="N125" s="53"/>
      <c r="O125" s="86">
        <v>0</v>
      </c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87">
        <v>4756</v>
      </c>
      <c r="C126" s="87">
        <v>4151</v>
      </c>
      <c r="D126" s="87">
        <v>1937</v>
      </c>
      <c r="E126" s="87">
        <v>20</v>
      </c>
      <c r="F126" s="87">
        <v>11</v>
      </c>
      <c r="G126" s="33"/>
      <c r="H126" s="33"/>
      <c r="I126" s="88">
        <v>0</v>
      </c>
      <c r="J126" s="86"/>
      <c r="K126" s="53"/>
      <c r="L126" s="53"/>
      <c r="M126" s="53">
        <f t="shared" si="0"/>
        <v>0</v>
      </c>
      <c r="N126" s="53"/>
      <c r="O126" s="86">
        <v>0</v>
      </c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87">
        <v>4738</v>
      </c>
      <c r="C127" s="87">
        <v>4349</v>
      </c>
      <c r="D127" s="87">
        <v>2053</v>
      </c>
      <c r="E127" s="87">
        <v>14</v>
      </c>
      <c r="F127" s="87">
        <v>10</v>
      </c>
      <c r="G127" s="33"/>
      <c r="H127" s="33"/>
      <c r="I127" s="88">
        <v>3.7152479999999994</v>
      </c>
      <c r="J127" s="86"/>
      <c r="K127" s="53"/>
      <c r="L127" s="53"/>
      <c r="M127" s="53">
        <f t="shared" si="0"/>
        <v>3.7152479999999994</v>
      </c>
      <c r="N127" s="53"/>
      <c r="O127" s="86">
        <v>0</v>
      </c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87">
        <v>4795</v>
      </c>
      <c r="C128" s="87">
        <v>4158</v>
      </c>
      <c r="D128" s="87">
        <v>1913</v>
      </c>
      <c r="E128" s="87">
        <v>14</v>
      </c>
      <c r="F128" s="87">
        <v>11</v>
      </c>
      <c r="G128" s="33"/>
      <c r="H128" s="33"/>
      <c r="I128" s="88">
        <v>0</v>
      </c>
      <c r="J128" s="86"/>
      <c r="K128" s="53"/>
      <c r="L128" s="53"/>
      <c r="M128" s="53">
        <f t="shared" si="0"/>
        <v>0</v>
      </c>
      <c r="N128" s="53"/>
      <c r="O128" s="86">
        <v>0</v>
      </c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87">
        <v>4769</v>
      </c>
      <c r="C129" s="87">
        <v>4192</v>
      </c>
      <c r="D129" s="87">
        <v>1835</v>
      </c>
      <c r="E129" s="87">
        <v>18</v>
      </c>
      <c r="F129" s="87">
        <v>14</v>
      </c>
      <c r="G129" s="33"/>
      <c r="H129" s="33"/>
      <c r="I129" s="88">
        <v>3.8326839999999995</v>
      </c>
      <c r="J129" s="86"/>
      <c r="K129" s="53"/>
      <c r="L129" s="53"/>
      <c r="M129" s="53">
        <f t="shared" si="0"/>
        <v>3.8326839999999995</v>
      </c>
      <c r="N129" s="53"/>
      <c r="O129" s="86">
        <v>0</v>
      </c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87">
        <v>4724</v>
      </c>
      <c r="C130" s="87">
        <v>4176</v>
      </c>
      <c r="D130" s="87">
        <v>1872</v>
      </c>
      <c r="E130" s="87">
        <v>20</v>
      </c>
      <c r="F130" s="87">
        <v>7</v>
      </c>
      <c r="G130" s="33"/>
      <c r="H130" s="33"/>
      <c r="I130" s="88">
        <v>0</v>
      </c>
      <c r="J130" s="86"/>
      <c r="K130" s="53"/>
      <c r="L130" s="53"/>
      <c r="M130" s="53">
        <f t="shared" si="0"/>
        <v>0</v>
      </c>
      <c r="N130" s="53"/>
      <c r="O130" s="86">
        <v>0</v>
      </c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87">
        <v>4740</v>
      </c>
      <c r="C131" s="87">
        <v>4159</v>
      </c>
      <c r="D131" s="87">
        <v>1917</v>
      </c>
      <c r="E131" s="87">
        <v>12</v>
      </c>
      <c r="F131" s="87">
        <v>9</v>
      </c>
      <c r="G131" s="33"/>
      <c r="H131" s="33"/>
      <c r="I131" s="88">
        <v>3.8154206999999998</v>
      </c>
      <c r="J131" s="86"/>
      <c r="K131" s="53"/>
      <c r="L131" s="53"/>
      <c r="M131" s="53">
        <f t="shared" si="0"/>
        <v>3.8154206999999998</v>
      </c>
      <c r="N131" s="53"/>
      <c r="O131" s="86">
        <v>0</v>
      </c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87">
        <v>4705</v>
      </c>
      <c r="C132" s="87">
        <v>4383</v>
      </c>
      <c r="D132" s="87">
        <v>2009</v>
      </c>
      <c r="E132" s="87">
        <v>15</v>
      </c>
      <c r="F132" s="87">
        <v>8</v>
      </c>
      <c r="G132" s="33"/>
      <c r="H132" s="33"/>
      <c r="I132" s="88">
        <v>0</v>
      </c>
      <c r="J132" s="86"/>
      <c r="K132" s="53"/>
      <c r="L132" s="53"/>
      <c r="M132" s="53">
        <f t="shared" si="0"/>
        <v>0</v>
      </c>
      <c r="N132" s="53"/>
      <c r="O132" s="86">
        <v>0</v>
      </c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87">
        <v>4745</v>
      </c>
      <c r="C133" s="87">
        <v>4287</v>
      </c>
      <c r="D133" s="87">
        <v>1859</v>
      </c>
      <c r="E133" s="87">
        <v>6</v>
      </c>
      <c r="F133" s="87">
        <v>4</v>
      </c>
      <c r="G133" s="33"/>
      <c r="H133" s="33"/>
      <c r="I133" s="88">
        <v>0</v>
      </c>
      <c r="J133" s="86"/>
      <c r="K133" s="53"/>
      <c r="L133" s="53"/>
      <c r="M133" s="53">
        <f t="shared" si="0"/>
        <v>0</v>
      </c>
      <c r="N133" s="53"/>
      <c r="O133" s="86">
        <v>0</v>
      </c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87">
        <v>4756</v>
      </c>
      <c r="C134" s="87">
        <v>4236</v>
      </c>
      <c r="D134" s="87">
        <v>1896</v>
      </c>
      <c r="E134" s="87">
        <v>22</v>
      </c>
      <c r="F134" s="87">
        <v>19</v>
      </c>
      <c r="G134" s="33"/>
      <c r="H134" s="33"/>
      <c r="I134" s="88">
        <v>0</v>
      </c>
      <c r="J134" s="86"/>
      <c r="K134" s="53"/>
      <c r="L134" s="53"/>
      <c r="M134" s="53">
        <f t="shared" si="0"/>
        <v>0</v>
      </c>
      <c r="N134" s="53"/>
      <c r="O134" s="86">
        <v>0</v>
      </c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87">
        <v>4699</v>
      </c>
      <c r="C135" s="87">
        <v>4309</v>
      </c>
      <c r="D135" s="87">
        <v>1794</v>
      </c>
      <c r="E135" s="87">
        <v>23</v>
      </c>
      <c r="F135" s="87">
        <v>12</v>
      </c>
      <c r="G135" s="33"/>
      <c r="H135" s="33"/>
      <c r="I135" s="88">
        <v>7.7979931639999993</v>
      </c>
      <c r="J135" s="86"/>
      <c r="K135" s="53"/>
      <c r="L135" s="53"/>
      <c r="M135" s="53">
        <f t="shared" si="0"/>
        <v>7.7979931639999993</v>
      </c>
      <c r="N135" s="53"/>
      <c r="O135" s="86">
        <v>0</v>
      </c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87">
        <v>4711</v>
      </c>
      <c r="C136" s="87">
        <v>4229</v>
      </c>
      <c r="D136" s="87">
        <v>1712</v>
      </c>
      <c r="E136" s="87">
        <v>18</v>
      </c>
      <c r="F136" s="87">
        <v>9</v>
      </c>
      <c r="G136" s="33"/>
      <c r="H136" s="33"/>
      <c r="I136" s="88">
        <v>3.531989448</v>
      </c>
      <c r="J136" s="86"/>
      <c r="K136" s="53"/>
      <c r="L136" s="53"/>
      <c r="M136" s="53">
        <f t="shared" si="0"/>
        <v>3.531989448</v>
      </c>
      <c r="N136" s="53"/>
      <c r="O136" s="86">
        <v>0</v>
      </c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87">
        <v>4712</v>
      </c>
      <c r="C137" s="87">
        <v>4072</v>
      </c>
      <c r="D137" s="87">
        <v>1913</v>
      </c>
      <c r="E137" s="87">
        <v>16</v>
      </c>
      <c r="F137" s="87">
        <v>12</v>
      </c>
      <c r="G137" s="33"/>
      <c r="H137" s="33"/>
      <c r="I137" s="88">
        <v>0</v>
      </c>
      <c r="J137" s="86"/>
      <c r="K137" s="53"/>
      <c r="L137" s="53"/>
      <c r="M137" s="53">
        <f t="shared" si="0"/>
        <v>0</v>
      </c>
      <c r="N137" s="53"/>
      <c r="O137" s="86">
        <v>0</v>
      </c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87">
        <v>4667</v>
      </c>
      <c r="C138" s="87">
        <v>4036</v>
      </c>
      <c r="D138" s="87">
        <v>1918</v>
      </c>
      <c r="E138" s="87">
        <v>21</v>
      </c>
      <c r="F138" s="87">
        <v>9</v>
      </c>
      <c r="G138" s="33"/>
      <c r="H138" s="33"/>
      <c r="I138" s="88">
        <v>0</v>
      </c>
      <c r="J138" s="86"/>
      <c r="K138" s="53"/>
      <c r="L138" s="53"/>
      <c r="M138" s="53">
        <f t="shared" si="0"/>
        <v>0</v>
      </c>
      <c r="N138" s="53"/>
      <c r="O138" s="86">
        <v>0</v>
      </c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87">
        <v>4669</v>
      </c>
      <c r="C139" s="87">
        <v>4177</v>
      </c>
      <c r="D139" s="87">
        <v>1952</v>
      </c>
      <c r="E139" s="87">
        <v>21</v>
      </c>
      <c r="F139" s="87">
        <v>7</v>
      </c>
      <c r="G139" s="33"/>
      <c r="H139" s="33"/>
      <c r="I139" s="88">
        <v>7.5072944439999993</v>
      </c>
      <c r="J139" s="86"/>
      <c r="K139" s="53"/>
      <c r="L139" s="53"/>
      <c r="M139" s="53">
        <f t="shared" si="0"/>
        <v>7.5072944439999993</v>
      </c>
      <c r="N139" s="53"/>
      <c r="O139" s="86">
        <v>0</v>
      </c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87">
        <v>4667</v>
      </c>
      <c r="C140" s="87">
        <v>4268</v>
      </c>
      <c r="D140" s="87">
        <v>1916</v>
      </c>
      <c r="E140" s="87">
        <v>13</v>
      </c>
      <c r="F140" s="87">
        <v>12</v>
      </c>
      <c r="G140" s="33"/>
      <c r="H140" s="33"/>
      <c r="I140" s="88">
        <v>7.027641555999999</v>
      </c>
      <c r="J140" s="86"/>
      <c r="K140" s="53"/>
      <c r="L140" s="53"/>
      <c r="M140" s="53">
        <f t="shared" si="0"/>
        <v>7.027641555999999</v>
      </c>
      <c r="N140" s="53"/>
      <c r="O140" s="86">
        <v>0</v>
      </c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87">
        <v>4672</v>
      </c>
      <c r="C141" s="87">
        <v>4232</v>
      </c>
      <c r="D141" s="87">
        <v>1825</v>
      </c>
      <c r="E141" s="87">
        <v>17</v>
      </c>
      <c r="F141" s="87">
        <v>8</v>
      </c>
      <c r="G141" s="33"/>
      <c r="H141" s="33"/>
      <c r="I141" s="88">
        <v>0</v>
      </c>
      <c r="J141" s="86"/>
      <c r="K141" s="53"/>
      <c r="L141" s="53"/>
      <c r="M141" s="53">
        <f t="shared" si="0"/>
        <v>0</v>
      </c>
      <c r="N141" s="53"/>
      <c r="O141" s="86">
        <v>0</v>
      </c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87">
        <v>4707</v>
      </c>
      <c r="C142" s="53"/>
      <c r="D142" s="53"/>
      <c r="E142" s="87">
        <v>18</v>
      </c>
      <c r="F142" s="87">
        <v>9</v>
      </c>
      <c r="G142" s="33"/>
      <c r="H142" s="33"/>
      <c r="I142" s="88">
        <v>0</v>
      </c>
      <c r="J142" s="86"/>
      <c r="K142" s="53"/>
      <c r="L142" s="53"/>
      <c r="M142" s="53">
        <f t="shared" si="0"/>
        <v>0</v>
      </c>
      <c r="N142" s="53"/>
      <c r="O142" s="86">
        <v>0</v>
      </c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87">
        <v>4672</v>
      </c>
      <c r="C143" s="53"/>
      <c r="D143" s="53"/>
      <c r="E143" s="87">
        <v>14</v>
      </c>
      <c r="F143" s="87">
        <v>11</v>
      </c>
      <c r="G143" s="33"/>
      <c r="H143" s="33"/>
      <c r="I143" s="88">
        <v>3.7427460199999998</v>
      </c>
      <c r="J143" s="86"/>
      <c r="K143" s="53"/>
      <c r="L143" s="53"/>
      <c r="M143" s="53">
        <f t="shared" si="0"/>
        <v>3.7427460199999998</v>
      </c>
      <c r="N143" s="53"/>
      <c r="O143" s="86">
        <v>0</v>
      </c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87">
        <v>4661</v>
      </c>
      <c r="C144" s="53"/>
      <c r="D144" s="53"/>
      <c r="E144" s="87">
        <v>13</v>
      </c>
      <c r="F144" s="87">
        <v>7</v>
      </c>
      <c r="G144" s="33"/>
      <c r="H144" s="33"/>
      <c r="I144" s="88">
        <v>0</v>
      </c>
      <c r="J144" s="86"/>
      <c r="K144" s="53"/>
      <c r="L144" s="53"/>
      <c r="M144" s="53">
        <f t="shared" si="0"/>
        <v>0</v>
      </c>
      <c r="N144" s="53"/>
      <c r="O144" s="86">
        <v>0</v>
      </c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87">
        <v>4690</v>
      </c>
      <c r="C145" s="53"/>
      <c r="D145" s="53"/>
      <c r="E145" s="87">
        <v>9</v>
      </c>
      <c r="F145" s="87">
        <v>3</v>
      </c>
      <c r="G145" s="33"/>
      <c r="H145" s="33"/>
      <c r="I145" s="88">
        <v>0</v>
      </c>
      <c r="J145" s="53"/>
      <c r="K145" s="53"/>
      <c r="L145" s="53"/>
      <c r="M145" s="53">
        <f t="shared" si="0"/>
        <v>0</v>
      </c>
      <c r="N145" s="53"/>
      <c r="O145" s="86">
        <v>0</v>
      </c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87">
        <v>12</v>
      </c>
      <c r="F146" s="87">
        <v>8</v>
      </c>
      <c r="G146" s="33"/>
      <c r="H146" s="33"/>
      <c r="I146" s="88">
        <v>0</v>
      </c>
      <c r="J146" s="53"/>
      <c r="K146" s="53"/>
      <c r="L146" s="53"/>
      <c r="M146" s="53">
        <f t="shared" si="0"/>
        <v>0</v>
      </c>
      <c r="N146" s="53"/>
      <c r="O146" s="86">
        <v>0</v>
      </c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87">
        <v>6</v>
      </c>
      <c r="F147" s="87">
        <v>6</v>
      </c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AH1001"/>
  <sheetViews>
    <sheetView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H27" sqref="H27"/>
    </sheetView>
  </sheetViews>
  <sheetFormatPr defaultColWidth="14.44140625" defaultRowHeight="15" customHeight="1"/>
  <cols>
    <col min="1" max="1" width="13.44140625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74</v>
      </c>
      <c r="L2" s="85" t="s">
        <v>75</v>
      </c>
      <c r="M2" s="85" t="s">
        <v>32</v>
      </c>
      <c r="N2" s="53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2"/>
      <c r="C3" s="83"/>
      <c r="D3" s="83"/>
      <c r="E3" s="83"/>
      <c r="F3" s="83"/>
      <c r="G3" s="83"/>
      <c r="H3" s="83"/>
      <c r="I3" s="82"/>
      <c r="J3" s="82"/>
      <c r="K3" s="53"/>
      <c r="L3" s="53"/>
      <c r="M3" s="53">
        <f t="shared" ref="M3:M146" si="0">SUM(I3:L3)</f>
        <v>0</v>
      </c>
      <c r="N3" s="53"/>
      <c r="O3" s="86">
        <v>0</v>
      </c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2"/>
      <c r="C4" s="83"/>
      <c r="D4" s="83"/>
      <c r="E4" s="83"/>
      <c r="F4" s="83"/>
      <c r="G4" s="83"/>
      <c r="H4" s="83"/>
      <c r="I4" s="82"/>
      <c r="J4" s="82"/>
      <c r="K4" s="53"/>
      <c r="L4" s="53"/>
      <c r="M4" s="53">
        <f t="shared" si="0"/>
        <v>0</v>
      </c>
      <c r="N4" s="53"/>
      <c r="O4" s="86">
        <v>0</v>
      </c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2"/>
      <c r="C5" s="83"/>
      <c r="D5" s="83"/>
      <c r="E5" s="83"/>
      <c r="F5" s="83"/>
      <c r="G5" s="83"/>
      <c r="H5" s="83"/>
      <c r="I5" s="82"/>
      <c r="J5" s="82"/>
      <c r="K5" s="53"/>
      <c r="L5" s="53"/>
      <c r="M5" s="53">
        <f t="shared" si="0"/>
        <v>0</v>
      </c>
      <c r="N5" s="53"/>
      <c r="O5" s="86">
        <v>0</v>
      </c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2"/>
      <c r="C6" s="83"/>
      <c r="D6" s="83"/>
      <c r="E6" s="83"/>
      <c r="F6" s="83"/>
      <c r="G6" s="83"/>
      <c r="H6" s="83"/>
      <c r="I6" s="82"/>
      <c r="J6" s="82"/>
      <c r="K6" s="53"/>
      <c r="L6" s="53"/>
      <c r="M6" s="53">
        <f t="shared" si="0"/>
        <v>0</v>
      </c>
      <c r="N6" s="53"/>
      <c r="O6" s="86">
        <v>0</v>
      </c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2"/>
      <c r="C7" s="83"/>
      <c r="D7" s="83"/>
      <c r="E7" s="83"/>
      <c r="F7" s="83"/>
      <c r="G7" s="83"/>
      <c r="H7" s="83"/>
      <c r="I7" s="82"/>
      <c r="J7" s="82"/>
      <c r="K7" s="53"/>
      <c r="L7" s="53"/>
      <c r="M7" s="53">
        <f t="shared" si="0"/>
        <v>0</v>
      </c>
      <c r="N7" s="53"/>
      <c r="O7" s="86">
        <v>0</v>
      </c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2"/>
      <c r="C8" s="83"/>
      <c r="D8" s="83"/>
      <c r="E8" s="83"/>
      <c r="F8" s="83"/>
      <c r="G8" s="83"/>
      <c r="H8" s="83"/>
      <c r="I8" s="82"/>
      <c r="J8" s="82"/>
      <c r="K8" s="53"/>
      <c r="L8" s="53"/>
      <c r="M8" s="53">
        <f t="shared" si="0"/>
        <v>0</v>
      </c>
      <c r="N8" s="53"/>
      <c r="O8" s="86">
        <v>0</v>
      </c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2"/>
      <c r="C9" s="83"/>
      <c r="D9" s="83"/>
      <c r="E9" s="83"/>
      <c r="F9" s="83"/>
      <c r="G9" s="83"/>
      <c r="H9" s="83"/>
      <c r="I9" s="82"/>
      <c r="J9" s="82"/>
      <c r="K9" s="53"/>
      <c r="L9" s="53"/>
      <c r="M9" s="53">
        <f t="shared" si="0"/>
        <v>0</v>
      </c>
      <c r="N9" s="53"/>
      <c r="O9" s="86">
        <v>0</v>
      </c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2"/>
      <c r="C10" s="83"/>
      <c r="D10" s="83"/>
      <c r="E10" s="83"/>
      <c r="F10" s="83"/>
      <c r="G10" s="83"/>
      <c r="H10" s="83"/>
      <c r="I10" s="82"/>
      <c r="J10" s="82"/>
      <c r="K10" s="53"/>
      <c r="L10" s="53"/>
      <c r="M10" s="53">
        <f t="shared" si="0"/>
        <v>0</v>
      </c>
      <c r="N10" s="53"/>
      <c r="O10" s="86">
        <v>0</v>
      </c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2"/>
      <c r="C11" s="83"/>
      <c r="D11" s="83"/>
      <c r="E11" s="83"/>
      <c r="F11" s="83"/>
      <c r="G11" s="83"/>
      <c r="H11" s="83"/>
      <c r="I11" s="82"/>
      <c r="J11" s="82"/>
      <c r="K11" s="53"/>
      <c r="L11" s="53"/>
      <c r="M11" s="53">
        <f t="shared" si="0"/>
        <v>0</v>
      </c>
      <c r="N11" s="53"/>
      <c r="O11" s="86">
        <v>0</v>
      </c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2"/>
      <c r="C12" s="83"/>
      <c r="D12" s="83"/>
      <c r="E12" s="83"/>
      <c r="F12" s="83"/>
      <c r="G12" s="83"/>
      <c r="H12" s="83"/>
      <c r="I12" s="82"/>
      <c r="J12" s="82"/>
      <c r="K12" s="53"/>
      <c r="L12" s="53"/>
      <c r="M12" s="53">
        <f t="shared" si="0"/>
        <v>0</v>
      </c>
      <c r="N12" s="53"/>
      <c r="O12" s="86">
        <v>0</v>
      </c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2"/>
      <c r="C13" s="83"/>
      <c r="D13" s="83"/>
      <c r="E13" s="83"/>
      <c r="F13" s="83"/>
      <c r="G13" s="83"/>
      <c r="H13" s="83"/>
      <c r="I13" s="82"/>
      <c r="J13" s="82"/>
      <c r="K13" s="53"/>
      <c r="L13" s="53"/>
      <c r="M13" s="53">
        <f t="shared" si="0"/>
        <v>0</v>
      </c>
      <c r="N13" s="53"/>
      <c r="O13" s="86">
        <v>0</v>
      </c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2"/>
      <c r="C14" s="83"/>
      <c r="D14" s="83"/>
      <c r="E14" s="83"/>
      <c r="F14" s="83"/>
      <c r="G14" s="83"/>
      <c r="H14" s="83"/>
      <c r="I14" s="82"/>
      <c r="J14" s="82"/>
      <c r="K14" s="53"/>
      <c r="L14" s="53"/>
      <c r="M14" s="53">
        <f t="shared" si="0"/>
        <v>0</v>
      </c>
      <c r="N14" s="53"/>
      <c r="O14" s="86">
        <v>0</v>
      </c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2"/>
      <c r="C15" s="83"/>
      <c r="D15" s="83"/>
      <c r="E15" s="83"/>
      <c r="F15" s="83"/>
      <c r="G15" s="83"/>
      <c r="H15" s="83"/>
      <c r="I15" s="82"/>
      <c r="J15" s="82"/>
      <c r="K15" s="53"/>
      <c r="L15" s="53"/>
      <c r="M15" s="53">
        <f t="shared" si="0"/>
        <v>0</v>
      </c>
      <c r="N15" s="53"/>
      <c r="O15" s="86">
        <v>0</v>
      </c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2"/>
      <c r="C16" s="83"/>
      <c r="D16" s="83"/>
      <c r="E16" s="83"/>
      <c r="F16" s="83"/>
      <c r="G16" s="83"/>
      <c r="H16" s="83"/>
      <c r="I16" s="82"/>
      <c r="J16" s="82"/>
      <c r="K16" s="53"/>
      <c r="L16" s="53"/>
      <c r="M16" s="53">
        <f t="shared" si="0"/>
        <v>0</v>
      </c>
      <c r="N16" s="53"/>
      <c r="O16" s="86">
        <v>0</v>
      </c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2"/>
      <c r="C17" s="83"/>
      <c r="D17" s="83"/>
      <c r="E17" s="83"/>
      <c r="F17" s="83"/>
      <c r="G17" s="83"/>
      <c r="H17" s="83"/>
      <c r="I17" s="82"/>
      <c r="J17" s="82"/>
      <c r="K17" s="53"/>
      <c r="L17" s="53"/>
      <c r="M17" s="53">
        <f t="shared" si="0"/>
        <v>0</v>
      </c>
      <c r="N17" s="53"/>
      <c r="O17" s="86">
        <v>0</v>
      </c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2"/>
      <c r="C18" s="83"/>
      <c r="D18" s="83"/>
      <c r="E18" s="83"/>
      <c r="F18" s="83"/>
      <c r="G18" s="83"/>
      <c r="H18" s="83"/>
      <c r="I18" s="82"/>
      <c r="J18" s="82"/>
      <c r="K18" s="53"/>
      <c r="L18" s="53"/>
      <c r="M18" s="53">
        <f t="shared" si="0"/>
        <v>0</v>
      </c>
      <c r="N18" s="53"/>
      <c r="O18" s="86">
        <v>0</v>
      </c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2"/>
      <c r="C19" s="83"/>
      <c r="D19" s="83"/>
      <c r="E19" s="83"/>
      <c r="F19" s="83"/>
      <c r="G19" s="83"/>
      <c r="H19" s="83"/>
      <c r="I19" s="82"/>
      <c r="J19" s="82"/>
      <c r="K19" s="53"/>
      <c r="L19" s="53"/>
      <c r="M19" s="53">
        <f t="shared" si="0"/>
        <v>0</v>
      </c>
      <c r="N19" s="53"/>
      <c r="O19" s="86">
        <v>0</v>
      </c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2"/>
      <c r="C20" s="83"/>
      <c r="D20" s="83"/>
      <c r="E20" s="83"/>
      <c r="F20" s="83"/>
      <c r="G20" s="83"/>
      <c r="H20" s="83"/>
      <c r="I20" s="82"/>
      <c r="J20" s="82"/>
      <c r="K20" s="53"/>
      <c r="L20" s="53"/>
      <c r="M20" s="53">
        <f t="shared" si="0"/>
        <v>0</v>
      </c>
      <c r="N20" s="53"/>
      <c r="O20" s="86">
        <v>0</v>
      </c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2"/>
      <c r="C21" s="83"/>
      <c r="D21" s="83"/>
      <c r="E21" s="83"/>
      <c r="F21" s="83"/>
      <c r="G21" s="83"/>
      <c r="H21" s="83"/>
      <c r="I21" s="82"/>
      <c r="J21" s="82"/>
      <c r="K21" s="53"/>
      <c r="L21" s="53"/>
      <c r="M21" s="53">
        <f t="shared" si="0"/>
        <v>0</v>
      </c>
      <c r="N21" s="53"/>
      <c r="O21" s="86">
        <v>0</v>
      </c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2"/>
      <c r="C22" s="83"/>
      <c r="D22" s="83"/>
      <c r="E22" s="83"/>
      <c r="F22" s="83"/>
      <c r="G22" s="83"/>
      <c r="H22" s="83"/>
      <c r="I22" s="82"/>
      <c r="J22" s="82"/>
      <c r="K22" s="53"/>
      <c r="L22" s="53"/>
      <c r="M22" s="53">
        <f t="shared" si="0"/>
        <v>0</v>
      </c>
      <c r="N22" s="53"/>
      <c r="O22" s="86">
        <v>0</v>
      </c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2"/>
      <c r="C23" s="83"/>
      <c r="D23" s="83"/>
      <c r="E23" s="83"/>
      <c r="F23" s="83"/>
      <c r="G23" s="83"/>
      <c r="H23" s="83"/>
      <c r="I23" s="82"/>
      <c r="J23" s="82"/>
      <c r="K23" s="53"/>
      <c r="L23" s="53"/>
      <c r="M23" s="53">
        <f t="shared" si="0"/>
        <v>0</v>
      </c>
      <c r="N23" s="53"/>
      <c r="O23" s="86">
        <v>0</v>
      </c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2"/>
      <c r="C24" s="83"/>
      <c r="D24" s="83"/>
      <c r="E24" s="83"/>
      <c r="F24" s="83"/>
      <c r="G24" s="83"/>
      <c r="H24" s="83"/>
      <c r="I24" s="82"/>
      <c r="J24" s="82"/>
      <c r="K24" s="53"/>
      <c r="L24" s="53"/>
      <c r="M24" s="53">
        <f t="shared" si="0"/>
        <v>0</v>
      </c>
      <c r="N24" s="53"/>
      <c r="O24" s="86">
        <v>0</v>
      </c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2"/>
      <c r="C25" s="83"/>
      <c r="D25" s="83"/>
      <c r="E25" s="83"/>
      <c r="F25" s="83"/>
      <c r="G25" s="83"/>
      <c r="H25" s="83"/>
      <c r="I25" s="82"/>
      <c r="J25" s="82"/>
      <c r="K25" s="53"/>
      <c r="L25" s="53"/>
      <c r="M25" s="53">
        <f t="shared" si="0"/>
        <v>0</v>
      </c>
      <c r="N25" s="53"/>
      <c r="O25" s="86">
        <v>0</v>
      </c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2"/>
      <c r="C26" s="83"/>
      <c r="D26" s="83"/>
      <c r="E26" s="83"/>
      <c r="F26" s="83"/>
      <c r="G26" s="83"/>
      <c r="H26" s="83"/>
      <c r="I26" s="82"/>
      <c r="J26" s="82"/>
      <c r="K26" s="53"/>
      <c r="L26" s="53"/>
      <c r="M26" s="53">
        <f t="shared" si="0"/>
        <v>0</v>
      </c>
      <c r="N26" s="53"/>
      <c r="O26" s="86">
        <v>0</v>
      </c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2"/>
      <c r="C27" s="83"/>
      <c r="D27" s="83"/>
      <c r="E27" s="83"/>
      <c r="F27" s="83"/>
      <c r="G27" s="83"/>
      <c r="H27" s="83"/>
      <c r="I27" s="82"/>
      <c r="J27" s="82"/>
      <c r="K27" s="53"/>
      <c r="L27" s="53"/>
      <c r="M27" s="53">
        <f t="shared" si="0"/>
        <v>0</v>
      </c>
      <c r="N27" s="53"/>
      <c r="O27" s="86">
        <v>0</v>
      </c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2"/>
      <c r="C28" s="83"/>
      <c r="D28" s="83"/>
      <c r="E28" s="83"/>
      <c r="F28" s="83"/>
      <c r="G28" s="83"/>
      <c r="H28" s="83"/>
      <c r="I28" s="82"/>
      <c r="J28" s="82"/>
      <c r="K28" s="53"/>
      <c r="L28" s="53"/>
      <c r="M28" s="53">
        <f t="shared" si="0"/>
        <v>0</v>
      </c>
      <c r="N28" s="53"/>
      <c r="O28" s="86">
        <v>0</v>
      </c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2"/>
      <c r="C29" s="83"/>
      <c r="D29" s="83"/>
      <c r="E29" s="83"/>
      <c r="F29" s="83"/>
      <c r="G29" s="83"/>
      <c r="H29" s="83"/>
      <c r="I29" s="82"/>
      <c r="J29" s="82"/>
      <c r="K29" s="53"/>
      <c r="L29" s="53"/>
      <c r="M29" s="53">
        <f t="shared" si="0"/>
        <v>0</v>
      </c>
      <c r="N29" s="53"/>
      <c r="O29" s="86">
        <v>0</v>
      </c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2"/>
      <c r="C30" s="83"/>
      <c r="D30" s="83"/>
      <c r="E30" s="83"/>
      <c r="F30" s="83"/>
      <c r="G30" s="83"/>
      <c r="H30" s="83"/>
      <c r="I30" s="82"/>
      <c r="J30" s="82"/>
      <c r="K30" s="53"/>
      <c r="L30" s="53"/>
      <c r="M30" s="53">
        <f t="shared" si="0"/>
        <v>0</v>
      </c>
      <c r="N30" s="53"/>
      <c r="O30" s="86">
        <v>0</v>
      </c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2"/>
      <c r="C31" s="83"/>
      <c r="D31" s="83"/>
      <c r="E31" s="83"/>
      <c r="F31" s="83"/>
      <c r="G31" s="83"/>
      <c r="H31" s="83"/>
      <c r="I31" s="82"/>
      <c r="J31" s="82"/>
      <c r="K31" s="53"/>
      <c r="L31" s="53"/>
      <c r="M31" s="53">
        <f t="shared" si="0"/>
        <v>0</v>
      </c>
      <c r="N31" s="53"/>
      <c r="O31" s="86">
        <v>0</v>
      </c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2"/>
      <c r="C32" s="83"/>
      <c r="D32" s="83"/>
      <c r="E32" s="83"/>
      <c r="F32" s="83"/>
      <c r="G32" s="83"/>
      <c r="H32" s="83"/>
      <c r="I32" s="82"/>
      <c r="J32" s="82"/>
      <c r="K32" s="53"/>
      <c r="L32" s="53"/>
      <c r="M32" s="53">
        <f t="shared" si="0"/>
        <v>0</v>
      </c>
      <c r="N32" s="53"/>
      <c r="O32" s="86">
        <v>0</v>
      </c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2"/>
      <c r="C33" s="83"/>
      <c r="D33" s="83"/>
      <c r="E33" s="83"/>
      <c r="F33" s="83"/>
      <c r="G33" s="83"/>
      <c r="H33" s="83"/>
      <c r="I33" s="82"/>
      <c r="J33" s="82"/>
      <c r="K33" s="53"/>
      <c r="L33" s="53"/>
      <c r="M33" s="53">
        <f t="shared" si="0"/>
        <v>0</v>
      </c>
      <c r="N33" s="53"/>
      <c r="O33" s="86">
        <v>0</v>
      </c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2"/>
      <c r="C34" s="83"/>
      <c r="D34" s="83"/>
      <c r="E34" s="83"/>
      <c r="F34" s="83"/>
      <c r="G34" s="83"/>
      <c r="H34" s="83"/>
      <c r="I34" s="82"/>
      <c r="J34" s="82"/>
      <c r="K34" s="53"/>
      <c r="L34" s="53"/>
      <c r="M34" s="53">
        <f t="shared" si="0"/>
        <v>0</v>
      </c>
      <c r="N34" s="53"/>
      <c r="O34" s="86">
        <v>0</v>
      </c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2"/>
      <c r="C35" s="83"/>
      <c r="D35" s="83"/>
      <c r="E35" s="83"/>
      <c r="F35" s="83"/>
      <c r="G35" s="83"/>
      <c r="H35" s="83"/>
      <c r="I35" s="82"/>
      <c r="J35" s="82"/>
      <c r="K35" s="53"/>
      <c r="L35" s="53"/>
      <c r="M35" s="53">
        <f t="shared" si="0"/>
        <v>0</v>
      </c>
      <c r="N35" s="53"/>
      <c r="O35" s="86">
        <v>0</v>
      </c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2"/>
      <c r="C36" s="83"/>
      <c r="D36" s="83"/>
      <c r="E36" s="83"/>
      <c r="F36" s="83"/>
      <c r="G36" s="83"/>
      <c r="H36" s="83"/>
      <c r="I36" s="82"/>
      <c r="J36" s="82"/>
      <c r="K36" s="53"/>
      <c r="L36" s="53"/>
      <c r="M36" s="53">
        <f t="shared" si="0"/>
        <v>0</v>
      </c>
      <c r="N36" s="53"/>
      <c r="O36" s="86">
        <v>0</v>
      </c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2"/>
      <c r="C37" s="83"/>
      <c r="D37" s="83"/>
      <c r="E37" s="83"/>
      <c r="F37" s="83"/>
      <c r="G37" s="83"/>
      <c r="H37" s="83"/>
      <c r="I37" s="82"/>
      <c r="J37" s="82"/>
      <c r="K37" s="53"/>
      <c r="L37" s="53"/>
      <c r="M37" s="53">
        <f t="shared" si="0"/>
        <v>0</v>
      </c>
      <c r="N37" s="53"/>
      <c r="O37" s="86">
        <v>0</v>
      </c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2"/>
      <c r="C38" s="83"/>
      <c r="D38" s="83"/>
      <c r="E38" s="83"/>
      <c r="F38" s="83"/>
      <c r="G38" s="83"/>
      <c r="H38" s="83"/>
      <c r="I38" s="82"/>
      <c r="J38" s="82"/>
      <c r="K38" s="53"/>
      <c r="L38" s="53"/>
      <c r="M38" s="53">
        <f t="shared" si="0"/>
        <v>0</v>
      </c>
      <c r="N38" s="53"/>
      <c r="O38" s="86">
        <v>0</v>
      </c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2"/>
      <c r="C39" s="83"/>
      <c r="D39" s="83"/>
      <c r="E39" s="83"/>
      <c r="F39" s="83"/>
      <c r="G39" s="83"/>
      <c r="H39" s="83"/>
      <c r="I39" s="82"/>
      <c r="J39" s="82"/>
      <c r="K39" s="53"/>
      <c r="L39" s="53"/>
      <c r="M39" s="53">
        <f t="shared" si="0"/>
        <v>0</v>
      </c>
      <c r="N39" s="53"/>
      <c r="O39" s="86">
        <v>0</v>
      </c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2"/>
      <c r="C40" s="83"/>
      <c r="D40" s="83"/>
      <c r="E40" s="83"/>
      <c r="F40" s="83"/>
      <c r="G40" s="83"/>
      <c r="H40" s="83"/>
      <c r="I40" s="82"/>
      <c r="J40" s="82"/>
      <c r="K40" s="53"/>
      <c r="L40" s="53"/>
      <c r="M40" s="53">
        <f t="shared" si="0"/>
        <v>0</v>
      </c>
      <c r="N40" s="53"/>
      <c r="O40" s="86">
        <v>0</v>
      </c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2"/>
      <c r="C41" s="83"/>
      <c r="D41" s="83"/>
      <c r="E41" s="83"/>
      <c r="F41" s="83"/>
      <c r="G41" s="83"/>
      <c r="H41" s="83"/>
      <c r="I41" s="82"/>
      <c r="J41" s="82"/>
      <c r="K41" s="53"/>
      <c r="L41" s="53"/>
      <c r="M41" s="53">
        <f t="shared" si="0"/>
        <v>0</v>
      </c>
      <c r="N41" s="53"/>
      <c r="O41" s="86">
        <v>0</v>
      </c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2"/>
      <c r="C42" s="83"/>
      <c r="D42" s="83"/>
      <c r="E42" s="83"/>
      <c r="F42" s="83"/>
      <c r="G42" s="83"/>
      <c r="H42" s="83"/>
      <c r="I42" s="82"/>
      <c r="J42" s="82"/>
      <c r="K42" s="53"/>
      <c r="L42" s="53"/>
      <c r="M42" s="53">
        <f t="shared" si="0"/>
        <v>0</v>
      </c>
      <c r="N42" s="53"/>
      <c r="O42" s="86">
        <v>0</v>
      </c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2"/>
      <c r="C43" s="83"/>
      <c r="D43" s="83"/>
      <c r="E43" s="83"/>
      <c r="F43" s="83"/>
      <c r="G43" s="83"/>
      <c r="H43" s="83"/>
      <c r="I43" s="82"/>
      <c r="J43" s="82"/>
      <c r="K43" s="53"/>
      <c r="L43" s="53"/>
      <c r="M43" s="53">
        <f t="shared" si="0"/>
        <v>0</v>
      </c>
      <c r="N43" s="53"/>
      <c r="O43" s="86">
        <v>0</v>
      </c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2"/>
      <c r="C44" s="83"/>
      <c r="D44" s="83"/>
      <c r="E44" s="83"/>
      <c r="F44" s="83"/>
      <c r="G44" s="83"/>
      <c r="H44" s="83"/>
      <c r="I44" s="82"/>
      <c r="J44" s="82"/>
      <c r="K44" s="53"/>
      <c r="L44" s="53"/>
      <c r="M44" s="53">
        <f t="shared" si="0"/>
        <v>0</v>
      </c>
      <c r="N44" s="53"/>
      <c r="O44" s="86">
        <v>0</v>
      </c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2"/>
      <c r="C45" s="83"/>
      <c r="D45" s="83"/>
      <c r="E45" s="83"/>
      <c r="F45" s="83"/>
      <c r="G45" s="83"/>
      <c r="H45" s="83"/>
      <c r="I45" s="82"/>
      <c r="J45" s="82"/>
      <c r="K45" s="53"/>
      <c r="L45" s="53"/>
      <c r="M45" s="53">
        <f t="shared" si="0"/>
        <v>0</v>
      </c>
      <c r="N45" s="53"/>
      <c r="O45" s="86">
        <v>0</v>
      </c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2"/>
      <c r="C46" s="83"/>
      <c r="D46" s="83"/>
      <c r="E46" s="83"/>
      <c r="F46" s="83"/>
      <c r="G46" s="83"/>
      <c r="H46" s="83"/>
      <c r="I46" s="82"/>
      <c r="J46" s="82"/>
      <c r="K46" s="53"/>
      <c r="L46" s="53"/>
      <c r="M46" s="53">
        <f t="shared" si="0"/>
        <v>0</v>
      </c>
      <c r="N46" s="53"/>
      <c r="O46" s="86">
        <v>0</v>
      </c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2"/>
      <c r="C47" s="83"/>
      <c r="D47" s="83"/>
      <c r="E47" s="83"/>
      <c r="F47" s="83"/>
      <c r="G47" s="83"/>
      <c r="H47" s="83"/>
      <c r="I47" s="82"/>
      <c r="J47" s="82"/>
      <c r="K47" s="53"/>
      <c r="L47" s="53"/>
      <c r="M47" s="53">
        <f t="shared" si="0"/>
        <v>0</v>
      </c>
      <c r="N47" s="53"/>
      <c r="O47" s="86">
        <v>0</v>
      </c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2"/>
      <c r="C48" s="83"/>
      <c r="D48" s="83"/>
      <c r="E48" s="83"/>
      <c r="F48" s="83"/>
      <c r="G48" s="83"/>
      <c r="H48" s="83"/>
      <c r="I48" s="82"/>
      <c r="J48" s="82"/>
      <c r="K48" s="53"/>
      <c r="L48" s="53"/>
      <c r="M48" s="53">
        <f t="shared" si="0"/>
        <v>0</v>
      </c>
      <c r="N48" s="53"/>
      <c r="O48" s="86">
        <v>0</v>
      </c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2"/>
      <c r="C49" s="83"/>
      <c r="D49" s="83"/>
      <c r="E49" s="83"/>
      <c r="F49" s="83"/>
      <c r="G49" s="83"/>
      <c r="H49" s="83"/>
      <c r="I49" s="82"/>
      <c r="J49" s="82"/>
      <c r="K49" s="53"/>
      <c r="L49" s="53"/>
      <c r="M49" s="53">
        <f t="shared" si="0"/>
        <v>0</v>
      </c>
      <c r="N49" s="53"/>
      <c r="O49" s="86">
        <v>0</v>
      </c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2"/>
      <c r="C50" s="83"/>
      <c r="D50" s="83"/>
      <c r="E50" s="83"/>
      <c r="F50" s="83"/>
      <c r="G50" s="83"/>
      <c r="H50" s="83"/>
      <c r="I50" s="82"/>
      <c r="J50" s="82"/>
      <c r="K50" s="53"/>
      <c r="L50" s="53"/>
      <c r="M50" s="53">
        <f t="shared" si="0"/>
        <v>0</v>
      </c>
      <c r="N50" s="53"/>
      <c r="O50" s="86">
        <v>0</v>
      </c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2"/>
      <c r="C51" s="83"/>
      <c r="D51" s="83"/>
      <c r="E51" s="83"/>
      <c r="F51" s="83"/>
      <c r="G51" s="83"/>
      <c r="H51" s="83"/>
      <c r="I51" s="82"/>
      <c r="J51" s="82"/>
      <c r="K51" s="53"/>
      <c r="L51" s="53"/>
      <c r="M51" s="53">
        <f t="shared" si="0"/>
        <v>0</v>
      </c>
      <c r="N51" s="53"/>
      <c r="O51" s="86">
        <v>0</v>
      </c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2"/>
      <c r="C52" s="83"/>
      <c r="D52" s="83"/>
      <c r="E52" s="83"/>
      <c r="F52" s="83"/>
      <c r="G52" s="83"/>
      <c r="H52" s="83"/>
      <c r="I52" s="82"/>
      <c r="J52" s="82"/>
      <c r="K52" s="53"/>
      <c r="L52" s="53"/>
      <c r="M52" s="53">
        <f t="shared" si="0"/>
        <v>0</v>
      </c>
      <c r="N52" s="53"/>
      <c r="O52" s="86">
        <v>0</v>
      </c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2"/>
      <c r="C53" s="83"/>
      <c r="D53" s="83"/>
      <c r="E53" s="83"/>
      <c r="F53" s="83"/>
      <c r="G53" s="83"/>
      <c r="H53" s="83"/>
      <c r="I53" s="82"/>
      <c r="J53" s="82"/>
      <c r="K53" s="53"/>
      <c r="L53" s="53"/>
      <c r="M53" s="53">
        <f t="shared" si="0"/>
        <v>0</v>
      </c>
      <c r="N53" s="53"/>
      <c r="O53" s="86">
        <v>0</v>
      </c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2"/>
      <c r="C54" s="83"/>
      <c r="D54" s="83"/>
      <c r="E54" s="83"/>
      <c r="F54" s="83"/>
      <c r="G54" s="83"/>
      <c r="H54" s="83"/>
      <c r="I54" s="82"/>
      <c r="J54" s="82"/>
      <c r="K54" s="53"/>
      <c r="L54" s="53"/>
      <c r="M54" s="53">
        <f t="shared" si="0"/>
        <v>0</v>
      </c>
      <c r="N54" s="53"/>
      <c r="O54" s="86">
        <v>0</v>
      </c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2"/>
      <c r="C55" s="83"/>
      <c r="D55" s="83"/>
      <c r="E55" s="83"/>
      <c r="F55" s="83"/>
      <c r="G55" s="83"/>
      <c r="H55" s="83"/>
      <c r="I55" s="82"/>
      <c r="J55" s="82"/>
      <c r="K55" s="53"/>
      <c r="L55" s="53"/>
      <c r="M55" s="53">
        <f t="shared" si="0"/>
        <v>0</v>
      </c>
      <c r="N55" s="53"/>
      <c r="O55" s="86">
        <v>0</v>
      </c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2"/>
      <c r="C56" s="83"/>
      <c r="D56" s="83"/>
      <c r="E56" s="83"/>
      <c r="F56" s="83"/>
      <c r="G56" s="83"/>
      <c r="H56" s="83"/>
      <c r="I56" s="82"/>
      <c r="J56" s="82"/>
      <c r="K56" s="53"/>
      <c r="L56" s="53"/>
      <c r="M56" s="53">
        <f t="shared" si="0"/>
        <v>0</v>
      </c>
      <c r="N56" s="53"/>
      <c r="O56" s="86">
        <v>0</v>
      </c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2"/>
      <c r="C57" s="83"/>
      <c r="D57" s="83"/>
      <c r="E57" s="83"/>
      <c r="F57" s="83"/>
      <c r="G57" s="83"/>
      <c r="H57" s="83"/>
      <c r="I57" s="82"/>
      <c r="J57" s="82"/>
      <c r="K57" s="53"/>
      <c r="L57" s="53"/>
      <c r="M57" s="53">
        <f t="shared" si="0"/>
        <v>0</v>
      </c>
      <c r="N57" s="53"/>
      <c r="O57" s="86">
        <v>0</v>
      </c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2"/>
      <c r="C58" s="83"/>
      <c r="D58" s="83"/>
      <c r="E58" s="83"/>
      <c r="F58" s="83"/>
      <c r="G58" s="83"/>
      <c r="H58" s="83"/>
      <c r="I58" s="82"/>
      <c r="J58" s="82"/>
      <c r="K58" s="53"/>
      <c r="L58" s="53"/>
      <c r="M58" s="53">
        <f t="shared" si="0"/>
        <v>0</v>
      </c>
      <c r="N58" s="53"/>
      <c r="O58" s="86">
        <v>0</v>
      </c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2"/>
      <c r="C59" s="83"/>
      <c r="D59" s="83"/>
      <c r="E59" s="83"/>
      <c r="F59" s="83"/>
      <c r="G59" s="83"/>
      <c r="H59" s="83"/>
      <c r="I59" s="82"/>
      <c r="J59" s="82"/>
      <c r="K59" s="53"/>
      <c r="L59" s="53"/>
      <c r="M59" s="53">
        <f t="shared" si="0"/>
        <v>0</v>
      </c>
      <c r="N59" s="53"/>
      <c r="O59" s="86">
        <v>0</v>
      </c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2"/>
      <c r="C60" s="83"/>
      <c r="D60" s="83"/>
      <c r="E60" s="83"/>
      <c r="F60" s="83"/>
      <c r="G60" s="83"/>
      <c r="H60" s="83"/>
      <c r="I60" s="82"/>
      <c r="J60" s="82"/>
      <c r="K60" s="53"/>
      <c r="L60" s="53"/>
      <c r="M60" s="53">
        <f t="shared" si="0"/>
        <v>0</v>
      </c>
      <c r="N60" s="53"/>
      <c r="O60" s="86">
        <v>0</v>
      </c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2"/>
      <c r="C61" s="83"/>
      <c r="D61" s="83"/>
      <c r="E61" s="83"/>
      <c r="F61" s="83"/>
      <c r="G61" s="83"/>
      <c r="H61" s="83"/>
      <c r="I61" s="82"/>
      <c r="J61" s="82"/>
      <c r="K61" s="53"/>
      <c r="L61" s="53"/>
      <c r="M61" s="53">
        <f t="shared" si="0"/>
        <v>0</v>
      </c>
      <c r="N61" s="53"/>
      <c r="O61" s="86">
        <v>0</v>
      </c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2"/>
      <c r="C62" s="83"/>
      <c r="D62" s="83"/>
      <c r="E62" s="83"/>
      <c r="F62" s="83"/>
      <c r="G62" s="83"/>
      <c r="H62" s="83"/>
      <c r="I62" s="82"/>
      <c r="J62" s="82"/>
      <c r="K62" s="53"/>
      <c r="L62" s="53"/>
      <c r="M62" s="53">
        <f t="shared" si="0"/>
        <v>0</v>
      </c>
      <c r="N62" s="53"/>
      <c r="O62" s="86">
        <v>0</v>
      </c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2"/>
      <c r="C63" s="83"/>
      <c r="D63" s="83"/>
      <c r="E63" s="83"/>
      <c r="F63" s="83"/>
      <c r="G63" s="83"/>
      <c r="H63" s="83"/>
      <c r="I63" s="82"/>
      <c r="J63" s="82"/>
      <c r="K63" s="53"/>
      <c r="L63" s="53"/>
      <c r="M63" s="53">
        <f t="shared" si="0"/>
        <v>0</v>
      </c>
      <c r="N63" s="53"/>
      <c r="O63" s="86">
        <v>0</v>
      </c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2"/>
      <c r="C64" s="83"/>
      <c r="D64" s="83"/>
      <c r="E64" s="83"/>
      <c r="F64" s="83"/>
      <c r="G64" s="83"/>
      <c r="H64" s="83"/>
      <c r="I64" s="82"/>
      <c r="J64" s="82"/>
      <c r="K64" s="53"/>
      <c r="L64" s="53"/>
      <c r="M64" s="53">
        <f t="shared" si="0"/>
        <v>0</v>
      </c>
      <c r="N64" s="53"/>
      <c r="O64" s="86">
        <v>0</v>
      </c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2"/>
      <c r="C65" s="83"/>
      <c r="D65" s="83"/>
      <c r="E65" s="83"/>
      <c r="F65" s="83"/>
      <c r="G65" s="83"/>
      <c r="H65" s="83"/>
      <c r="I65" s="82"/>
      <c r="J65" s="82"/>
      <c r="K65" s="53"/>
      <c r="L65" s="53"/>
      <c r="M65" s="53">
        <f t="shared" si="0"/>
        <v>0</v>
      </c>
      <c r="N65" s="53"/>
      <c r="O65" s="86">
        <v>0</v>
      </c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2"/>
      <c r="C66" s="83"/>
      <c r="D66" s="83"/>
      <c r="E66" s="83"/>
      <c r="F66" s="83"/>
      <c r="G66" s="83"/>
      <c r="H66" s="83"/>
      <c r="I66" s="82"/>
      <c r="J66" s="82"/>
      <c r="K66" s="53"/>
      <c r="L66" s="53"/>
      <c r="M66" s="53">
        <f t="shared" si="0"/>
        <v>0</v>
      </c>
      <c r="N66" s="53"/>
      <c r="O66" s="86">
        <v>0</v>
      </c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2"/>
      <c r="C67" s="83"/>
      <c r="D67" s="83"/>
      <c r="E67" s="83"/>
      <c r="F67" s="83"/>
      <c r="G67" s="83"/>
      <c r="H67" s="83"/>
      <c r="I67" s="82"/>
      <c r="J67" s="82"/>
      <c r="K67" s="53"/>
      <c r="L67" s="53"/>
      <c r="M67" s="53">
        <f t="shared" si="0"/>
        <v>0</v>
      </c>
      <c r="N67" s="53"/>
      <c r="O67" s="86">
        <v>0</v>
      </c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2"/>
      <c r="C68" s="83"/>
      <c r="D68" s="83"/>
      <c r="E68" s="83"/>
      <c r="F68" s="83"/>
      <c r="G68" s="83"/>
      <c r="H68" s="83"/>
      <c r="I68" s="82"/>
      <c r="J68" s="82"/>
      <c r="K68" s="53"/>
      <c r="L68" s="53"/>
      <c r="M68" s="53">
        <f t="shared" si="0"/>
        <v>0</v>
      </c>
      <c r="N68" s="53"/>
      <c r="O68" s="86">
        <v>0</v>
      </c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2"/>
      <c r="C69" s="83"/>
      <c r="D69" s="83"/>
      <c r="E69" s="83"/>
      <c r="F69" s="83"/>
      <c r="G69" s="83"/>
      <c r="H69" s="83"/>
      <c r="I69" s="82"/>
      <c r="J69" s="82"/>
      <c r="K69" s="53"/>
      <c r="L69" s="53"/>
      <c r="M69" s="53">
        <f t="shared" si="0"/>
        <v>0</v>
      </c>
      <c r="N69" s="53"/>
      <c r="O69" s="86">
        <v>0</v>
      </c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2"/>
      <c r="C70" s="83"/>
      <c r="D70" s="83"/>
      <c r="E70" s="83"/>
      <c r="F70" s="83"/>
      <c r="G70" s="83"/>
      <c r="H70" s="83"/>
      <c r="I70" s="82"/>
      <c r="J70" s="82"/>
      <c r="K70" s="53"/>
      <c r="L70" s="53"/>
      <c r="M70" s="53">
        <f t="shared" si="0"/>
        <v>0</v>
      </c>
      <c r="N70" s="53"/>
      <c r="O70" s="86">
        <v>0</v>
      </c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2"/>
      <c r="C71" s="83"/>
      <c r="D71" s="83"/>
      <c r="E71" s="83"/>
      <c r="F71" s="83"/>
      <c r="G71" s="83"/>
      <c r="H71" s="83"/>
      <c r="I71" s="82"/>
      <c r="J71" s="82"/>
      <c r="K71" s="53"/>
      <c r="L71" s="53"/>
      <c r="M71" s="53">
        <f t="shared" si="0"/>
        <v>0</v>
      </c>
      <c r="N71" s="53"/>
      <c r="O71" s="86">
        <v>0</v>
      </c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2"/>
      <c r="C72" s="83"/>
      <c r="D72" s="83"/>
      <c r="E72" s="83"/>
      <c r="F72" s="83"/>
      <c r="G72" s="83"/>
      <c r="H72" s="83"/>
      <c r="I72" s="82"/>
      <c r="J72" s="82"/>
      <c r="K72" s="53"/>
      <c r="L72" s="53"/>
      <c r="M72" s="53">
        <f t="shared" si="0"/>
        <v>0</v>
      </c>
      <c r="N72" s="53"/>
      <c r="O72" s="86">
        <v>0</v>
      </c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2"/>
      <c r="C73" s="83"/>
      <c r="D73" s="83"/>
      <c r="E73" s="83"/>
      <c r="F73" s="83"/>
      <c r="G73" s="83"/>
      <c r="H73" s="83"/>
      <c r="I73" s="82"/>
      <c r="J73" s="82"/>
      <c r="K73" s="53"/>
      <c r="L73" s="53"/>
      <c r="M73" s="53">
        <f t="shared" si="0"/>
        <v>0</v>
      </c>
      <c r="N73" s="53"/>
      <c r="O73" s="86">
        <v>0</v>
      </c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2"/>
      <c r="C74" s="83"/>
      <c r="D74" s="83"/>
      <c r="E74" s="83"/>
      <c r="F74" s="83"/>
      <c r="G74" s="83"/>
      <c r="H74" s="83"/>
      <c r="I74" s="82"/>
      <c r="J74" s="82"/>
      <c r="K74" s="53"/>
      <c r="L74" s="53"/>
      <c r="M74" s="53">
        <f t="shared" si="0"/>
        <v>0</v>
      </c>
      <c r="N74" s="53"/>
      <c r="O74" s="86">
        <v>0</v>
      </c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2"/>
      <c r="C75" s="83"/>
      <c r="D75" s="83"/>
      <c r="E75" s="83"/>
      <c r="F75" s="83"/>
      <c r="G75" s="83"/>
      <c r="H75" s="83"/>
      <c r="I75" s="82"/>
      <c r="J75" s="82"/>
      <c r="K75" s="53"/>
      <c r="L75" s="53"/>
      <c r="M75" s="53">
        <f t="shared" si="0"/>
        <v>0</v>
      </c>
      <c r="N75" s="53"/>
      <c r="O75" s="86">
        <v>0</v>
      </c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2"/>
      <c r="C76" s="83"/>
      <c r="D76" s="83"/>
      <c r="E76" s="83"/>
      <c r="F76" s="83"/>
      <c r="G76" s="83"/>
      <c r="H76" s="83"/>
      <c r="I76" s="82"/>
      <c r="J76" s="82"/>
      <c r="K76" s="53"/>
      <c r="L76" s="53"/>
      <c r="M76" s="53">
        <f t="shared" si="0"/>
        <v>0</v>
      </c>
      <c r="N76" s="53"/>
      <c r="O76" s="86">
        <v>0</v>
      </c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2"/>
      <c r="C77" s="83"/>
      <c r="D77" s="83"/>
      <c r="E77" s="83"/>
      <c r="F77" s="83"/>
      <c r="G77" s="83"/>
      <c r="H77" s="83"/>
      <c r="I77" s="82"/>
      <c r="J77" s="82"/>
      <c r="K77" s="53"/>
      <c r="L77" s="53"/>
      <c r="M77" s="53">
        <f t="shared" si="0"/>
        <v>0</v>
      </c>
      <c r="N77" s="53"/>
      <c r="O77" s="86">
        <v>0</v>
      </c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2"/>
      <c r="C78" s="83"/>
      <c r="D78" s="83"/>
      <c r="E78" s="83"/>
      <c r="F78" s="83"/>
      <c r="G78" s="83"/>
      <c r="H78" s="83"/>
      <c r="I78" s="82"/>
      <c r="J78" s="82"/>
      <c r="K78" s="53"/>
      <c r="L78" s="53"/>
      <c r="M78" s="53">
        <f t="shared" si="0"/>
        <v>0</v>
      </c>
      <c r="N78" s="53"/>
      <c r="O78" s="86">
        <v>0</v>
      </c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2"/>
      <c r="C79" s="83"/>
      <c r="D79" s="83"/>
      <c r="E79" s="83"/>
      <c r="F79" s="83"/>
      <c r="G79" s="83"/>
      <c r="H79" s="83"/>
      <c r="I79" s="82"/>
      <c r="J79" s="82"/>
      <c r="K79" s="53"/>
      <c r="L79" s="53"/>
      <c r="M79" s="53">
        <f t="shared" si="0"/>
        <v>0</v>
      </c>
      <c r="N79" s="53"/>
      <c r="O79" s="86">
        <v>0</v>
      </c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2"/>
      <c r="C80" s="83"/>
      <c r="D80" s="83"/>
      <c r="E80" s="83"/>
      <c r="F80" s="83"/>
      <c r="G80" s="83"/>
      <c r="H80" s="83"/>
      <c r="I80" s="82"/>
      <c r="J80" s="82"/>
      <c r="K80" s="53"/>
      <c r="L80" s="53"/>
      <c r="M80" s="53">
        <f t="shared" si="0"/>
        <v>0</v>
      </c>
      <c r="N80" s="53"/>
      <c r="O80" s="86">
        <v>0</v>
      </c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2"/>
      <c r="C81" s="83"/>
      <c r="D81" s="83"/>
      <c r="E81" s="83"/>
      <c r="F81" s="83"/>
      <c r="G81" s="83"/>
      <c r="H81" s="83"/>
      <c r="I81" s="82"/>
      <c r="J81" s="82"/>
      <c r="K81" s="53"/>
      <c r="L81" s="53"/>
      <c r="M81" s="53">
        <f t="shared" si="0"/>
        <v>0</v>
      </c>
      <c r="N81" s="53"/>
      <c r="O81" s="86">
        <v>0</v>
      </c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2"/>
      <c r="C82" s="83"/>
      <c r="D82" s="83"/>
      <c r="E82" s="83"/>
      <c r="F82" s="83"/>
      <c r="G82" s="83"/>
      <c r="H82" s="83"/>
      <c r="I82" s="82"/>
      <c r="J82" s="82"/>
      <c r="K82" s="53"/>
      <c r="L82" s="53"/>
      <c r="M82" s="53">
        <f t="shared" si="0"/>
        <v>0</v>
      </c>
      <c r="N82" s="53"/>
      <c r="O82" s="86">
        <v>0</v>
      </c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2"/>
      <c r="C83" s="83"/>
      <c r="D83" s="83"/>
      <c r="E83" s="83"/>
      <c r="F83" s="83"/>
      <c r="G83" s="83"/>
      <c r="H83" s="83"/>
      <c r="I83" s="82"/>
      <c r="J83" s="82"/>
      <c r="K83" s="53"/>
      <c r="L83" s="53"/>
      <c r="M83" s="53">
        <f t="shared" si="0"/>
        <v>0</v>
      </c>
      <c r="N83" s="53"/>
      <c r="O83" s="86">
        <v>0</v>
      </c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2"/>
      <c r="C84" s="83"/>
      <c r="D84" s="83"/>
      <c r="E84" s="83"/>
      <c r="F84" s="83"/>
      <c r="G84" s="83"/>
      <c r="H84" s="83"/>
      <c r="I84" s="82"/>
      <c r="J84" s="82"/>
      <c r="K84" s="53"/>
      <c r="L84" s="53"/>
      <c r="M84" s="53">
        <f t="shared" si="0"/>
        <v>0</v>
      </c>
      <c r="N84" s="53"/>
      <c r="O84" s="86">
        <v>0</v>
      </c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2"/>
      <c r="C85" s="83"/>
      <c r="D85" s="83"/>
      <c r="E85" s="83"/>
      <c r="F85" s="83"/>
      <c r="G85" s="83"/>
      <c r="H85" s="83"/>
      <c r="I85" s="82"/>
      <c r="J85" s="82"/>
      <c r="K85" s="53"/>
      <c r="L85" s="53"/>
      <c r="M85" s="53">
        <f t="shared" si="0"/>
        <v>0</v>
      </c>
      <c r="N85" s="53"/>
      <c r="O85" s="86">
        <v>0</v>
      </c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2"/>
      <c r="C86" s="83"/>
      <c r="D86" s="83"/>
      <c r="E86" s="83"/>
      <c r="F86" s="83"/>
      <c r="G86" s="83"/>
      <c r="H86" s="83"/>
      <c r="I86" s="82"/>
      <c r="J86" s="82"/>
      <c r="K86" s="53"/>
      <c r="L86" s="53"/>
      <c r="M86" s="53">
        <f t="shared" si="0"/>
        <v>0</v>
      </c>
      <c r="N86" s="53"/>
      <c r="O86" s="86">
        <v>0</v>
      </c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2"/>
      <c r="C87" s="83"/>
      <c r="D87" s="83"/>
      <c r="E87" s="83"/>
      <c r="F87" s="83"/>
      <c r="G87" s="83"/>
      <c r="H87" s="83"/>
      <c r="I87" s="82"/>
      <c r="J87" s="82"/>
      <c r="K87" s="53"/>
      <c r="L87" s="53"/>
      <c r="M87" s="53">
        <f t="shared" si="0"/>
        <v>0</v>
      </c>
      <c r="N87" s="53"/>
      <c r="O87" s="86">
        <v>0</v>
      </c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2"/>
      <c r="C88" s="83"/>
      <c r="D88" s="83"/>
      <c r="E88" s="83"/>
      <c r="F88" s="83"/>
      <c r="G88" s="83"/>
      <c r="H88" s="83"/>
      <c r="I88" s="82"/>
      <c r="J88" s="82"/>
      <c r="K88" s="53"/>
      <c r="L88" s="53"/>
      <c r="M88" s="53">
        <f t="shared" si="0"/>
        <v>0</v>
      </c>
      <c r="N88" s="53"/>
      <c r="O88" s="86">
        <v>0</v>
      </c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2"/>
      <c r="C89" s="83"/>
      <c r="D89" s="83"/>
      <c r="E89" s="83"/>
      <c r="F89" s="83"/>
      <c r="G89" s="83"/>
      <c r="H89" s="83"/>
      <c r="I89" s="82"/>
      <c r="J89" s="82"/>
      <c r="K89" s="53"/>
      <c r="L89" s="53"/>
      <c r="M89" s="53">
        <f t="shared" si="0"/>
        <v>0</v>
      </c>
      <c r="N89" s="53"/>
      <c r="O89" s="86">
        <v>0</v>
      </c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2"/>
      <c r="C90" s="83"/>
      <c r="D90" s="83"/>
      <c r="E90" s="83"/>
      <c r="F90" s="83"/>
      <c r="G90" s="83"/>
      <c r="H90" s="83"/>
      <c r="I90" s="82"/>
      <c r="J90" s="82"/>
      <c r="K90" s="53"/>
      <c r="L90" s="53"/>
      <c r="M90" s="53">
        <f t="shared" si="0"/>
        <v>0</v>
      </c>
      <c r="N90" s="53"/>
      <c r="O90" s="86">
        <v>0</v>
      </c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2"/>
      <c r="C91" s="83"/>
      <c r="D91" s="83"/>
      <c r="E91" s="83"/>
      <c r="F91" s="83"/>
      <c r="G91" s="83"/>
      <c r="H91" s="83"/>
      <c r="I91" s="82"/>
      <c r="J91" s="82"/>
      <c r="K91" s="53"/>
      <c r="L91" s="53"/>
      <c r="M91" s="53">
        <f t="shared" si="0"/>
        <v>0</v>
      </c>
      <c r="N91" s="53"/>
      <c r="O91" s="86">
        <v>0</v>
      </c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2"/>
      <c r="C92" s="83"/>
      <c r="D92" s="83"/>
      <c r="E92" s="83"/>
      <c r="F92" s="83"/>
      <c r="G92" s="83"/>
      <c r="H92" s="83"/>
      <c r="I92" s="82"/>
      <c r="J92" s="82"/>
      <c r="K92" s="53"/>
      <c r="L92" s="53"/>
      <c r="M92" s="53">
        <f t="shared" si="0"/>
        <v>0</v>
      </c>
      <c r="N92" s="53"/>
      <c r="O92" s="86">
        <v>0</v>
      </c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2"/>
      <c r="C93" s="83"/>
      <c r="D93" s="83"/>
      <c r="E93" s="83"/>
      <c r="F93" s="83"/>
      <c r="G93" s="83"/>
      <c r="H93" s="83"/>
      <c r="I93" s="82"/>
      <c r="J93" s="82"/>
      <c r="K93" s="86"/>
      <c r="L93" s="53"/>
      <c r="M93" s="53">
        <f t="shared" si="0"/>
        <v>0</v>
      </c>
      <c r="N93" s="53"/>
      <c r="O93" s="86">
        <v>0</v>
      </c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2"/>
      <c r="C94" s="83"/>
      <c r="D94" s="83"/>
      <c r="E94" s="83"/>
      <c r="F94" s="83"/>
      <c r="G94" s="83"/>
      <c r="H94" s="83"/>
      <c r="I94" s="82"/>
      <c r="J94" s="82"/>
      <c r="K94" s="86"/>
      <c r="L94" s="53"/>
      <c r="M94" s="53">
        <f t="shared" si="0"/>
        <v>0</v>
      </c>
      <c r="N94" s="53"/>
      <c r="O94" s="86">
        <v>0</v>
      </c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2"/>
      <c r="C95" s="83"/>
      <c r="D95" s="83"/>
      <c r="E95" s="83"/>
      <c r="F95" s="83"/>
      <c r="G95" s="83"/>
      <c r="H95" s="83"/>
      <c r="I95" s="82"/>
      <c r="J95" s="82"/>
      <c r="K95" s="86"/>
      <c r="L95" s="53"/>
      <c r="M95" s="53">
        <f t="shared" si="0"/>
        <v>0</v>
      </c>
      <c r="N95" s="53"/>
      <c r="O95" s="86">
        <v>0</v>
      </c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2"/>
      <c r="C96" s="83"/>
      <c r="D96" s="83"/>
      <c r="E96" s="83"/>
      <c r="F96" s="83"/>
      <c r="G96" s="83"/>
      <c r="H96" s="83"/>
      <c r="I96" s="82"/>
      <c r="J96" s="82"/>
      <c r="K96" s="86"/>
      <c r="L96" s="53"/>
      <c r="M96" s="53">
        <f t="shared" si="0"/>
        <v>0</v>
      </c>
      <c r="N96" s="53"/>
      <c r="O96" s="86">
        <v>0</v>
      </c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2"/>
      <c r="C97" s="83"/>
      <c r="D97" s="83"/>
      <c r="E97" s="83"/>
      <c r="F97" s="83"/>
      <c r="G97" s="83"/>
      <c r="H97" s="83"/>
      <c r="I97" s="82"/>
      <c r="J97" s="82"/>
      <c r="K97" s="86"/>
      <c r="L97" s="53"/>
      <c r="M97" s="53">
        <f t="shared" si="0"/>
        <v>0</v>
      </c>
      <c r="N97" s="53"/>
      <c r="O97" s="86">
        <v>0</v>
      </c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/>
      <c r="C98" s="33"/>
      <c r="D98" s="33"/>
      <c r="E98" s="33"/>
      <c r="F98" s="33"/>
      <c r="G98" s="83"/>
      <c r="H98" s="83"/>
      <c r="I98" s="82"/>
      <c r="J98" s="82"/>
      <c r="K98" s="86"/>
      <c r="L98" s="53"/>
      <c r="M98" s="53">
        <f t="shared" si="0"/>
        <v>0</v>
      </c>
      <c r="N98" s="53"/>
      <c r="O98" s="86">
        <v>0</v>
      </c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/>
      <c r="C99" s="33"/>
      <c r="D99" s="33"/>
      <c r="E99" s="33"/>
      <c r="F99" s="33"/>
      <c r="G99" s="83"/>
      <c r="H99" s="83"/>
      <c r="I99" s="82"/>
      <c r="J99" s="82"/>
      <c r="K99" s="86"/>
      <c r="L99" s="53"/>
      <c r="M99" s="53">
        <f t="shared" si="0"/>
        <v>0</v>
      </c>
      <c r="N99" s="53"/>
      <c r="O99" s="86">
        <v>0</v>
      </c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/>
      <c r="C100" s="33"/>
      <c r="D100" s="33"/>
      <c r="E100" s="33"/>
      <c r="F100" s="33"/>
      <c r="G100" s="83"/>
      <c r="H100" s="83"/>
      <c r="I100" s="82"/>
      <c r="J100" s="82"/>
      <c r="K100" s="86"/>
      <c r="L100" s="53"/>
      <c r="M100" s="53">
        <f t="shared" si="0"/>
        <v>0</v>
      </c>
      <c r="N100" s="53"/>
      <c r="O100" s="86">
        <v>0</v>
      </c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/>
      <c r="C101" s="33"/>
      <c r="D101" s="33"/>
      <c r="E101" s="33"/>
      <c r="F101" s="33"/>
      <c r="G101" s="83"/>
      <c r="H101" s="83"/>
      <c r="I101" s="82"/>
      <c r="J101" s="82"/>
      <c r="K101" s="86"/>
      <c r="L101" s="53"/>
      <c r="M101" s="53">
        <f t="shared" si="0"/>
        <v>0</v>
      </c>
      <c r="N101" s="53"/>
      <c r="O101" s="86">
        <v>0</v>
      </c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/>
      <c r="C102" s="33"/>
      <c r="D102" s="33"/>
      <c r="E102" s="33"/>
      <c r="F102" s="33"/>
      <c r="G102" s="83"/>
      <c r="H102" s="83"/>
      <c r="I102" s="82"/>
      <c r="J102" s="82"/>
      <c r="K102" s="86"/>
      <c r="L102" s="53"/>
      <c r="M102" s="53">
        <f t="shared" si="0"/>
        <v>0</v>
      </c>
      <c r="N102" s="53"/>
      <c r="O102" s="86">
        <v>0</v>
      </c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/>
      <c r="C103" s="33"/>
      <c r="D103" s="33"/>
      <c r="E103" s="33"/>
      <c r="F103" s="33"/>
      <c r="G103" s="83"/>
      <c r="H103" s="83"/>
      <c r="I103" s="82"/>
      <c r="J103" s="82"/>
      <c r="K103" s="86"/>
      <c r="L103" s="53"/>
      <c r="M103" s="53">
        <f t="shared" si="0"/>
        <v>0</v>
      </c>
      <c r="N103" s="53"/>
      <c r="O103" s="86">
        <v>0</v>
      </c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/>
      <c r="C104" s="33"/>
      <c r="D104" s="33"/>
      <c r="E104" s="33"/>
      <c r="F104" s="33"/>
      <c r="G104" s="83"/>
      <c r="H104" s="83"/>
      <c r="I104" s="82"/>
      <c r="J104" s="82"/>
      <c r="K104" s="86"/>
      <c r="L104" s="53"/>
      <c r="M104" s="53">
        <f t="shared" si="0"/>
        <v>0</v>
      </c>
      <c r="N104" s="53"/>
      <c r="O104" s="86">
        <v>0</v>
      </c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/>
      <c r="C105" s="33"/>
      <c r="D105" s="33"/>
      <c r="E105" s="33"/>
      <c r="F105" s="33"/>
      <c r="G105" s="83"/>
      <c r="H105" s="83"/>
      <c r="I105" s="82"/>
      <c r="J105" s="82"/>
      <c r="K105" s="86"/>
      <c r="L105" s="53"/>
      <c r="M105" s="53">
        <f t="shared" si="0"/>
        <v>0</v>
      </c>
      <c r="N105" s="53"/>
      <c r="O105" s="86">
        <v>0</v>
      </c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/>
      <c r="C106" s="33"/>
      <c r="D106" s="33"/>
      <c r="E106" s="33"/>
      <c r="F106" s="33"/>
      <c r="G106" s="33"/>
      <c r="H106" s="33"/>
      <c r="I106" s="82"/>
      <c r="J106" s="82"/>
      <c r="K106" s="86"/>
      <c r="L106" s="53"/>
      <c r="M106" s="53">
        <f t="shared" si="0"/>
        <v>0</v>
      </c>
      <c r="N106" s="53"/>
      <c r="O106" s="86">
        <v>0</v>
      </c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/>
      <c r="C107" s="33"/>
      <c r="D107" s="33"/>
      <c r="E107" s="33"/>
      <c r="F107" s="33"/>
      <c r="G107" s="33"/>
      <c r="H107" s="33"/>
      <c r="I107" s="82"/>
      <c r="J107" s="82"/>
      <c r="K107" s="86"/>
      <c r="L107" s="53"/>
      <c r="M107" s="53">
        <f t="shared" si="0"/>
        <v>0</v>
      </c>
      <c r="N107" s="53"/>
      <c r="O107" s="86">
        <v>0</v>
      </c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/>
      <c r="C108" s="33"/>
      <c r="D108" s="33"/>
      <c r="E108" s="33"/>
      <c r="F108" s="33"/>
      <c r="G108" s="33"/>
      <c r="H108" s="33"/>
      <c r="I108" s="82"/>
      <c r="J108" s="82"/>
      <c r="K108" s="86"/>
      <c r="L108" s="53"/>
      <c r="M108" s="53">
        <f t="shared" si="0"/>
        <v>0</v>
      </c>
      <c r="N108" s="53"/>
      <c r="O108" s="86">
        <v>0</v>
      </c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/>
      <c r="C109" s="33"/>
      <c r="D109" s="33"/>
      <c r="E109" s="33"/>
      <c r="F109" s="33"/>
      <c r="G109" s="33"/>
      <c r="H109" s="33"/>
      <c r="I109" s="82"/>
      <c r="J109" s="82"/>
      <c r="K109" s="86"/>
      <c r="L109" s="53"/>
      <c r="M109" s="53">
        <f t="shared" si="0"/>
        <v>0</v>
      </c>
      <c r="N109" s="53"/>
      <c r="O109" s="86">
        <v>0</v>
      </c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/>
      <c r="C110" s="33"/>
      <c r="D110" s="33"/>
      <c r="E110" s="33"/>
      <c r="F110" s="33"/>
      <c r="G110" s="33"/>
      <c r="H110" s="33"/>
      <c r="I110" s="82"/>
      <c r="J110" s="82"/>
      <c r="K110" s="86"/>
      <c r="L110" s="53"/>
      <c r="M110" s="53">
        <f t="shared" si="0"/>
        <v>0</v>
      </c>
      <c r="N110" s="53"/>
      <c r="O110" s="86">
        <v>0</v>
      </c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/>
      <c r="C111" s="33"/>
      <c r="D111" s="33"/>
      <c r="E111" s="33"/>
      <c r="F111" s="33"/>
      <c r="G111" s="33"/>
      <c r="H111" s="33"/>
      <c r="I111" s="82"/>
      <c r="J111" s="82"/>
      <c r="K111" s="86"/>
      <c r="L111" s="53"/>
      <c r="M111" s="53">
        <f t="shared" si="0"/>
        <v>0</v>
      </c>
      <c r="N111" s="53"/>
      <c r="O111" s="86">
        <v>0</v>
      </c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/>
      <c r="C112" s="33"/>
      <c r="D112" s="33"/>
      <c r="E112" s="33"/>
      <c r="F112" s="33"/>
      <c r="G112" s="33"/>
      <c r="H112" s="33"/>
      <c r="I112" s="82"/>
      <c r="J112" s="82"/>
      <c r="K112" s="86"/>
      <c r="L112" s="53"/>
      <c r="M112" s="53">
        <f t="shared" si="0"/>
        <v>0</v>
      </c>
      <c r="N112" s="53"/>
      <c r="O112" s="86">
        <v>0</v>
      </c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/>
      <c r="C113" s="33"/>
      <c r="D113" s="33"/>
      <c r="E113" s="33"/>
      <c r="F113" s="33"/>
      <c r="G113" s="33"/>
      <c r="H113" s="33"/>
      <c r="I113" s="82"/>
      <c r="J113" s="82"/>
      <c r="K113" s="86"/>
      <c r="L113" s="53"/>
      <c r="M113" s="53">
        <f t="shared" si="0"/>
        <v>0</v>
      </c>
      <c r="N113" s="53"/>
      <c r="O113" s="86">
        <v>0</v>
      </c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/>
      <c r="C114" s="33"/>
      <c r="D114" s="33"/>
      <c r="E114" s="33"/>
      <c r="F114" s="33"/>
      <c r="G114" s="33"/>
      <c r="H114" s="33"/>
      <c r="I114" s="82"/>
      <c r="J114" s="82"/>
      <c r="K114" s="86"/>
      <c r="L114" s="53"/>
      <c r="M114" s="53">
        <f t="shared" si="0"/>
        <v>0</v>
      </c>
      <c r="N114" s="53"/>
      <c r="O114" s="86">
        <v>0</v>
      </c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/>
      <c r="C115" s="33"/>
      <c r="D115" s="33"/>
      <c r="E115" s="33"/>
      <c r="F115" s="33"/>
      <c r="G115" s="33"/>
      <c r="H115" s="33"/>
      <c r="I115" s="82"/>
      <c r="J115" s="82"/>
      <c r="K115" s="86"/>
      <c r="L115" s="53"/>
      <c r="M115" s="53">
        <f t="shared" si="0"/>
        <v>0</v>
      </c>
      <c r="N115" s="53"/>
      <c r="O115" s="86">
        <v>0</v>
      </c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/>
      <c r="C116" s="33"/>
      <c r="D116" s="33"/>
      <c r="E116" s="33"/>
      <c r="F116" s="33"/>
      <c r="G116" s="33"/>
      <c r="H116" s="33"/>
      <c r="I116" s="82"/>
      <c r="J116" s="82"/>
      <c r="K116" s="86"/>
      <c r="L116" s="53"/>
      <c r="M116" s="53">
        <f t="shared" si="0"/>
        <v>0</v>
      </c>
      <c r="N116" s="53"/>
      <c r="O116" s="86">
        <v>0</v>
      </c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/>
      <c r="C117" s="33"/>
      <c r="D117" s="33"/>
      <c r="E117" s="33"/>
      <c r="F117" s="33"/>
      <c r="G117" s="33"/>
      <c r="H117" s="33"/>
      <c r="I117" s="82"/>
      <c r="J117" s="82"/>
      <c r="K117" s="86"/>
      <c r="L117" s="53"/>
      <c r="M117" s="53">
        <f t="shared" si="0"/>
        <v>0</v>
      </c>
      <c r="N117" s="53"/>
      <c r="O117" s="86">
        <v>0</v>
      </c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/>
      <c r="C118" s="33"/>
      <c r="D118" s="33"/>
      <c r="E118" s="33"/>
      <c r="F118" s="33"/>
      <c r="G118" s="33"/>
      <c r="H118" s="33"/>
      <c r="I118" s="82"/>
      <c r="J118" s="82"/>
      <c r="K118" s="86"/>
      <c r="L118" s="53"/>
      <c r="M118" s="53">
        <f t="shared" si="0"/>
        <v>0</v>
      </c>
      <c r="N118" s="53"/>
      <c r="O118" s="86">
        <v>0</v>
      </c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/>
      <c r="C119" s="33"/>
      <c r="D119" s="33"/>
      <c r="E119" s="33"/>
      <c r="F119" s="33"/>
      <c r="G119" s="33"/>
      <c r="H119" s="33"/>
      <c r="I119" s="86"/>
      <c r="J119" s="86"/>
      <c r="K119" s="86"/>
      <c r="L119" s="53"/>
      <c r="M119" s="53">
        <f t="shared" si="0"/>
        <v>0</v>
      </c>
      <c r="N119" s="53"/>
      <c r="O119" s="86">
        <v>0</v>
      </c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/>
      <c r="C120" s="33"/>
      <c r="D120" s="33"/>
      <c r="E120" s="33"/>
      <c r="F120" s="33"/>
      <c r="G120" s="33"/>
      <c r="H120" s="33"/>
      <c r="I120" s="86"/>
      <c r="J120" s="86"/>
      <c r="K120" s="86"/>
      <c r="L120" s="53"/>
      <c r="M120" s="53">
        <f t="shared" si="0"/>
        <v>0</v>
      </c>
      <c r="N120" s="53"/>
      <c r="O120" s="86">
        <v>0</v>
      </c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/>
      <c r="C121" s="33"/>
      <c r="D121" s="33"/>
      <c r="E121" s="33"/>
      <c r="F121" s="33"/>
      <c r="G121" s="33"/>
      <c r="H121" s="33"/>
      <c r="I121" s="86"/>
      <c r="J121" s="86"/>
      <c r="K121" s="86"/>
      <c r="L121" s="53"/>
      <c r="M121" s="53">
        <f t="shared" si="0"/>
        <v>0</v>
      </c>
      <c r="N121" s="53"/>
      <c r="O121" s="86">
        <v>0</v>
      </c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/>
      <c r="C122" s="33"/>
      <c r="D122" s="33"/>
      <c r="E122" s="33"/>
      <c r="F122" s="33"/>
      <c r="G122" s="33"/>
      <c r="H122" s="33"/>
      <c r="I122" s="86"/>
      <c r="J122" s="86"/>
      <c r="K122" s="86"/>
      <c r="L122" s="53"/>
      <c r="M122" s="53">
        <f t="shared" si="0"/>
        <v>0</v>
      </c>
      <c r="N122" s="53"/>
      <c r="O122" s="86">
        <v>0</v>
      </c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/>
      <c r="C123" s="33"/>
      <c r="D123" s="33"/>
      <c r="E123" s="33"/>
      <c r="F123" s="33"/>
      <c r="G123" s="33"/>
      <c r="H123" s="33"/>
      <c r="I123" s="86"/>
      <c r="J123" s="86"/>
      <c r="K123" s="53"/>
      <c r="L123" s="53"/>
      <c r="M123" s="53">
        <f t="shared" si="0"/>
        <v>0</v>
      </c>
      <c r="N123" s="53"/>
      <c r="O123" s="86">
        <v>0</v>
      </c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/>
      <c r="C124" s="33"/>
      <c r="D124" s="33"/>
      <c r="E124" s="33"/>
      <c r="F124" s="33"/>
      <c r="G124" s="33"/>
      <c r="H124" s="33"/>
      <c r="I124" s="86"/>
      <c r="J124" s="86"/>
      <c r="K124" s="53"/>
      <c r="L124" s="53"/>
      <c r="M124" s="53">
        <f t="shared" si="0"/>
        <v>0</v>
      </c>
      <c r="N124" s="53"/>
      <c r="O124" s="86">
        <v>0</v>
      </c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/>
      <c r="C125" s="33"/>
      <c r="D125" s="33"/>
      <c r="E125" s="33"/>
      <c r="F125" s="33"/>
      <c r="G125" s="33"/>
      <c r="H125" s="33"/>
      <c r="I125" s="86"/>
      <c r="J125" s="86"/>
      <c r="K125" s="53"/>
      <c r="L125" s="53"/>
      <c r="M125" s="53">
        <f t="shared" si="0"/>
        <v>0</v>
      </c>
      <c r="N125" s="53"/>
      <c r="O125" s="86">
        <v>0</v>
      </c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/>
      <c r="C126" s="33"/>
      <c r="D126" s="33"/>
      <c r="E126" s="33"/>
      <c r="F126" s="33"/>
      <c r="G126" s="33"/>
      <c r="H126" s="33"/>
      <c r="I126" s="86"/>
      <c r="J126" s="86"/>
      <c r="K126" s="53"/>
      <c r="L126" s="53"/>
      <c r="M126" s="53">
        <f t="shared" si="0"/>
        <v>0</v>
      </c>
      <c r="N126" s="53"/>
      <c r="O126" s="86">
        <v>0</v>
      </c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/>
      <c r="C127" s="33"/>
      <c r="D127" s="33"/>
      <c r="E127" s="33"/>
      <c r="F127" s="33"/>
      <c r="G127" s="33"/>
      <c r="H127" s="33"/>
      <c r="I127" s="86"/>
      <c r="J127" s="86"/>
      <c r="K127" s="53"/>
      <c r="L127" s="53"/>
      <c r="M127" s="53">
        <f t="shared" si="0"/>
        <v>0</v>
      </c>
      <c r="N127" s="53"/>
      <c r="O127" s="86">
        <v>0</v>
      </c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/>
      <c r="C128" s="33"/>
      <c r="D128" s="33"/>
      <c r="E128" s="33"/>
      <c r="F128" s="33"/>
      <c r="G128" s="33"/>
      <c r="H128" s="33"/>
      <c r="I128" s="86"/>
      <c r="J128" s="86"/>
      <c r="K128" s="53"/>
      <c r="L128" s="53"/>
      <c r="M128" s="53">
        <f t="shared" si="0"/>
        <v>0</v>
      </c>
      <c r="N128" s="53"/>
      <c r="O128" s="86">
        <v>0</v>
      </c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/>
      <c r="C129" s="33"/>
      <c r="D129" s="33"/>
      <c r="E129" s="33"/>
      <c r="F129" s="33"/>
      <c r="G129" s="33"/>
      <c r="H129" s="33"/>
      <c r="I129" s="86"/>
      <c r="J129" s="86"/>
      <c r="K129" s="53"/>
      <c r="L129" s="53"/>
      <c r="M129" s="53">
        <f t="shared" si="0"/>
        <v>0</v>
      </c>
      <c r="N129" s="53"/>
      <c r="O129" s="86">
        <v>0</v>
      </c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/>
      <c r="C130" s="33"/>
      <c r="D130" s="33"/>
      <c r="E130" s="33"/>
      <c r="F130" s="33"/>
      <c r="G130" s="33"/>
      <c r="H130" s="33"/>
      <c r="I130" s="86"/>
      <c r="J130" s="86"/>
      <c r="K130" s="53"/>
      <c r="L130" s="53"/>
      <c r="M130" s="53">
        <f t="shared" si="0"/>
        <v>0</v>
      </c>
      <c r="N130" s="53"/>
      <c r="O130" s="86">
        <v>0</v>
      </c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/>
      <c r="C131" s="33"/>
      <c r="D131" s="33"/>
      <c r="E131" s="33"/>
      <c r="F131" s="33"/>
      <c r="G131" s="33"/>
      <c r="H131" s="33"/>
      <c r="I131" s="86"/>
      <c r="J131" s="86"/>
      <c r="K131" s="53"/>
      <c r="L131" s="53"/>
      <c r="M131" s="53">
        <f t="shared" si="0"/>
        <v>0</v>
      </c>
      <c r="N131" s="53"/>
      <c r="O131" s="86">
        <v>0</v>
      </c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/>
      <c r="C132" s="33"/>
      <c r="D132" s="33"/>
      <c r="E132" s="33"/>
      <c r="F132" s="33"/>
      <c r="G132" s="33"/>
      <c r="H132" s="33"/>
      <c r="I132" s="86"/>
      <c r="J132" s="86"/>
      <c r="K132" s="53"/>
      <c r="L132" s="53"/>
      <c r="M132" s="53">
        <f t="shared" si="0"/>
        <v>0</v>
      </c>
      <c r="N132" s="53"/>
      <c r="O132" s="86">
        <v>0</v>
      </c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/>
      <c r="C133" s="33"/>
      <c r="D133" s="33"/>
      <c r="E133" s="33"/>
      <c r="F133" s="33"/>
      <c r="G133" s="33"/>
      <c r="H133" s="33"/>
      <c r="I133" s="86"/>
      <c r="J133" s="86"/>
      <c r="K133" s="53"/>
      <c r="L133" s="53"/>
      <c r="M133" s="53">
        <f t="shared" si="0"/>
        <v>0</v>
      </c>
      <c r="N133" s="53"/>
      <c r="O133" s="86">
        <v>0</v>
      </c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/>
      <c r="C134" s="33"/>
      <c r="D134" s="33"/>
      <c r="E134" s="33"/>
      <c r="F134" s="33"/>
      <c r="G134" s="33"/>
      <c r="H134" s="33"/>
      <c r="I134" s="86"/>
      <c r="J134" s="86"/>
      <c r="K134" s="53"/>
      <c r="L134" s="53"/>
      <c r="M134" s="53">
        <f t="shared" si="0"/>
        <v>0</v>
      </c>
      <c r="N134" s="53"/>
      <c r="O134" s="86">
        <v>0</v>
      </c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/>
      <c r="C135" s="33"/>
      <c r="D135" s="33"/>
      <c r="E135" s="33"/>
      <c r="F135" s="33"/>
      <c r="G135" s="33"/>
      <c r="H135" s="33"/>
      <c r="I135" s="86"/>
      <c r="J135" s="86"/>
      <c r="K135" s="53"/>
      <c r="L135" s="53"/>
      <c r="M135" s="53">
        <f t="shared" si="0"/>
        <v>0</v>
      </c>
      <c r="N135" s="53"/>
      <c r="O135" s="86">
        <v>0</v>
      </c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/>
      <c r="C136" s="33"/>
      <c r="D136" s="33"/>
      <c r="E136" s="33"/>
      <c r="F136" s="33"/>
      <c r="G136" s="33"/>
      <c r="H136" s="33"/>
      <c r="I136" s="86"/>
      <c r="J136" s="86"/>
      <c r="K136" s="53"/>
      <c r="L136" s="53"/>
      <c r="M136" s="53">
        <f t="shared" si="0"/>
        <v>0</v>
      </c>
      <c r="N136" s="53"/>
      <c r="O136" s="86">
        <v>0</v>
      </c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/>
      <c r="C137" s="33"/>
      <c r="D137" s="33"/>
      <c r="E137" s="33"/>
      <c r="F137" s="33"/>
      <c r="G137" s="33"/>
      <c r="H137" s="33"/>
      <c r="I137" s="86"/>
      <c r="J137" s="86"/>
      <c r="K137" s="53"/>
      <c r="L137" s="53"/>
      <c r="M137" s="53">
        <f t="shared" si="0"/>
        <v>0</v>
      </c>
      <c r="N137" s="53"/>
      <c r="O137" s="86">
        <v>0</v>
      </c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/>
      <c r="C138" s="33"/>
      <c r="D138" s="33"/>
      <c r="E138" s="33"/>
      <c r="F138" s="33"/>
      <c r="G138" s="33"/>
      <c r="H138" s="33"/>
      <c r="I138" s="86"/>
      <c r="J138" s="86"/>
      <c r="K138" s="53"/>
      <c r="L138" s="53"/>
      <c r="M138" s="53">
        <f t="shared" si="0"/>
        <v>0</v>
      </c>
      <c r="N138" s="53"/>
      <c r="O138" s="86">
        <v>0</v>
      </c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/>
      <c r="C139" s="33"/>
      <c r="D139" s="33"/>
      <c r="E139" s="33"/>
      <c r="F139" s="33"/>
      <c r="G139" s="33"/>
      <c r="H139" s="33"/>
      <c r="I139" s="86"/>
      <c r="J139" s="86"/>
      <c r="K139" s="53"/>
      <c r="L139" s="53"/>
      <c r="M139" s="53">
        <f t="shared" si="0"/>
        <v>0</v>
      </c>
      <c r="N139" s="53"/>
      <c r="O139" s="86">
        <v>0</v>
      </c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/>
      <c r="C140" s="33"/>
      <c r="D140" s="33"/>
      <c r="E140" s="33"/>
      <c r="F140" s="33"/>
      <c r="G140" s="33"/>
      <c r="H140" s="33"/>
      <c r="I140" s="86"/>
      <c r="J140" s="86"/>
      <c r="K140" s="53"/>
      <c r="L140" s="53"/>
      <c r="M140" s="53">
        <f t="shared" si="0"/>
        <v>0</v>
      </c>
      <c r="N140" s="53"/>
      <c r="O140" s="86">
        <v>0</v>
      </c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/>
      <c r="C141" s="53"/>
      <c r="D141" s="53"/>
      <c r="E141" s="33"/>
      <c r="F141" s="33"/>
      <c r="G141" s="33"/>
      <c r="H141" s="33"/>
      <c r="I141" s="86"/>
      <c r="J141" s="86"/>
      <c r="K141" s="53"/>
      <c r="L141" s="53"/>
      <c r="M141" s="53">
        <f t="shared" si="0"/>
        <v>0</v>
      </c>
      <c r="N141" s="53"/>
      <c r="O141" s="86">
        <v>0</v>
      </c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/>
      <c r="C142" s="53"/>
      <c r="D142" s="53"/>
      <c r="E142" s="33"/>
      <c r="F142" s="33"/>
      <c r="G142" s="33"/>
      <c r="H142" s="33"/>
      <c r="I142" s="86"/>
      <c r="J142" s="86"/>
      <c r="K142" s="53"/>
      <c r="L142" s="53"/>
      <c r="M142" s="53">
        <f t="shared" si="0"/>
        <v>0</v>
      </c>
      <c r="N142" s="53"/>
      <c r="O142" s="86">
        <v>0</v>
      </c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/>
      <c r="C143" s="53"/>
      <c r="D143" s="53"/>
      <c r="E143" s="33"/>
      <c r="F143" s="33"/>
      <c r="G143" s="33"/>
      <c r="H143" s="33"/>
      <c r="I143" s="53"/>
      <c r="J143" s="86"/>
      <c r="K143" s="53"/>
      <c r="L143" s="53"/>
      <c r="M143" s="53">
        <f t="shared" si="0"/>
        <v>0</v>
      </c>
      <c r="N143" s="53"/>
      <c r="O143" s="86">
        <v>0</v>
      </c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/>
      <c r="C144" s="53"/>
      <c r="D144" s="53"/>
      <c r="E144" s="33"/>
      <c r="F144" s="33"/>
      <c r="G144" s="33"/>
      <c r="H144" s="33"/>
      <c r="I144" s="53"/>
      <c r="J144" s="86"/>
      <c r="K144" s="53"/>
      <c r="L144" s="53"/>
      <c r="M144" s="53">
        <f t="shared" si="0"/>
        <v>0</v>
      </c>
      <c r="N144" s="53"/>
      <c r="O144" s="86">
        <v>0</v>
      </c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/>
      <c r="C145" s="53"/>
      <c r="D145" s="53"/>
      <c r="E145" s="33"/>
      <c r="F145" s="33"/>
      <c r="G145" s="33"/>
      <c r="H145" s="33"/>
      <c r="I145" s="53"/>
      <c r="J145" s="53"/>
      <c r="K145" s="53"/>
      <c r="L145" s="53"/>
      <c r="M145" s="53">
        <f t="shared" si="0"/>
        <v>0</v>
      </c>
      <c r="N145" s="53"/>
      <c r="O145" s="86">
        <v>0</v>
      </c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/>
      <c r="F146" s="33"/>
      <c r="G146" s="33"/>
      <c r="H146" s="33"/>
      <c r="I146" s="53"/>
      <c r="J146" s="53"/>
      <c r="K146" s="53"/>
      <c r="L146" s="53"/>
      <c r="M146" s="53">
        <f t="shared" si="0"/>
        <v>0</v>
      </c>
      <c r="N146" s="53"/>
      <c r="O146" s="86">
        <v>0</v>
      </c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1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1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1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1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1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1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1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1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1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1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1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1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AH1001"/>
  <sheetViews>
    <sheetView tabSelected="1" workbookViewId="0">
      <pane xSplit="1" ySplit="1" topLeftCell="B2" activePane="bottomRight" state="frozen"/>
      <selection activeCell="G12" sqref="G12"/>
      <selection pane="topRight" activeCell="G12" sqref="G12"/>
      <selection pane="bottomLeft" activeCell="G12" sqref="G12"/>
      <selection pane="bottomRight" activeCell="M1" sqref="M1"/>
    </sheetView>
  </sheetViews>
  <sheetFormatPr defaultColWidth="14.44140625" defaultRowHeight="15" customHeight="1"/>
  <cols>
    <col min="1" max="1" width="20" customWidth="1"/>
    <col min="2" max="2" width="12.44140625" style="71" customWidth="1"/>
    <col min="3" max="3" width="12.88671875" style="71" customWidth="1"/>
    <col min="4" max="6" width="14.44140625" style="71"/>
    <col min="7" max="7" width="16.88671875" style="71" customWidth="1"/>
    <col min="8" max="8" width="20.44140625" style="71" customWidth="1"/>
    <col min="9" max="10" width="9.33203125" style="71" customWidth="1"/>
    <col min="11" max="11" width="9.6640625" style="71" customWidth="1"/>
    <col min="12" max="12" width="11.33203125" style="71" customWidth="1"/>
    <col min="13" max="13" width="14.109375" style="71" customWidth="1"/>
    <col min="14" max="14" width="14.44140625" style="71"/>
    <col min="15" max="15" width="21.109375" style="71" customWidth="1"/>
    <col min="16" max="16" width="28.44140625" style="71" customWidth="1"/>
    <col min="17" max="17" width="19.88671875" style="71" customWidth="1"/>
    <col min="18" max="20" width="14.44140625" style="71"/>
    <col min="32" max="32" width="14.44140625" style="71"/>
  </cols>
  <sheetData>
    <row r="1" spans="1:34" ht="14.25" customHeight="1">
      <c r="A1" s="5" t="s">
        <v>4</v>
      </c>
      <c r="B1" s="49" t="s">
        <v>47</v>
      </c>
      <c r="C1" s="49" t="s">
        <v>14</v>
      </c>
      <c r="D1" s="49" t="s">
        <v>15</v>
      </c>
      <c r="E1" s="49" t="s">
        <v>48</v>
      </c>
      <c r="F1" s="81" t="s">
        <v>49</v>
      </c>
      <c r="G1" s="49" t="s">
        <v>50</v>
      </c>
      <c r="H1" s="49" t="s">
        <v>51</v>
      </c>
      <c r="I1" s="49" t="s">
        <v>52</v>
      </c>
      <c r="J1" s="49" t="s">
        <v>52</v>
      </c>
      <c r="K1" s="49" t="s">
        <v>52</v>
      </c>
      <c r="L1" s="49" t="s">
        <v>52</v>
      </c>
      <c r="M1" s="49" t="s">
        <v>53</v>
      </c>
      <c r="N1" s="49" t="s">
        <v>54</v>
      </c>
      <c r="O1" s="49" t="s">
        <v>55</v>
      </c>
      <c r="P1" s="49" t="s">
        <v>56</v>
      </c>
      <c r="Q1" s="49" t="s">
        <v>57</v>
      </c>
      <c r="R1" s="49" t="s">
        <v>58</v>
      </c>
      <c r="S1" s="49" t="s">
        <v>59</v>
      </c>
      <c r="T1" s="49" t="s">
        <v>28</v>
      </c>
      <c r="U1" s="5"/>
      <c r="V1" s="5"/>
      <c r="W1" s="5"/>
      <c r="X1" s="5"/>
      <c r="Y1" s="4"/>
      <c r="Z1" s="5"/>
      <c r="AA1" s="5"/>
      <c r="AB1" s="5"/>
      <c r="AC1" s="5"/>
      <c r="AD1" s="5"/>
      <c r="AE1" s="5"/>
      <c r="AF1" s="49"/>
      <c r="AG1" s="5"/>
      <c r="AH1" s="5"/>
    </row>
    <row r="2" spans="1:34" ht="14.4">
      <c r="A2" s="50"/>
      <c r="B2" s="82"/>
      <c r="C2" s="83"/>
      <c r="D2" s="83"/>
      <c r="E2" s="83"/>
      <c r="F2" s="83"/>
      <c r="G2" s="83"/>
      <c r="H2" s="83"/>
      <c r="I2" s="84" t="s">
        <v>72</v>
      </c>
      <c r="J2" s="84" t="s">
        <v>73</v>
      </c>
      <c r="K2" s="85" t="s">
        <v>74</v>
      </c>
      <c r="L2" s="85" t="s">
        <v>75</v>
      </c>
      <c r="M2" s="85" t="s">
        <v>32</v>
      </c>
      <c r="N2" s="53"/>
      <c r="O2" s="53"/>
      <c r="P2" s="82"/>
      <c r="Q2" s="53"/>
      <c r="R2" s="82"/>
      <c r="S2" s="82"/>
      <c r="T2" s="53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3"/>
      <c r="AG2" s="51"/>
      <c r="AH2" s="51"/>
    </row>
    <row r="3" spans="1:34" ht="14.4">
      <c r="A3" s="52">
        <v>44562</v>
      </c>
      <c r="B3" s="82"/>
      <c r="C3" s="83"/>
      <c r="D3" s="83"/>
      <c r="E3" s="83"/>
      <c r="F3" s="83"/>
      <c r="G3" s="83"/>
      <c r="H3" s="83"/>
      <c r="I3" s="82"/>
      <c r="J3" s="82"/>
      <c r="K3" s="53"/>
      <c r="L3" s="53"/>
      <c r="M3" s="53">
        <f t="shared" ref="M3:M146" si="0">SUM(I3:L3)</f>
        <v>0</v>
      </c>
      <c r="N3" s="53"/>
      <c r="O3" s="86">
        <v>0</v>
      </c>
      <c r="P3" s="82">
        <v>0</v>
      </c>
      <c r="Q3" s="86">
        <v>0</v>
      </c>
      <c r="R3" s="82">
        <v>0</v>
      </c>
      <c r="S3" s="82">
        <v>0</v>
      </c>
      <c r="T3" s="53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3"/>
      <c r="AG3" s="51"/>
      <c r="AH3" s="51"/>
    </row>
    <row r="4" spans="1:34" ht="14.4">
      <c r="A4" s="52">
        <v>44563</v>
      </c>
      <c r="B4" s="82"/>
      <c r="C4" s="83"/>
      <c r="D4" s="83"/>
      <c r="E4" s="83"/>
      <c r="F4" s="83"/>
      <c r="G4" s="83"/>
      <c r="H4" s="83"/>
      <c r="I4" s="82"/>
      <c r="J4" s="82"/>
      <c r="K4" s="53"/>
      <c r="L4" s="53"/>
      <c r="M4" s="53">
        <f t="shared" si="0"/>
        <v>0</v>
      </c>
      <c r="N4" s="53"/>
      <c r="O4" s="86">
        <v>0</v>
      </c>
      <c r="P4" s="82">
        <v>0</v>
      </c>
      <c r="Q4" s="86">
        <v>0</v>
      </c>
      <c r="R4" s="82">
        <v>0</v>
      </c>
      <c r="S4" s="82">
        <v>0</v>
      </c>
      <c r="T4" s="53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3"/>
      <c r="AG4" s="51"/>
      <c r="AH4" s="51"/>
    </row>
    <row r="5" spans="1:34" ht="14.4">
      <c r="A5" s="52">
        <v>44564</v>
      </c>
      <c r="B5" s="82"/>
      <c r="C5" s="83"/>
      <c r="D5" s="83"/>
      <c r="E5" s="83"/>
      <c r="F5" s="83"/>
      <c r="G5" s="83"/>
      <c r="H5" s="83"/>
      <c r="I5" s="82"/>
      <c r="J5" s="82"/>
      <c r="K5" s="53"/>
      <c r="L5" s="53"/>
      <c r="M5" s="53">
        <f t="shared" si="0"/>
        <v>0</v>
      </c>
      <c r="N5" s="53"/>
      <c r="O5" s="86">
        <v>0</v>
      </c>
      <c r="P5" s="82">
        <v>0</v>
      </c>
      <c r="Q5" s="86">
        <v>0</v>
      </c>
      <c r="R5" s="82">
        <v>0</v>
      </c>
      <c r="S5" s="82">
        <v>0</v>
      </c>
      <c r="T5" s="53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3"/>
      <c r="AG5" s="51"/>
      <c r="AH5" s="51"/>
    </row>
    <row r="6" spans="1:34" ht="14.4">
      <c r="A6" s="52">
        <v>44565</v>
      </c>
      <c r="B6" s="82"/>
      <c r="C6" s="83"/>
      <c r="D6" s="83"/>
      <c r="E6" s="83"/>
      <c r="F6" s="83"/>
      <c r="G6" s="83"/>
      <c r="H6" s="83"/>
      <c r="I6" s="82"/>
      <c r="J6" s="82"/>
      <c r="K6" s="53"/>
      <c r="L6" s="53"/>
      <c r="M6" s="53">
        <f t="shared" si="0"/>
        <v>0</v>
      </c>
      <c r="N6" s="53"/>
      <c r="O6" s="86">
        <v>0</v>
      </c>
      <c r="P6" s="82">
        <v>0</v>
      </c>
      <c r="Q6" s="86">
        <v>0</v>
      </c>
      <c r="R6" s="82">
        <v>0</v>
      </c>
      <c r="S6" s="82">
        <v>0</v>
      </c>
      <c r="T6" s="53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3"/>
      <c r="AG6" s="51"/>
      <c r="AH6" s="51"/>
    </row>
    <row r="7" spans="1:34" ht="14.4">
      <c r="A7" s="52">
        <v>44566</v>
      </c>
      <c r="B7" s="82"/>
      <c r="C7" s="83"/>
      <c r="D7" s="83"/>
      <c r="E7" s="83"/>
      <c r="F7" s="83"/>
      <c r="G7" s="83"/>
      <c r="H7" s="83"/>
      <c r="I7" s="82"/>
      <c r="J7" s="82"/>
      <c r="K7" s="53"/>
      <c r="L7" s="53"/>
      <c r="M7" s="53">
        <f t="shared" si="0"/>
        <v>0</v>
      </c>
      <c r="N7" s="53"/>
      <c r="O7" s="86">
        <v>0</v>
      </c>
      <c r="P7" s="82">
        <v>0</v>
      </c>
      <c r="Q7" s="86">
        <v>0</v>
      </c>
      <c r="R7" s="82">
        <v>0</v>
      </c>
      <c r="S7" s="82">
        <v>0</v>
      </c>
      <c r="T7" s="53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3"/>
      <c r="AG7" s="51"/>
      <c r="AH7" s="51"/>
    </row>
    <row r="8" spans="1:34" ht="14.4">
      <c r="A8" s="52">
        <v>44567</v>
      </c>
      <c r="B8" s="82"/>
      <c r="C8" s="83"/>
      <c r="D8" s="83"/>
      <c r="E8" s="83"/>
      <c r="F8" s="83"/>
      <c r="G8" s="83"/>
      <c r="H8" s="83"/>
      <c r="I8" s="82"/>
      <c r="J8" s="82"/>
      <c r="K8" s="53"/>
      <c r="L8" s="53"/>
      <c r="M8" s="53">
        <f t="shared" si="0"/>
        <v>0</v>
      </c>
      <c r="N8" s="53"/>
      <c r="O8" s="86">
        <v>0</v>
      </c>
      <c r="P8" s="82">
        <v>0</v>
      </c>
      <c r="Q8" s="86">
        <v>0</v>
      </c>
      <c r="R8" s="82">
        <v>0</v>
      </c>
      <c r="S8" s="82">
        <v>0</v>
      </c>
      <c r="T8" s="53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3"/>
      <c r="AG8" s="51"/>
      <c r="AH8" s="51"/>
    </row>
    <row r="9" spans="1:34" ht="14.4">
      <c r="A9" s="52">
        <v>44568</v>
      </c>
      <c r="B9" s="82"/>
      <c r="C9" s="83"/>
      <c r="D9" s="83"/>
      <c r="E9" s="83"/>
      <c r="F9" s="83"/>
      <c r="G9" s="83"/>
      <c r="H9" s="83"/>
      <c r="I9" s="82"/>
      <c r="J9" s="82"/>
      <c r="K9" s="53"/>
      <c r="L9" s="53"/>
      <c r="M9" s="53">
        <f t="shared" si="0"/>
        <v>0</v>
      </c>
      <c r="N9" s="53"/>
      <c r="O9" s="86">
        <v>0</v>
      </c>
      <c r="P9" s="82">
        <v>0</v>
      </c>
      <c r="Q9" s="86">
        <v>0</v>
      </c>
      <c r="R9" s="82">
        <v>0</v>
      </c>
      <c r="S9" s="82">
        <v>0</v>
      </c>
      <c r="T9" s="53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3"/>
      <c r="AG9" s="51"/>
      <c r="AH9" s="51"/>
    </row>
    <row r="10" spans="1:34" ht="14.4">
      <c r="A10" s="52">
        <v>44569</v>
      </c>
      <c r="B10" s="82"/>
      <c r="C10" s="83"/>
      <c r="D10" s="83"/>
      <c r="E10" s="83"/>
      <c r="F10" s="83"/>
      <c r="G10" s="83"/>
      <c r="H10" s="83"/>
      <c r="I10" s="82"/>
      <c r="J10" s="82"/>
      <c r="K10" s="53"/>
      <c r="L10" s="53"/>
      <c r="M10" s="53">
        <f t="shared" si="0"/>
        <v>0</v>
      </c>
      <c r="N10" s="53"/>
      <c r="O10" s="86">
        <v>0</v>
      </c>
      <c r="P10" s="82">
        <v>0</v>
      </c>
      <c r="Q10" s="86">
        <v>0</v>
      </c>
      <c r="R10" s="82">
        <v>0</v>
      </c>
      <c r="S10" s="82">
        <v>0</v>
      </c>
      <c r="T10" s="53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3"/>
      <c r="AG10" s="51"/>
      <c r="AH10" s="51"/>
    </row>
    <row r="11" spans="1:34" ht="14.4">
      <c r="A11" s="52">
        <v>44570</v>
      </c>
      <c r="B11" s="82"/>
      <c r="C11" s="83"/>
      <c r="D11" s="83"/>
      <c r="E11" s="83"/>
      <c r="F11" s="83"/>
      <c r="G11" s="83"/>
      <c r="H11" s="83"/>
      <c r="I11" s="82"/>
      <c r="J11" s="82"/>
      <c r="K11" s="53"/>
      <c r="L11" s="53"/>
      <c r="M11" s="53">
        <f t="shared" si="0"/>
        <v>0</v>
      </c>
      <c r="N11" s="53"/>
      <c r="O11" s="86">
        <v>0</v>
      </c>
      <c r="P11" s="82">
        <v>0</v>
      </c>
      <c r="Q11" s="86">
        <v>0</v>
      </c>
      <c r="R11" s="82">
        <v>0</v>
      </c>
      <c r="S11" s="82">
        <v>0</v>
      </c>
      <c r="T11" s="53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3"/>
      <c r="AG11" s="51"/>
      <c r="AH11" s="51"/>
    </row>
    <row r="12" spans="1:34" ht="14.4">
      <c r="A12" s="52">
        <v>44571</v>
      </c>
      <c r="B12" s="82"/>
      <c r="C12" s="83"/>
      <c r="D12" s="83"/>
      <c r="E12" s="83"/>
      <c r="F12" s="83"/>
      <c r="G12" s="83"/>
      <c r="H12" s="83"/>
      <c r="I12" s="82"/>
      <c r="J12" s="82"/>
      <c r="K12" s="53"/>
      <c r="L12" s="53"/>
      <c r="M12" s="53">
        <f t="shared" si="0"/>
        <v>0</v>
      </c>
      <c r="N12" s="53"/>
      <c r="O12" s="86">
        <v>0</v>
      </c>
      <c r="P12" s="82">
        <v>0</v>
      </c>
      <c r="Q12" s="86">
        <v>0</v>
      </c>
      <c r="R12" s="82">
        <v>0</v>
      </c>
      <c r="S12" s="82">
        <v>0</v>
      </c>
      <c r="T12" s="53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3"/>
      <c r="AG12" s="51"/>
      <c r="AH12" s="51"/>
    </row>
    <row r="13" spans="1:34" ht="14.4">
      <c r="A13" s="52">
        <v>44572</v>
      </c>
      <c r="B13" s="82"/>
      <c r="C13" s="83"/>
      <c r="D13" s="83"/>
      <c r="E13" s="83"/>
      <c r="F13" s="83"/>
      <c r="G13" s="83"/>
      <c r="H13" s="83"/>
      <c r="I13" s="82"/>
      <c r="J13" s="82"/>
      <c r="K13" s="53"/>
      <c r="L13" s="53"/>
      <c r="M13" s="53">
        <f t="shared" si="0"/>
        <v>0</v>
      </c>
      <c r="N13" s="53"/>
      <c r="O13" s="86">
        <v>0</v>
      </c>
      <c r="P13" s="82">
        <v>0</v>
      </c>
      <c r="Q13" s="86">
        <v>0</v>
      </c>
      <c r="R13" s="82">
        <v>0</v>
      </c>
      <c r="S13" s="82">
        <v>0</v>
      </c>
      <c r="T13" s="53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3"/>
      <c r="AG13" s="51"/>
      <c r="AH13" s="51"/>
    </row>
    <row r="14" spans="1:34" ht="14.4">
      <c r="A14" s="52">
        <v>44573</v>
      </c>
      <c r="B14" s="82"/>
      <c r="C14" s="83"/>
      <c r="D14" s="83"/>
      <c r="E14" s="83"/>
      <c r="F14" s="83"/>
      <c r="G14" s="83"/>
      <c r="H14" s="83"/>
      <c r="I14" s="82"/>
      <c r="J14" s="82"/>
      <c r="K14" s="53"/>
      <c r="L14" s="53"/>
      <c r="M14" s="53">
        <f t="shared" si="0"/>
        <v>0</v>
      </c>
      <c r="N14" s="53"/>
      <c r="O14" s="86">
        <v>0</v>
      </c>
      <c r="P14" s="82">
        <v>0</v>
      </c>
      <c r="Q14" s="86">
        <v>0</v>
      </c>
      <c r="R14" s="82">
        <v>0</v>
      </c>
      <c r="S14" s="82">
        <v>0</v>
      </c>
      <c r="T14" s="53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3"/>
      <c r="AG14" s="51"/>
      <c r="AH14" s="51"/>
    </row>
    <row r="15" spans="1:34" ht="14.4">
      <c r="A15" s="52">
        <v>44574</v>
      </c>
      <c r="B15" s="82"/>
      <c r="C15" s="83"/>
      <c r="D15" s="83"/>
      <c r="E15" s="83"/>
      <c r="F15" s="83"/>
      <c r="G15" s="83"/>
      <c r="H15" s="83"/>
      <c r="I15" s="82"/>
      <c r="J15" s="82"/>
      <c r="K15" s="53"/>
      <c r="L15" s="53"/>
      <c r="M15" s="53">
        <f t="shared" si="0"/>
        <v>0</v>
      </c>
      <c r="N15" s="53"/>
      <c r="O15" s="86">
        <v>0</v>
      </c>
      <c r="P15" s="82">
        <v>0</v>
      </c>
      <c r="Q15" s="86">
        <v>0</v>
      </c>
      <c r="R15" s="82">
        <v>0</v>
      </c>
      <c r="S15" s="82">
        <v>0</v>
      </c>
      <c r="T15" s="53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3"/>
      <c r="AG15" s="51"/>
      <c r="AH15" s="51"/>
    </row>
    <row r="16" spans="1:34" ht="14.4">
      <c r="A16" s="52">
        <v>44575</v>
      </c>
      <c r="B16" s="82"/>
      <c r="C16" s="83"/>
      <c r="D16" s="83"/>
      <c r="E16" s="83"/>
      <c r="F16" s="83"/>
      <c r="G16" s="83"/>
      <c r="H16" s="83"/>
      <c r="I16" s="82"/>
      <c r="J16" s="82"/>
      <c r="K16" s="53"/>
      <c r="L16" s="53"/>
      <c r="M16" s="53">
        <f t="shared" si="0"/>
        <v>0</v>
      </c>
      <c r="N16" s="53"/>
      <c r="O16" s="86">
        <v>0</v>
      </c>
      <c r="P16" s="82">
        <v>0</v>
      </c>
      <c r="Q16" s="86">
        <v>0</v>
      </c>
      <c r="R16" s="82">
        <v>0</v>
      </c>
      <c r="S16" s="82">
        <v>0</v>
      </c>
      <c r="T16" s="53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3"/>
      <c r="AG16" s="51"/>
      <c r="AH16" s="51"/>
    </row>
    <row r="17" spans="1:34" ht="14.4">
      <c r="A17" s="52">
        <v>44576</v>
      </c>
      <c r="B17" s="82"/>
      <c r="C17" s="83"/>
      <c r="D17" s="83"/>
      <c r="E17" s="83"/>
      <c r="F17" s="83"/>
      <c r="G17" s="83"/>
      <c r="H17" s="83"/>
      <c r="I17" s="82"/>
      <c r="J17" s="82"/>
      <c r="K17" s="53"/>
      <c r="L17" s="53"/>
      <c r="M17" s="53">
        <f t="shared" si="0"/>
        <v>0</v>
      </c>
      <c r="N17" s="53"/>
      <c r="O17" s="86">
        <v>0</v>
      </c>
      <c r="P17" s="82">
        <v>0</v>
      </c>
      <c r="Q17" s="86">
        <v>0</v>
      </c>
      <c r="R17" s="82">
        <v>0</v>
      </c>
      <c r="S17" s="82">
        <v>0</v>
      </c>
      <c r="T17" s="53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3"/>
      <c r="AG17" s="51"/>
      <c r="AH17" s="51"/>
    </row>
    <row r="18" spans="1:34" ht="14.4">
      <c r="A18" s="52">
        <v>44577</v>
      </c>
      <c r="B18" s="82"/>
      <c r="C18" s="83"/>
      <c r="D18" s="83"/>
      <c r="E18" s="83"/>
      <c r="F18" s="83"/>
      <c r="G18" s="83"/>
      <c r="H18" s="83"/>
      <c r="I18" s="82"/>
      <c r="J18" s="82"/>
      <c r="K18" s="53"/>
      <c r="L18" s="53"/>
      <c r="M18" s="53">
        <f t="shared" si="0"/>
        <v>0</v>
      </c>
      <c r="N18" s="53"/>
      <c r="O18" s="86">
        <v>0</v>
      </c>
      <c r="P18" s="82">
        <v>0</v>
      </c>
      <c r="Q18" s="86">
        <v>0</v>
      </c>
      <c r="R18" s="82">
        <v>0</v>
      </c>
      <c r="S18" s="82">
        <v>0</v>
      </c>
      <c r="T18" s="53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3"/>
      <c r="AG18" s="51"/>
      <c r="AH18" s="51"/>
    </row>
    <row r="19" spans="1:34" ht="14.4">
      <c r="A19" s="52">
        <v>44578</v>
      </c>
      <c r="B19" s="82"/>
      <c r="C19" s="83"/>
      <c r="D19" s="83"/>
      <c r="E19" s="83"/>
      <c r="F19" s="83"/>
      <c r="G19" s="83"/>
      <c r="H19" s="83"/>
      <c r="I19" s="82"/>
      <c r="J19" s="82"/>
      <c r="K19" s="53"/>
      <c r="L19" s="53"/>
      <c r="M19" s="53">
        <f t="shared" si="0"/>
        <v>0</v>
      </c>
      <c r="N19" s="53"/>
      <c r="O19" s="86">
        <v>0</v>
      </c>
      <c r="P19" s="82">
        <v>0</v>
      </c>
      <c r="Q19" s="86">
        <v>0</v>
      </c>
      <c r="R19" s="82">
        <v>0</v>
      </c>
      <c r="S19" s="82">
        <v>0</v>
      </c>
      <c r="T19" s="53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3"/>
      <c r="AG19" s="51"/>
      <c r="AH19" s="51"/>
    </row>
    <row r="20" spans="1:34" ht="14.4">
      <c r="A20" s="52">
        <v>44579</v>
      </c>
      <c r="B20" s="82"/>
      <c r="C20" s="83"/>
      <c r="D20" s="83"/>
      <c r="E20" s="83"/>
      <c r="F20" s="83"/>
      <c r="G20" s="83"/>
      <c r="H20" s="83"/>
      <c r="I20" s="82"/>
      <c r="J20" s="82"/>
      <c r="K20" s="53"/>
      <c r="L20" s="53"/>
      <c r="M20" s="53">
        <f t="shared" si="0"/>
        <v>0</v>
      </c>
      <c r="N20" s="53"/>
      <c r="O20" s="86">
        <v>0</v>
      </c>
      <c r="P20" s="82">
        <v>0</v>
      </c>
      <c r="Q20" s="86">
        <v>0</v>
      </c>
      <c r="R20" s="82">
        <v>0</v>
      </c>
      <c r="S20" s="82">
        <v>0</v>
      </c>
      <c r="T20" s="53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3"/>
      <c r="AG20" s="51"/>
      <c r="AH20" s="51"/>
    </row>
    <row r="21" spans="1:34" ht="14.4">
      <c r="A21" s="52">
        <v>44580</v>
      </c>
      <c r="B21" s="82"/>
      <c r="C21" s="83"/>
      <c r="D21" s="83"/>
      <c r="E21" s="83"/>
      <c r="F21" s="83"/>
      <c r="G21" s="83"/>
      <c r="H21" s="83"/>
      <c r="I21" s="82"/>
      <c r="J21" s="82"/>
      <c r="K21" s="53"/>
      <c r="L21" s="53"/>
      <c r="M21" s="53">
        <f t="shared" si="0"/>
        <v>0</v>
      </c>
      <c r="N21" s="53"/>
      <c r="O21" s="86">
        <v>0</v>
      </c>
      <c r="P21" s="82">
        <v>0</v>
      </c>
      <c r="Q21" s="86">
        <v>0</v>
      </c>
      <c r="R21" s="82">
        <v>0</v>
      </c>
      <c r="S21" s="82">
        <v>0</v>
      </c>
      <c r="T21" s="53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3"/>
      <c r="AG21" s="51"/>
      <c r="AH21" s="51"/>
    </row>
    <row r="22" spans="1:34" ht="14.4">
      <c r="A22" s="52">
        <v>44581</v>
      </c>
      <c r="B22" s="82"/>
      <c r="C22" s="83"/>
      <c r="D22" s="83"/>
      <c r="E22" s="83"/>
      <c r="F22" s="83"/>
      <c r="G22" s="83"/>
      <c r="H22" s="83"/>
      <c r="I22" s="82"/>
      <c r="J22" s="82"/>
      <c r="K22" s="53"/>
      <c r="L22" s="53"/>
      <c r="M22" s="53">
        <f t="shared" si="0"/>
        <v>0</v>
      </c>
      <c r="N22" s="53"/>
      <c r="O22" s="86">
        <v>0</v>
      </c>
      <c r="P22" s="82">
        <v>0</v>
      </c>
      <c r="Q22" s="86">
        <v>0</v>
      </c>
      <c r="R22" s="82">
        <v>0</v>
      </c>
      <c r="S22" s="82">
        <v>0</v>
      </c>
      <c r="T22" s="53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3"/>
      <c r="AG22" s="51"/>
      <c r="AH22" s="51"/>
    </row>
    <row r="23" spans="1:34" ht="14.4">
      <c r="A23" s="52">
        <v>44582</v>
      </c>
      <c r="B23" s="82"/>
      <c r="C23" s="83"/>
      <c r="D23" s="83"/>
      <c r="E23" s="83"/>
      <c r="F23" s="83"/>
      <c r="G23" s="83"/>
      <c r="H23" s="83"/>
      <c r="I23" s="82"/>
      <c r="J23" s="82"/>
      <c r="K23" s="53"/>
      <c r="L23" s="53"/>
      <c r="M23" s="53">
        <f t="shared" si="0"/>
        <v>0</v>
      </c>
      <c r="N23" s="53"/>
      <c r="O23" s="86">
        <v>0</v>
      </c>
      <c r="P23" s="82">
        <v>0</v>
      </c>
      <c r="Q23" s="86">
        <v>0</v>
      </c>
      <c r="R23" s="82">
        <v>0</v>
      </c>
      <c r="S23" s="82">
        <v>0</v>
      </c>
      <c r="T23" s="53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3"/>
      <c r="AG23" s="51"/>
      <c r="AH23" s="51"/>
    </row>
    <row r="24" spans="1:34" ht="14.4">
      <c r="A24" s="52">
        <v>44583</v>
      </c>
      <c r="B24" s="82"/>
      <c r="C24" s="83"/>
      <c r="D24" s="83"/>
      <c r="E24" s="83"/>
      <c r="F24" s="83"/>
      <c r="G24" s="83"/>
      <c r="H24" s="83"/>
      <c r="I24" s="82"/>
      <c r="J24" s="82"/>
      <c r="K24" s="53"/>
      <c r="L24" s="53"/>
      <c r="M24" s="53">
        <f t="shared" si="0"/>
        <v>0</v>
      </c>
      <c r="N24" s="53"/>
      <c r="O24" s="86">
        <v>0</v>
      </c>
      <c r="P24" s="82">
        <v>0</v>
      </c>
      <c r="Q24" s="86">
        <v>0</v>
      </c>
      <c r="R24" s="82">
        <v>0</v>
      </c>
      <c r="S24" s="82">
        <v>0</v>
      </c>
      <c r="T24" s="53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3"/>
      <c r="AG24" s="51"/>
      <c r="AH24" s="51"/>
    </row>
    <row r="25" spans="1:34" ht="14.4">
      <c r="A25" s="52">
        <v>44584</v>
      </c>
      <c r="B25" s="82"/>
      <c r="C25" s="83"/>
      <c r="D25" s="83"/>
      <c r="E25" s="83"/>
      <c r="F25" s="83"/>
      <c r="G25" s="83"/>
      <c r="H25" s="83"/>
      <c r="I25" s="82"/>
      <c r="J25" s="82"/>
      <c r="K25" s="53"/>
      <c r="L25" s="53"/>
      <c r="M25" s="53">
        <f t="shared" si="0"/>
        <v>0</v>
      </c>
      <c r="N25" s="53"/>
      <c r="O25" s="86">
        <v>0</v>
      </c>
      <c r="P25" s="82">
        <v>0</v>
      </c>
      <c r="Q25" s="86">
        <v>0</v>
      </c>
      <c r="R25" s="82">
        <v>0</v>
      </c>
      <c r="S25" s="82">
        <v>0</v>
      </c>
      <c r="T25" s="53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3"/>
      <c r="AG25" s="51"/>
      <c r="AH25" s="51"/>
    </row>
    <row r="26" spans="1:34" ht="14.4">
      <c r="A26" s="52">
        <v>44585</v>
      </c>
      <c r="B26" s="82"/>
      <c r="C26" s="83"/>
      <c r="D26" s="83"/>
      <c r="E26" s="83"/>
      <c r="F26" s="83"/>
      <c r="G26" s="83"/>
      <c r="H26" s="83"/>
      <c r="I26" s="82"/>
      <c r="J26" s="82"/>
      <c r="K26" s="53"/>
      <c r="L26" s="53"/>
      <c r="M26" s="53">
        <f t="shared" si="0"/>
        <v>0</v>
      </c>
      <c r="N26" s="53"/>
      <c r="O26" s="86">
        <v>0</v>
      </c>
      <c r="P26" s="82">
        <v>0</v>
      </c>
      <c r="Q26" s="86">
        <v>0</v>
      </c>
      <c r="R26" s="82">
        <v>0</v>
      </c>
      <c r="S26" s="82">
        <v>0</v>
      </c>
      <c r="T26" s="53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3"/>
      <c r="AG26" s="51"/>
      <c r="AH26" s="51"/>
    </row>
    <row r="27" spans="1:34" ht="14.4">
      <c r="A27" s="52">
        <v>44586</v>
      </c>
      <c r="B27" s="82"/>
      <c r="C27" s="83"/>
      <c r="D27" s="83"/>
      <c r="E27" s="83"/>
      <c r="F27" s="83"/>
      <c r="G27" s="83"/>
      <c r="H27" s="83"/>
      <c r="I27" s="82"/>
      <c r="J27" s="82"/>
      <c r="K27" s="53"/>
      <c r="L27" s="53"/>
      <c r="M27" s="53">
        <f t="shared" si="0"/>
        <v>0</v>
      </c>
      <c r="N27" s="53"/>
      <c r="O27" s="86">
        <v>0</v>
      </c>
      <c r="P27" s="82">
        <v>0</v>
      </c>
      <c r="Q27" s="86">
        <v>0</v>
      </c>
      <c r="R27" s="82">
        <v>0</v>
      </c>
      <c r="S27" s="82">
        <v>0</v>
      </c>
      <c r="T27" s="53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3"/>
      <c r="AG27" s="51"/>
      <c r="AH27" s="51"/>
    </row>
    <row r="28" spans="1:34" ht="14.4">
      <c r="A28" s="52">
        <v>44587</v>
      </c>
      <c r="B28" s="82"/>
      <c r="C28" s="83"/>
      <c r="D28" s="83"/>
      <c r="E28" s="83"/>
      <c r="F28" s="83"/>
      <c r="G28" s="83"/>
      <c r="H28" s="83"/>
      <c r="I28" s="82"/>
      <c r="J28" s="82"/>
      <c r="K28" s="53"/>
      <c r="L28" s="53"/>
      <c r="M28" s="53">
        <f t="shared" si="0"/>
        <v>0</v>
      </c>
      <c r="N28" s="53"/>
      <c r="O28" s="86">
        <v>0</v>
      </c>
      <c r="P28" s="82">
        <v>0</v>
      </c>
      <c r="Q28" s="86">
        <v>0</v>
      </c>
      <c r="R28" s="82">
        <v>0</v>
      </c>
      <c r="S28" s="82">
        <v>0</v>
      </c>
      <c r="T28" s="53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3"/>
      <c r="AG28" s="51"/>
      <c r="AH28" s="51"/>
    </row>
    <row r="29" spans="1:34" ht="14.4">
      <c r="A29" s="52">
        <v>44588</v>
      </c>
      <c r="B29" s="82"/>
      <c r="C29" s="83"/>
      <c r="D29" s="83"/>
      <c r="E29" s="83"/>
      <c r="F29" s="83"/>
      <c r="G29" s="83"/>
      <c r="H29" s="83"/>
      <c r="I29" s="82"/>
      <c r="J29" s="82"/>
      <c r="K29" s="53"/>
      <c r="L29" s="53"/>
      <c r="M29" s="53">
        <f t="shared" si="0"/>
        <v>0</v>
      </c>
      <c r="N29" s="53"/>
      <c r="O29" s="86">
        <v>0</v>
      </c>
      <c r="P29" s="82">
        <v>0</v>
      </c>
      <c r="Q29" s="86">
        <v>0</v>
      </c>
      <c r="R29" s="82">
        <v>0</v>
      </c>
      <c r="S29" s="82">
        <v>0</v>
      </c>
      <c r="T29" s="53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3"/>
      <c r="AG29" s="51"/>
      <c r="AH29" s="51"/>
    </row>
    <row r="30" spans="1:34" ht="14.4">
      <c r="A30" s="52">
        <v>44589</v>
      </c>
      <c r="B30" s="82"/>
      <c r="C30" s="83"/>
      <c r="D30" s="83"/>
      <c r="E30" s="83"/>
      <c r="F30" s="83"/>
      <c r="G30" s="83"/>
      <c r="H30" s="83"/>
      <c r="I30" s="82"/>
      <c r="J30" s="82"/>
      <c r="K30" s="53"/>
      <c r="L30" s="53"/>
      <c r="M30" s="53">
        <f t="shared" si="0"/>
        <v>0</v>
      </c>
      <c r="N30" s="53"/>
      <c r="O30" s="86">
        <v>0</v>
      </c>
      <c r="P30" s="82">
        <v>0</v>
      </c>
      <c r="Q30" s="86">
        <v>0</v>
      </c>
      <c r="R30" s="82">
        <v>0</v>
      </c>
      <c r="S30" s="82">
        <v>0</v>
      </c>
      <c r="T30" s="53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3"/>
      <c r="AG30" s="51"/>
      <c r="AH30" s="51"/>
    </row>
    <row r="31" spans="1:34" ht="14.4">
      <c r="A31" s="52">
        <v>44590</v>
      </c>
      <c r="B31" s="82"/>
      <c r="C31" s="83"/>
      <c r="D31" s="83"/>
      <c r="E31" s="83"/>
      <c r="F31" s="83"/>
      <c r="G31" s="83"/>
      <c r="H31" s="83"/>
      <c r="I31" s="82"/>
      <c r="J31" s="82"/>
      <c r="K31" s="53"/>
      <c r="L31" s="53"/>
      <c r="M31" s="53">
        <f t="shared" si="0"/>
        <v>0</v>
      </c>
      <c r="N31" s="53"/>
      <c r="O31" s="86">
        <v>0</v>
      </c>
      <c r="P31" s="82">
        <v>0</v>
      </c>
      <c r="Q31" s="86">
        <v>0</v>
      </c>
      <c r="R31" s="82">
        <v>0</v>
      </c>
      <c r="S31" s="82">
        <v>0</v>
      </c>
      <c r="T31" s="53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3"/>
      <c r="AG31" s="51"/>
      <c r="AH31" s="51"/>
    </row>
    <row r="32" spans="1:34" ht="14.4">
      <c r="A32" s="52">
        <v>44591</v>
      </c>
      <c r="B32" s="82"/>
      <c r="C32" s="83"/>
      <c r="D32" s="83"/>
      <c r="E32" s="83"/>
      <c r="F32" s="83"/>
      <c r="G32" s="83"/>
      <c r="H32" s="83"/>
      <c r="I32" s="82"/>
      <c r="J32" s="82"/>
      <c r="K32" s="53"/>
      <c r="L32" s="53"/>
      <c r="M32" s="53">
        <f t="shared" si="0"/>
        <v>0</v>
      </c>
      <c r="N32" s="53"/>
      <c r="O32" s="86">
        <v>0</v>
      </c>
      <c r="P32" s="82">
        <v>0</v>
      </c>
      <c r="Q32" s="86">
        <v>0</v>
      </c>
      <c r="R32" s="82">
        <v>0</v>
      </c>
      <c r="S32" s="82">
        <v>0</v>
      </c>
      <c r="T32" s="53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3"/>
      <c r="AG32" s="51"/>
      <c r="AH32" s="51"/>
    </row>
    <row r="33" spans="1:34" ht="14.4">
      <c r="A33" s="52">
        <v>44592</v>
      </c>
      <c r="B33" s="82"/>
      <c r="C33" s="83"/>
      <c r="D33" s="83"/>
      <c r="E33" s="83"/>
      <c r="F33" s="83"/>
      <c r="G33" s="83"/>
      <c r="H33" s="83"/>
      <c r="I33" s="82"/>
      <c r="J33" s="82"/>
      <c r="K33" s="53"/>
      <c r="L33" s="53"/>
      <c r="M33" s="53">
        <f t="shared" si="0"/>
        <v>0</v>
      </c>
      <c r="N33" s="53"/>
      <c r="O33" s="86">
        <v>0</v>
      </c>
      <c r="P33" s="82">
        <v>0</v>
      </c>
      <c r="Q33" s="86">
        <v>0</v>
      </c>
      <c r="R33" s="82">
        <v>0</v>
      </c>
      <c r="S33" s="82">
        <v>0</v>
      </c>
      <c r="T33" s="53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3"/>
      <c r="AG33" s="51"/>
      <c r="AH33" s="51"/>
    </row>
    <row r="34" spans="1:34" ht="14.4">
      <c r="A34" s="52">
        <v>44593</v>
      </c>
      <c r="B34" s="82"/>
      <c r="C34" s="83"/>
      <c r="D34" s="83"/>
      <c r="E34" s="83"/>
      <c r="F34" s="83"/>
      <c r="G34" s="83"/>
      <c r="H34" s="83"/>
      <c r="I34" s="82"/>
      <c r="J34" s="82"/>
      <c r="K34" s="53"/>
      <c r="L34" s="53"/>
      <c r="M34" s="53">
        <f t="shared" si="0"/>
        <v>0</v>
      </c>
      <c r="N34" s="53"/>
      <c r="O34" s="86">
        <v>0</v>
      </c>
      <c r="P34" s="82">
        <v>0</v>
      </c>
      <c r="Q34" s="86">
        <v>0</v>
      </c>
      <c r="R34" s="82">
        <v>0</v>
      </c>
      <c r="S34" s="82">
        <v>0</v>
      </c>
      <c r="T34" s="53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3"/>
      <c r="AG34" s="51"/>
      <c r="AH34" s="51"/>
    </row>
    <row r="35" spans="1:34" ht="14.4">
      <c r="A35" s="52">
        <v>44594</v>
      </c>
      <c r="B35" s="82"/>
      <c r="C35" s="83"/>
      <c r="D35" s="83"/>
      <c r="E35" s="83"/>
      <c r="F35" s="83"/>
      <c r="G35" s="83"/>
      <c r="H35" s="83"/>
      <c r="I35" s="82"/>
      <c r="J35" s="82"/>
      <c r="K35" s="53"/>
      <c r="L35" s="53"/>
      <c r="M35" s="53">
        <f t="shared" si="0"/>
        <v>0</v>
      </c>
      <c r="N35" s="53"/>
      <c r="O35" s="86">
        <v>0</v>
      </c>
      <c r="P35" s="82">
        <v>0</v>
      </c>
      <c r="Q35" s="86">
        <v>0</v>
      </c>
      <c r="R35" s="82">
        <v>0</v>
      </c>
      <c r="S35" s="82">
        <v>0</v>
      </c>
      <c r="T35" s="53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3"/>
      <c r="AG35" s="51"/>
      <c r="AH35" s="51"/>
    </row>
    <row r="36" spans="1:34" ht="14.4">
      <c r="A36" s="52">
        <v>44595</v>
      </c>
      <c r="B36" s="82"/>
      <c r="C36" s="83"/>
      <c r="D36" s="83"/>
      <c r="E36" s="83"/>
      <c r="F36" s="83"/>
      <c r="G36" s="83"/>
      <c r="H36" s="83"/>
      <c r="I36" s="82"/>
      <c r="J36" s="82"/>
      <c r="K36" s="53"/>
      <c r="L36" s="53"/>
      <c r="M36" s="53">
        <f t="shared" si="0"/>
        <v>0</v>
      </c>
      <c r="N36" s="53"/>
      <c r="O36" s="86">
        <v>0</v>
      </c>
      <c r="P36" s="82">
        <v>0</v>
      </c>
      <c r="Q36" s="86">
        <v>0</v>
      </c>
      <c r="R36" s="82">
        <v>0</v>
      </c>
      <c r="S36" s="82">
        <v>0</v>
      </c>
      <c r="T36" s="53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3"/>
      <c r="AG36" s="51"/>
      <c r="AH36" s="51"/>
    </row>
    <row r="37" spans="1:34" ht="14.4">
      <c r="A37" s="52">
        <v>44596</v>
      </c>
      <c r="B37" s="82"/>
      <c r="C37" s="83"/>
      <c r="D37" s="83"/>
      <c r="E37" s="83"/>
      <c r="F37" s="83"/>
      <c r="G37" s="83"/>
      <c r="H37" s="83"/>
      <c r="I37" s="82"/>
      <c r="J37" s="82"/>
      <c r="K37" s="53"/>
      <c r="L37" s="53"/>
      <c r="M37" s="53">
        <f t="shared" si="0"/>
        <v>0</v>
      </c>
      <c r="N37" s="53"/>
      <c r="O37" s="86">
        <v>0</v>
      </c>
      <c r="P37" s="82">
        <v>0</v>
      </c>
      <c r="Q37" s="86">
        <v>0</v>
      </c>
      <c r="R37" s="82">
        <v>0</v>
      </c>
      <c r="S37" s="82">
        <v>0</v>
      </c>
      <c r="T37" s="53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3"/>
      <c r="AG37" s="51"/>
      <c r="AH37" s="51"/>
    </row>
    <row r="38" spans="1:34" ht="14.4">
      <c r="A38" s="52">
        <v>44597</v>
      </c>
      <c r="B38" s="82"/>
      <c r="C38" s="83"/>
      <c r="D38" s="83"/>
      <c r="E38" s="83"/>
      <c r="F38" s="83"/>
      <c r="G38" s="83"/>
      <c r="H38" s="83"/>
      <c r="I38" s="82"/>
      <c r="J38" s="82"/>
      <c r="K38" s="53"/>
      <c r="L38" s="53"/>
      <c r="M38" s="53">
        <f t="shared" si="0"/>
        <v>0</v>
      </c>
      <c r="N38" s="53"/>
      <c r="O38" s="86">
        <v>0</v>
      </c>
      <c r="P38" s="82">
        <v>0</v>
      </c>
      <c r="Q38" s="86">
        <v>0</v>
      </c>
      <c r="R38" s="82">
        <v>0</v>
      </c>
      <c r="S38" s="82">
        <v>0</v>
      </c>
      <c r="T38" s="53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3"/>
      <c r="AG38" s="51"/>
      <c r="AH38" s="51"/>
    </row>
    <row r="39" spans="1:34" ht="14.4">
      <c r="A39" s="52">
        <v>44598</v>
      </c>
      <c r="B39" s="82"/>
      <c r="C39" s="83"/>
      <c r="D39" s="83"/>
      <c r="E39" s="83"/>
      <c r="F39" s="83"/>
      <c r="G39" s="83"/>
      <c r="H39" s="83"/>
      <c r="I39" s="82"/>
      <c r="J39" s="82"/>
      <c r="K39" s="53"/>
      <c r="L39" s="53"/>
      <c r="M39" s="53">
        <f t="shared" si="0"/>
        <v>0</v>
      </c>
      <c r="N39" s="53"/>
      <c r="O39" s="86">
        <v>0</v>
      </c>
      <c r="P39" s="82">
        <v>0</v>
      </c>
      <c r="Q39" s="86">
        <v>0</v>
      </c>
      <c r="R39" s="82">
        <v>0</v>
      </c>
      <c r="S39" s="82">
        <v>0</v>
      </c>
      <c r="T39" s="53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3"/>
      <c r="AG39" s="51"/>
      <c r="AH39" s="51"/>
    </row>
    <row r="40" spans="1:34" ht="14.4">
      <c r="A40" s="52">
        <v>44599</v>
      </c>
      <c r="B40" s="82"/>
      <c r="C40" s="83"/>
      <c r="D40" s="83"/>
      <c r="E40" s="83"/>
      <c r="F40" s="83"/>
      <c r="G40" s="83"/>
      <c r="H40" s="83"/>
      <c r="I40" s="82"/>
      <c r="J40" s="82"/>
      <c r="K40" s="53"/>
      <c r="L40" s="53"/>
      <c r="M40" s="53">
        <f t="shared" si="0"/>
        <v>0</v>
      </c>
      <c r="N40" s="53"/>
      <c r="O40" s="86">
        <v>0</v>
      </c>
      <c r="P40" s="82">
        <v>0</v>
      </c>
      <c r="Q40" s="86">
        <v>0</v>
      </c>
      <c r="R40" s="82">
        <v>0</v>
      </c>
      <c r="S40" s="82">
        <v>0</v>
      </c>
      <c r="T40" s="53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3"/>
      <c r="AG40" s="51"/>
      <c r="AH40" s="51"/>
    </row>
    <row r="41" spans="1:34" ht="14.4">
      <c r="A41" s="52">
        <v>44600</v>
      </c>
      <c r="B41" s="82"/>
      <c r="C41" s="83"/>
      <c r="D41" s="83"/>
      <c r="E41" s="83"/>
      <c r="F41" s="83"/>
      <c r="G41" s="83"/>
      <c r="H41" s="83"/>
      <c r="I41" s="82"/>
      <c r="J41" s="82"/>
      <c r="K41" s="53"/>
      <c r="L41" s="53"/>
      <c r="M41" s="53">
        <f t="shared" si="0"/>
        <v>0</v>
      </c>
      <c r="N41" s="53"/>
      <c r="O41" s="86">
        <v>0</v>
      </c>
      <c r="P41" s="82">
        <v>0</v>
      </c>
      <c r="Q41" s="86">
        <v>0</v>
      </c>
      <c r="R41" s="82">
        <v>0</v>
      </c>
      <c r="S41" s="82">
        <v>0</v>
      </c>
      <c r="T41" s="53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3"/>
      <c r="AG41" s="51"/>
      <c r="AH41" s="51"/>
    </row>
    <row r="42" spans="1:34" ht="14.4">
      <c r="A42" s="52">
        <v>44601</v>
      </c>
      <c r="B42" s="82"/>
      <c r="C42" s="83"/>
      <c r="D42" s="83"/>
      <c r="E42" s="83"/>
      <c r="F42" s="83"/>
      <c r="G42" s="83"/>
      <c r="H42" s="83"/>
      <c r="I42" s="82"/>
      <c r="J42" s="82"/>
      <c r="K42" s="53"/>
      <c r="L42" s="53"/>
      <c r="M42" s="53">
        <f t="shared" si="0"/>
        <v>0</v>
      </c>
      <c r="N42" s="53"/>
      <c r="O42" s="86">
        <v>0</v>
      </c>
      <c r="P42" s="82">
        <v>0</v>
      </c>
      <c r="Q42" s="86">
        <v>0</v>
      </c>
      <c r="R42" s="82">
        <v>0</v>
      </c>
      <c r="S42" s="82">
        <v>0</v>
      </c>
      <c r="T42" s="53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3"/>
      <c r="AG42" s="51"/>
      <c r="AH42" s="51"/>
    </row>
    <row r="43" spans="1:34" ht="14.4">
      <c r="A43" s="52">
        <v>44602</v>
      </c>
      <c r="B43" s="82"/>
      <c r="C43" s="83"/>
      <c r="D43" s="83"/>
      <c r="E43" s="83"/>
      <c r="F43" s="83"/>
      <c r="G43" s="83"/>
      <c r="H43" s="83"/>
      <c r="I43" s="82"/>
      <c r="J43" s="82"/>
      <c r="K43" s="53"/>
      <c r="L43" s="53"/>
      <c r="M43" s="53">
        <f t="shared" si="0"/>
        <v>0</v>
      </c>
      <c r="N43" s="53"/>
      <c r="O43" s="86">
        <v>0</v>
      </c>
      <c r="P43" s="82">
        <v>0</v>
      </c>
      <c r="Q43" s="86">
        <v>0</v>
      </c>
      <c r="R43" s="82">
        <v>0</v>
      </c>
      <c r="S43" s="82">
        <v>0</v>
      </c>
      <c r="T43" s="53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3"/>
      <c r="AG43" s="51"/>
      <c r="AH43" s="51"/>
    </row>
    <row r="44" spans="1:34" ht="14.4">
      <c r="A44" s="52">
        <v>44603</v>
      </c>
      <c r="B44" s="82"/>
      <c r="C44" s="83"/>
      <c r="D44" s="83"/>
      <c r="E44" s="83"/>
      <c r="F44" s="83"/>
      <c r="G44" s="83"/>
      <c r="H44" s="83"/>
      <c r="I44" s="82"/>
      <c r="J44" s="82"/>
      <c r="K44" s="53"/>
      <c r="L44" s="53"/>
      <c r="M44" s="53">
        <f t="shared" si="0"/>
        <v>0</v>
      </c>
      <c r="N44" s="53"/>
      <c r="O44" s="86">
        <v>0</v>
      </c>
      <c r="P44" s="82">
        <v>0</v>
      </c>
      <c r="Q44" s="86">
        <v>0</v>
      </c>
      <c r="R44" s="82">
        <v>0</v>
      </c>
      <c r="S44" s="82">
        <v>0</v>
      </c>
      <c r="T44" s="53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3"/>
      <c r="AG44" s="51"/>
      <c r="AH44" s="51"/>
    </row>
    <row r="45" spans="1:34" ht="14.4">
      <c r="A45" s="52">
        <v>44604</v>
      </c>
      <c r="B45" s="82"/>
      <c r="C45" s="83"/>
      <c r="D45" s="83"/>
      <c r="E45" s="83"/>
      <c r="F45" s="83"/>
      <c r="G45" s="83"/>
      <c r="H45" s="83"/>
      <c r="I45" s="82"/>
      <c r="J45" s="82"/>
      <c r="K45" s="53"/>
      <c r="L45" s="53"/>
      <c r="M45" s="53">
        <f t="shared" si="0"/>
        <v>0</v>
      </c>
      <c r="N45" s="53"/>
      <c r="O45" s="86">
        <v>0</v>
      </c>
      <c r="P45" s="82">
        <v>0</v>
      </c>
      <c r="Q45" s="86">
        <v>0</v>
      </c>
      <c r="R45" s="82">
        <v>0</v>
      </c>
      <c r="S45" s="82">
        <v>0</v>
      </c>
      <c r="T45" s="53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3"/>
      <c r="AG45" s="51"/>
      <c r="AH45" s="51"/>
    </row>
    <row r="46" spans="1:34" ht="14.4">
      <c r="A46" s="52">
        <v>44605</v>
      </c>
      <c r="B46" s="82"/>
      <c r="C46" s="83"/>
      <c r="D46" s="83"/>
      <c r="E46" s="83"/>
      <c r="F46" s="83"/>
      <c r="G46" s="83"/>
      <c r="H46" s="83"/>
      <c r="I46" s="82"/>
      <c r="J46" s="82"/>
      <c r="K46" s="53"/>
      <c r="L46" s="53"/>
      <c r="M46" s="53">
        <f t="shared" si="0"/>
        <v>0</v>
      </c>
      <c r="N46" s="53"/>
      <c r="O46" s="86">
        <v>0</v>
      </c>
      <c r="P46" s="82">
        <v>0</v>
      </c>
      <c r="Q46" s="86">
        <v>0</v>
      </c>
      <c r="R46" s="82">
        <v>0</v>
      </c>
      <c r="S46" s="82">
        <v>0</v>
      </c>
      <c r="T46" s="53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3"/>
      <c r="AG46" s="51"/>
      <c r="AH46" s="51"/>
    </row>
    <row r="47" spans="1:34" ht="14.4">
      <c r="A47" s="52">
        <v>44606</v>
      </c>
      <c r="B47" s="82"/>
      <c r="C47" s="83"/>
      <c r="D47" s="83"/>
      <c r="E47" s="83"/>
      <c r="F47" s="83"/>
      <c r="G47" s="83"/>
      <c r="H47" s="83"/>
      <c r="I47" s="82"/>
      <c r="J47" s="82"/>
      <c r="K47" s="53"/>
      <c r="L47" s="53"/>
      <c r="M47" s="53">
        <f t="shared" si="0"/>
        <v>0</v>
      </c>
      <c r="N47" s="53"/>
      <c r="O47" s="86">
        <v>0</v>
      </c>
      <c r="P47" s="82">
        <v>0</v>
      </c>
      <c r="Q47" s="86">
        <v>0</v>
      </c>
      <c r="R47" s="82">
        <v>0</v>
      </c>
      <c r="S47" s="82">
        <v>0</v>
      </c>
      <c r="T47" s="53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3"/>
      <c r="AG47" s="51"/>
      <c r="AH47" s="51"/>
    </row>
    <row r="48" spans="1:34" ht="14.4">
      <c r="A48" s="52">
        <v>44607</v>
      </c>
      <c r="B48" s="82"/>
      <c r="C48" s="83"/>
      <c r="D48" s="83"/>
      <c r="E48" s="83"/>
      <c r="F48" s="83"/>
      <c r="G48" s="83"/>
      <c r="H48" s="83"/>
      <c r="I48" s="82"/>
      <c r="J48" s="82"/>
      <c r="K48" s="53"/>
      <c r="L48" s="53"/>
      <c r="M48" s="53">
        <f t="shared" si="0"/>
        <v>0</v>
      </c>
      <c r="N48" s="53"/>
      <c r="O48" s="86">
        <v>0</v>
      </c>
      <c r="P48" s="82">
        <v>0</v>
      </c>
      <c r="Q48" s="86">
        <v>0</v>
      </c>
      <c r="R48" s="82">
        <v>0</v>
      </c>
      <c r="S48" s="82">
        <v>0</v>
      </c>
      <c r="T48" s="53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3"/>
      <c r="AG48" s="51"/>
      <c r="AH48" s="51"/>
    </row>
    <row r="49" spans="1:34" ht="14.4">
      <c r="A49" s="52">
        <v>44608</v>
      </c>
      <c r="B49" s="82"/>
      <c r="C49" s="83"/>
      <c r="D49" s="83"/>
      <c r="E49" s="83"/>
      <c r="F49" s="83"/>
      <c r="G49" s="83"/>
      <c r="H49" s="83"/>
      <c r="I49" s="82"/>
      <c r="J49" s="82"/>
      <c r="K49" s="53"/>
      <c r="L49" s="53"/>
      <c r="M49" s="53">
        <f t="shared" si="0"/>
        <v>0</v>
      </c>
      <c r="N49" s="53"/>
      <c r="O49" s="86">
        <v>0</v>
      </c>
      <c r="P49" s="82">
        <v>0</v>
      </c>
      <c r="Q49" s="86">
        <v>0</v>
      </c>
      <c r="R49" s="82">
        <v>0</v>
      </c>
      <c r="S49" s="82">
        <v>0</v>
      </c>
      <c r="T49" s="53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3"/>
      <c r="AG49" s="51"/>
      <c r="AH49" s="51"/>
    </row>
    <row r="50" spans="1:34" ht="14.4">
      <c r="A50" s="52">
        <v>44609</v>
      </c>
      <c r="B50" s="82"/>
      <c r="C50" s="83"/>
      <c r="D50" s="83"/>
      <c r="E50" s="83"/>
      <c r="F50" s="83"/>
      <c r="G50" s="83"/>
      <c r="H50" s="83"/>
      <c r="I50" s="82"/>
      <c r="J50" s="82"/>
      <c r="K50" s="53"/>
      <c r="L50" s="53"/>
      <c r="M50" s="53">
        <f t="shared" si="0"/>
        <v>0</v>
      </c>
      <c r="N50" s="53"/>
      <c r="O50" s="86">
        <v>0</v>
      </c>
      <c r="P50" s="82">
        <v>0</v>
      </c>
      <c r="Q50" s="86">
        <v>0</v>
      </c>
      <c r="R50" s="82">
        <v>0</v>
      </c>
      <c r="S50" s="82">
        <v>0</v>
      </c>
      <c r="T50" s="53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3"/>
      <c r="AG50" s="51"/>
      <c r="AH50" s="51"/>
    </row>
    <row r="51" spans="1:34" ht="14.4">
      <c r="A51" s="52">
        <v>44610</v>
      </c>
      <c r="B51" s="82"/>
      <c r="C51" s="83"/>
      <c r="D51" s="83"/>
      <c r="E51" s="83"/>
      <c r="F51" s="83"/>
      <c r="G51" s="83"/>
      <c r="H51" s="83"/>
      <c r="I51" s="82"/>
      <c r="J51" s="82"/>
      <c r="K51" s="53"/>
      <c r="L51" s="53"/>
      <c r="M51" s="53">
        <f t="shared" si="0"/>
        <v>0</v>
      </c>
      <c r="N51" s="53"/>
      <c r="O51" s="86">
        <v>0</v>
      </c>
      <c r="P51" s="82">
        <v>0</v>
      </c>
      <c r="Q51" s="86">
        <v>0</v>
      </c>
      <c r="R51" s="82">
        <v>0</v>
      </c>
      <c r="S51" s="82">
        <v>0</v>
      </c>
      <c r="T51" s="53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3"/>
      <c r="AG51" s="51"/>
      <c r="AH51" s="51"/>
    </row>
    <row r="52" spans="1:34" ht="14.4">
      <c r="A52" s="52">
        <v>44611</v>
      </c>
      <c r="B52" s="82"/>
      <c r="C52" s="83"/>
      <c r="D52" s="83"/>
      <c r="E52" s="83"/>
      <c r="F52" s="83"/>
      <c r="G52" s="83"/>
      <c r="H52" s="83"/>
      <c r="I52" s="82"/>
      <c r="J52" s="82"/>
      <c r="K52" s="53"/>
      <c r="L52" s="53"/>
      <c r="M52" s="53">
        <f t="shared" si="0"/>
        <v>0</v>
      </c>
      <c r="N52" s="53"/>
      <c r="O52" s="86">
        <v>0</v>
      </c>
      <c r="P52" s="82">
        <v>0</v>
      </c>
      <c r="Q52" s="86">
        <v>0</v>
      </c>
      <c r="R52" s="82">
        <v>0</v>
      </c>
      <c r="S52" s="82">
        <v>0</v>
      </c>
      <c r="T52" s="53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3"/>
      <c r="AG52" s="51"/>
      <c r="AH52" s="51"/>
    </row>
    <row r="53" spans="1:34" ht="14.4">
      <c r="A53" s="52">
        <v>44612</v>
      </c>
      <c r="B53" s="82"/>
      <c r="C53" s="83"/>
      <c r="D53" s="83"/>
      <c r="E53" s="83"/>
      <c r="F53" s="83"/>
      <c r="G53" s="83"/>
      <c r="H53" s="83"/>
      <c r="I53" s="82"/>
      <c r="J53" s="82"/>
      <c r="K53" s="53"/>
      <c r="L53" s="53"/>
      <c r="M53" s="53">
        <f t="shared" si="0"/>
        <v>0</v>
      </c>
      <c r="N53" s="53"/>
      <c r="O53" s="86">
        <v>0</v>
      </c>
      <c r="P53" s="82">
        <v>0</v>
      </c>
      <c r="Q53" s="86">
        <v>0</v>
      </c>
      <c r="R53" s="82">
        <v>0</v>
      </c>
      <c r="S53" s="82">
        <v>0</v>
      </c>
      <c r="T53" s="53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3"/>
      <c r="AG53" s="51"/>
      <c r="AH53" s="51"/>
    </row>
    <row r="54" spans="1:34" ht="14.4">
      <c r="A54" s="52">
        <v>44613</v>
      </c>
      <c r="B54" s="82"/>
      <c r="C54" s="83"/>
      <c r="D54" s="83"/>
      <c r="E54" s="83"/>
      <c r="F54" s="83"/>
      <c r="G54" s="83"/>
      <c r="H54" s="83"/>
      <c r="I54" s="82"/>
      <c r="J54" s="82"/>
      <c r="K54" s="53"/>
      <c r="L54" s="53"/>
      <c r="M54" s="53">
        <f t="shared" si="0"/>
        <v>0</v>
      </c>
      <c r="N54" s="53"/>
      <c r="O54" s="86">
        <v>0</v>
      </c>
      <c r="P54" s="82">
        <v>0</v>
      </c>
      <c r="Q54" s="86">
        <v>0</v>
      </c>
      <c r="R54" s="82">
        <v>0</v>
      </c>
      <c r="S54" s="82">
        <v>0</v>
      </c>
      <c r="T54" s="53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3"/>
      <c r="AG54" s="51"/>
      <c r="AH54" s="51"/>
    </row>
    <row r="55" spans="1:34" ht="14.4">
      <c r="A55" s="52">
        <v>44614</v>
      </c>
      <c r="B55" s="82"/>
      <c r="C55" s="83"/>
      <c r="D55" s="83"/>
      <c r="E55" s="83"/>
      <c r="F55" s="83"/>
      <c r="G55" s="83"/>
      <c r="H55" s="83"/>
      <c r="I55" s="82"/>
      <c r="J55" s="82"/>
      <c r="K55" s="53"/>
      <c r="L55" s="53"/>
      <c r="M55" s="53">
        <f t="shared" si="0"/>
        <v>0</v>
      </c>
      <c r="N55" s="53"/>
      <c r="O55" s="86">
        <v>0</v>
      </c>
      <c r="P55" s="82">
        <v>0</v>
      </c>
      <c r="Q55" s="86">
        <v>0</v>
      </c>
      <c r="R55" s="82">
        <v>0</v>
      </c>
      <c r="S55" s="82">
        <v>0</v>
      </c>
      <c r="T55" s="53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3"/>
      <c r="AG55" s="51"/>
      <c r="AH55" s="51"/>
    </row>
    <row r="56" spans="1:34" ht="14.4">
      <c r="A56" s="52">
        <v>44615</v>
      </c>
      <c r="B56" s="82"/>
      <c r="C56" s="83"/>
      <c r="D56" s="83"/>
      <c r="E56" s="83"/>
      <c r="F56" s="83"/>
      <c r="G56" s="83"/>
      <c r="H56" s="83"/>
      <c r="I56" s="82"/>
      <c r="J56" s="82"/>
      <c r="K56" s="53"/>
      <c r="L56" s="53"/>
      <c r="M56" s="53">
        <f t="shared" si="0"/>
        <v>0</v>
      </c>
      <c r="N56" s="53"/>
      <c r="O56" s="86">
        <v>0</v>
      </c>
      <c r="P56" s="82">
        <v>0</v>
      </c>
      <c r="Q56" s="86">
        <v>0</v>
      </c>
      <c r="R56" s="82">
        <v>0</v>
      </c>
      <c r="S56" s="82">
        <v>0</v>
      </c>
      <c r="T56" s="53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3"/>
      <c r="AG56" s="51"/>
      <c r="AH56" s="51"/>
    </row>
    <row r="57" spans="1:34" ht="14.4">
      <c r="A57" s="52">
        <v>44616</v>
      </c>
      <c r="B57" s="82"/>
      <c r="C57" s="83"/>
      <c r="D57" s="83"/>
      <c r="E57" s="83"/>
      <c r="F57" s="83"/>
      <c r="G57" s="83"/>
      <c r="H57" s="83"/>
      <c r="I57" s="82"/>
      <c r="J57" s="82"/>
      <c r="K57" s="53"/>
      <c r="L57" s="53"/>
      <c r="M57" s="53">
        <f t="shared" si="0"/>
        <v>0</v>
      </c>
      <c r="N57" s="53"/>
      <c r="O57" s="86">
        <v>0</v>
      </c>
      <c r="P57" s="82">
        <v>0</v>
      </c>
      <c r="Q57" s="86">
        <v>0</v>
      </c>
      <c r="R57" s="82">
        <v>0</v>
      </c>
      <c r="S57" s="82">
        <v>0</v>
      </c>
      <c r="T57" s="53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3"/>
      <c r="AG57" s="51"/>
      <c r="AH57" s="51"/>
    </row>
    <row r="58" spans="1:34" ht="14.4">
      <c r="A58" s="52">
        <v>44617</v>
      </c>
      <c r="B58" s="82"/>
      <c r="C58" s="83"/>
      <c r="D58" s="83"/>
      <c r="E58" s="83"/>
      <c r="F58" s="83"/>
      <c r="G58" s="83"/>
      <c r="H58" s="83"/>
      <c r="I58" s="82"/>
      <c r="J58" s="82"/>
      <c r="K58" s="53"/>
      <c r="L58" s="53"/>
      <c r="M58" s="53">
        <f t="shared" si="0"/>
        <v>0</v>
      </c>
      <c r="N58" s="53"/>
      <c r="O58" s="86">
        <v>0</v>
      </c>
      <c r="P58" s="82">
        <v>0</v>
      </c>
      <c r="Q58" s="86">
        <v>0</v>
      </c>
      <c r="R58" s="82">
        <v>0</v>
      </c>
      <c r="S58" s="82">
        <v>0</v>
      </c>
      <c r="T58" s="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3"/>
      <c r="AG58" s="51"/>
      <c r="AH58" s="51"/>
    </row>
    <row r="59" spans="1:34" ht="14.4">
      <c r="A59" s="52">
        <v>44618</v>
      </c>
      <c r="B59" s="82"/>
      <c r="C59" s="83"/>
      <c r="D59" s="83"/>
      <c r="E59" s="83"/>
      <c r="F59" s="83"/>
      <c r="G59" s="83"/>
      <c r="H59" s="83"/>
      <c r="I59" s="82"/>
      <c r="J59" s="82"/>
      <c r="K59" s="53"/>
      <c r="L59" s="53"/>
      <c r="M59" s="53">
        <f t="shared" si="0"/>
        <v>0</v>
      </c>
      <c r="N59" s="53"/>
      <c r="O59" s="86">
        <v>0</v>
      </c>
      <c r="P59" s="82">
        <v>0</v>
      </c>
      <c r="Q59" s="86">
        <v>0</v>
      </c>
      <c r="R59" s="82">
        <v>0</v>
      </c>
      <c r="S59" s="82">
        <v>0</v>
      </c>
      <c r="T59" s="53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3"/>
      <c r="AG59" s="51"/>
      <c r="AH59" s="51"/>
    </row>
    <row r="60" spans="1:34" ht="14.4">
      <c r="A60" s="52">
        <v>44619</v>
      </c>
      <c r="B60" s="82"/>
      <c r="C60" s="83"/>
      <c r="D60" s="83"/>
      <c r="E60" s="83"/>
      <c r="F60" s="83"/>
      <c r="G60" s="83"/>
      <c r="H60" s="83"/>
      <c r="I60" s="82"/>
      <c r="J60" s="82"/>
      <c r="K60" s="53"/>
      <c r="L60" s="53"/>
      <c r="M60" s="53">
        <f t="shared" si="0"/>
        <v>0</v>
      </c>
      <c r="N60" s="53"/>
      <c r="O60" s="86">
        <v>0</v>
      </c>
      <c r="P60" s="82">
        <v>0</v>
      </c>
      <c r="Q60" s="86">
        <v>0</v>
      </c>
      <c r="R60" s="82">
        <v>0</v>
      </c>
      <c r="S60" s="82">
        <v>0</v>
      </c>
      <c r="T60" s="53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3"/>
      <c r="AG60" s="51"/>
      <c r="AH60" s="51"/>
    </row>
    <row r="61" spans="1:34" ht="14.4">
      <c r="A61" s="52">
        <v>44620</v>
      </c>
      <c r="B61" s="82"/>
      <c r="C61" s="83"/>
      <c r="D61" s="83"/>
      <c r="E61" s="83"/>
      <c r="F61" s="83"/>
      <c r="G61" s="83"/>
      <c r="H61" s="83"/>
      <c r="I61" s="82"/>
      <c r="J61" s="82"/>
      <c r="K61" s="53"/>
      <c r="L61" s="53"/>
      <c r="M61" s="53">
        <f t="shared" si="0"/>
        <v>0</v>
      </c>
      <c r="N61" s="53"/>
      <c r="O61" s="86">
        <v>0</v>
      </c>
      <c r="P61" s="82">
        <v>0</v>
      </c>
      <c r="Q61" s="86">
        <v>0</v>
      </c>
      <c r="R61" s="82">
        <v>0</v>
      </c>
      <c r="S61" s="82">
        <v>0</v>
      </c>
      <c r="T61" s="53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3"/>
      <c r="AG61" s="51"/>
      <c r="AH61" s="51"/>
    </row>
    <row r="62" spans="1:34" ht="14.4">
      <c r="A62" s="52">
        <v>44621</v>
      </c>
      <c r="B62" s="82"/>
      <c r="C62" s="83"/>
      <c r="D62" s="83"/>
      <c r="E62" s="83"/>
      <c r="F62" s="83"/>
      <c r="G62" s="83"/>
      <c r="H62" s="83"/>
      <c r="I62" s="82"/>
      <c r="J62" s="82"/>
      <c r="K62" s="53"/>
      <c r="L62" s="53"/>
      <c r="M62" s="53">
        <f t="shared" si="0"/>
        <v>0</v>
      </c>
      <c r="N62" s="53"/>
      <c r="O62" s="86">
        <v>0</v>
      </c>
      <c r="P62" s="82">
        <v>0</v>
      </c>
      <c r="Q62" s="86">
        <v>0</v>
      </c>
      <c r="R62" s="82">
        <v>0</v>
      </c>
      <c r="S62" s="82">
        <v>0</v>
      </c>
      <c r="T62" s="53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3"/>
      <c r="AG62" s="51"/>
      <c r="AH62" s="51"/>
    </row>
    <row r="63" spans="1:34" ht="14.4">
      <c r="A63" s="52">
        <v>44622</v>
      </c>
      <c r="B63" s="82"/>
      <c r="C63" s="83"/>
      <c r="D63" s="83"/>
      <c r="E63" s="83"/>
      <c r="F63" s="83"/>
      <c r="G63" s="83"/>
      <c r="H63" s="83"/>
      <c r="I63" s="82"/>
      <c r="J63" s="82"/>
      <c r="K63" s="53"/>
      <c r="L63" s="53"/>
      <c r="M63" s="53">
        <f t="shared" si="0"/>
        <v>0</v>
      </c>
      <c r="N63" s="53"/>
      <c r="O63" s="86">
        <v>0</v>
      </c>
      <c r="P63" s="82">
        <v>0</v>
      </c>
      <c r="Q63" s="86">
        <v>0</v>
      </c>
      <c r="R63" s="82">
        <v>0</v>
      </c>
      <c r="S63" s="82">
        <v>0</v>
      </c>
      <c r="T63" s="53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3"/>
      <c r="AG63" s="51"/>
      <c r="AH63" s="51"/>
    </row>
    <row r="64" spans="1:34" ht="14.4">
      <c r="A64" s="52">
        <v>44623</v>
      </c>
      <c r="B64" s="82"/>
      <c r="C64" s="83"/>
      <c r="D64" s="83"/>
      <c r="E64" s="83"/>
      <c r="F64" s="83"/>
      <c r="G64" s="83"/>
      <c r="H64" s="83"/>
      <c r="I64" s="82"/>
      <c r="J64" s="82"/>
      <c r="K64" s="53"/>
      <c r="L64" s="53"/>
      <c r="M64" s="53">
        <f t="shared" si="0"/>
        <v>0</v>
      </c>
      <c r="N64" s="53"/>
      <c r="O64" s="86">
        <v>0</v>
      </c>
      <c r="P64" s="82">
        <v>0</v>
      </c>
      <c r="Q64" s="86">
        <v>0</v>
      </c>
      <c r="R64" s="82">
        <v>0</v>
      </c>
      <c r="S64" s="82">
        <v>0</v>
      </c>
      <c r="T64" s="53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3"/>
      <c r="AG64" s="51"/>
      <c r="AH64" s="51"/>
    </row>
    <row r="65" spans="1:34" ht="14.4">
      <c r="A65" s="52">
        <v>44624</v>
      </c>
      <c r="B65" s="82"/>
      <c r="C65" s="83"/>
      <c r="D65" s="83"/>
      <c r="E65" s="83"/>
      <c r="F65" s="83"/>
      <c r="G65" s="83"/>
      <c r="H65" s="83"/>
      <c r="I65" s="82"/>
      <c r="J65" s="82"/>
      <c r="K65" s="53"/>
      <c r="L65" s="53"/>
      <c r="M65" s="53">
        <f t="shared" si="0"/>
        <v>0</v>
      </c>
      <c r="N65" s="53"/>
      <c r="O65" s="86">
        <v>0</v>
      </c>
      <c r="P65" s="82">
        <v>0</v>
      </c>
      <c r="Q65" s="86">
        <v>0</v>
      </c>
      <c r="R65" s="82">
        <v>0</v>
      </c>
      <c r="S65" s="82">
        <v>0</v>
      </c>
      <c r="T65" s="53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3"/>
      <c r="AG65" s="51"/>
      <c r="AH65" s="51"/>
    </row>
    <row r="66" spans="1:34" ht="14.4">
      <c r="A66" s="52">
        <v>44625</v>
      </c>
      <c r="B66" s="82"/>
      <c r="C66" s="83"/>
      <c r="D66" s="83"/>
      <c r="E66" s="83"/>
      <c r="F66" s="83"/>
      <c r="G66" s="83"/>
      <c r="H66" s="83"/>
      <c r="I66" s="82"/>
      <c r="J66" s="82"/>
      <c r="K66" s="53"/>
      <c r="L66" s="53"/>
      <c r="M66" s="53">
        <f t="shared" si="0"/>
        <v>0</v>
      </c>
      <c r="N66" s="53"/>
      <c r="O66" s="86">
        <v>0</v>
      </c>
      <c r="P66" s="82">
        <v>0</v>
      </c>
      <c r="Q66" s="86">
        <v>0</v>
      </c>
      <c r="R66" s="82">
        <v>0</v>
      </c>
      <c r="S66" s="82">
        <v>0</v>
      </c>
      <c r="T66" s="53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3"/>
      <c r="AG66" s="51"/>
      <c r="AH66" s="51"/>
    </row>
    <row r="67" spans="1:34" ht="14.4">
      <c r="A67" s="52">
        <v>44626</v>
      </c>
      <c r="B67" s="82"/>
      <c r="C67" s="83"/>
      <c r="D67" s="83"/>
      <c r="E67" s="83"/>
      <c r="F67" s="83"/>
      <c r="G67" s="83"/>
      <c r="H67" s="83"/>
      <c r="I67" s="82"/>
      <c r="J67" s="82"/>
      <c r="K67" s="53"/>
      <c r="L67" s="53"/>
      <c r="M67" s="53">
        <f t="shared" si="0"/>
        <v>0</v>
      </c>
      <c r="N67" s="53"/>
      <c r="O67" s="86">
        <v>0</v>
      </c>
      <c r="P67" s="82">
        <v>0</v>
      </c>
      <c r="Q67" s="86">
        <v>0</v>
      </c>
      <c r="R67" s="82">
        <v>0</v>
      </c>
      <c r="S67" s="82">
        <v>0</v>
      </c>
      <c r="T67" s="53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3"/>
      <c r="AG67" s="51"/>
      <c r="AH67" s="51"/>
    </row>
    <row r="68" spans="1:34" ht="14.4">
      <c r="A68" s="52">
        <v>44627</v>
      </c>
      <c r="B68" s="82"/>
      <c r="C68" s="83"/>
      <c r="D68" s="83"/>
      <c r="E68" s="83"/>
      <c r="F68" s="83"/>
      <c r="G68" s="83"/>
      <c r="H68" s="83"/>
      <c r="I68" s="82"/>
      <c r="J68" s="82"/>
      <c r="K68" s="53"/>
      <c r="L68" s="53"/>
      <c r="M68" s="53">
        <f t="shared" si="0"/>
        <v>0</v>
      </c>
      <c r="N68" s="53"/>
      <c r="O68" s="86">
        <v>0</v>
      </c>
      <c r="P68" s="82">
        <v>0</v>
      </c>
      <c r="Q68" s="86">
        <v>0</v>
      </c>
      <c r="R68" s="82">
        <v>0</v>
      </c>
      <c r="S68" s="82">
        <v>0</v>
      </c>
      <c r="T68" s="53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3"/>
      <c r="AG68" s="51"/>
      <c r="AH68" s="51"/>
    </row>
    <row r="69" spans="1:34" ht="14.4">
      <c r="A69" s="52">
        <v>44628</v>
      </c>
      <c r="B69" s="82"/>
      <c r="C69" s="83"/>
      <c r="D69" s="83"/>
      <c r="E69" s="83"/>
      <c r="F69" s="83"/>
      <c r="G69" s="83"/>
      <c r="H69" s="83"/>
      <c r="I69" s="82"/>
      <c r="J69" s="82"/>
      <c r="K69" s="53"/>
      <c r="L69" s="53"/>
      <c r="M69" s="53">
        <f t="shared" si="0"/>
        <v>0</v>
      </c>
      <c r="N69" s="53"/>
      <c r="O69" s="86">
        <v>0</v>
      </c>
      <c r="P69" s="82">
        <v>0</v>
      </c>
      <c r="Q69" s="86">
        <v>0</v>
      </c>
      <c r="R69" s="82">
        <v>0</v>
      </c>
      <c r="S69" s="82">
        <v>0</v>
      </c>
      <c r="T69" s="53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3"/>
      <c r="AG69" s="51"/>
      <c r="AH69" s="51"/>
    </row>
    <row r="70" spans="1:34" ht="14.4">
      <c r="A70" s="52">
        <v>44629</v>
      </c>
      <c r="B70" s="82"/>
      <c r="C70" s="83"/>
      <c r="D70" s="83"/>
      <c r="E70" s="83"/>
      <c r="F70" s="83"/>
      <c r="G70" s="83"/>
      <c r="H70" s="83"/>
      <c r="I70" s="82"/>
      <c r="J70" s="82"/>
      <c r="K70" s="53"/>
      <c r="L70" s="53"/>
      <c r="M70" s="53">
        <f t="shared" si="0"/>
        <v>0</v>
      </c>
      <c r="N70" s="53"/>
      <c r="O70" s="86">
        <v>0</v>
      </c>
      <c r="P70" s="82">
        <v>0</v>
      </c>
      <c r="Q70" s="86">
        <v>0</v>
      </c>
      <c r="R70" s="82">
        <v>0</v>
      </c>
      <c r="S70" s="82">
        <v>0</v>
      </c>
      <c r="T70" s="53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3"/>
      <c r="AG70" s="51"/>
      <c r="AH70" s="51"/>
    </row>
    <row r="71" spans="1:34" ht="14.4">
      <c r="A71" s="52">
        <v>44630</v>
      </c>
      <c r="B71" s="82"/>
      <c r="C71" s="83"/>
      <c r="D71" s="83"/>
      <c r="E71" s="83"/>
      <c r="F71" s="83"/>
      <c r="G71" s="83"/>
      <c r="H71" s="83"/>
      <c r="I71" s="82"/>
      <c r="J71" s="82"/>
      <c r="K71" s="53"/>
      <c r="L71" s="53"/>
      <c r="M71" s="53">
        <f t="shared" si="0"/>
        <v>0</v>
      </c>
      <c r="N71" s="53"/>
      <c r="O71" s="86">
        <v>0</v>
      </c>
      <c r="P71" s="82">
        <v>0</v>
      </c>
      <c r="Q71" s="86">
        <v>0</v>
      </c>
      <c r="R71" s="82">
        <v>0</v>
      </c>
      <c r="S71" s="82">
        <v>0</v>
      </c>
      <c r="T71" s="53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3"/>
      <c r="AG71" s="51"/>
      <c r="AH71" s="51"/>
    </row>
    <row r="72" spans="1:34" ht="14.4">
      <c r="A72" s="52">
        <v>44631</v>
      </c>
      <c r="B72" s="82"/>
      <c r="C72" s="83"/>
      <c r="D72" s="83"/>
      <c r="E72" s="83"/>
      <c r="F72" s="83"/>
      <c r="G72" s="83"/>
      <c r="H72" s="83"/>
      <c r="I72" s="82"/>
      <c r="J72" s="82"/>
      <c r="K72" s="53"/>
      <c r="L72" s="53"/>
      <c r="M72" s="53">
        <f t="shared" si="0"/>
        <v>0</v>
      </c>
      <c r="N72" s="53"/>
      <c r="O72" s="86">
        <v>0</v>
      </c>
      <c r="P72" s="82">
        <v>0</v>
      </c>
      <c r="Q72" s="86">
        <v>0</v>
      </c>
      <c r="R72" s="82">
        <v>0</v>
      </c>
      <c r="S72" s="82">
        <v>0</v>
      </c>
      <c r="T72" s="53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3"/>
      <c r="AG72" s="51"/>
      <c r="AH72" s="51"/>
    </row>
    <row r="73" spans="1:34" ht="14.4">
      <c r="A73" s="52">
        <v>44632</v>
      </c>
      <c r="B73" s="82"/>
      <c r="C73" s="83"/>
      <c r="D73" s="83"/>
      <c r="E73" s="83"/>
      <c r="F73" s="83"/>
      <c r="G73" s="83"/>
      <c r="H73" s="83"/>
      <c r="I73" s="82"/>
      <c r="J73" s="82"/>
      <c r="K73" s="53"/>
      <c r="L73" s="53"/>
      <c r="M73" s="53">
        <f t="shared" si="0"/>
        <v>0</v>
      </c>
      <c r="N73" s="53"/>
      <c r="O73" s="86">
        <v>0</v>
      </c>
      <c r="P73" s="82">
        <v>0</v>
      </c>
      <c r="Q73" s="86">
        <v>0</v>
      </c>
      <c r="R73" s="82">
        <v>0</v>
      </c>
      <c r="S73" s="82">
        <v>0</v>
      </c>
      <c r="T73" s="53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3"/>
      <c r="AG73" s="51"/>
      <c r="AH73" s="51"/>
    </row>
    <row r="74" spans="1:34" ht="14.4">
      <c r="A74" s="52">
        <v>44633</v>
      </c>
      <c r="B74" s="82"/>
      <c r="C74" s="83"/>
      <c r="D74" s="83"/>
      <c r="E74" s="83"/>
      <c r="F74" s="83"/>
      <c r="G74" s="83"/>
      <c r="H74" s="83"/>
      <c r="I74" s="82"/>
      <c r="J74" s="82"/>
      <c r="K74" s="53"/>
      <c r="L74" s="53"/>
      <c r="M74" s="53">
        <f t="shared" si="0"/>
        <v>0</v>
      </c>
      <c r="N74" s="53"/>
      <c r="O74" s="86">
        <v>0</v>
      </c>
      <c r="P74" s="82">
        <v>0</v>
      </c>
      <c r="Q74" s="86">
        <v>0</v>
      </c>
      <c r="R74" s="82">
        <v>0</v>
      </c>
      <c r="S74" s="82">
        <v>0</v>
      </c>
      <c r="T74" s="53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3"/>
      <c r="AG74" s="51"/>
      <c r="AH74" s="51"/>
    </row>
    <row r="75" spans="1:34" ht="14.4">
      <c r="A75" s="52">
        <v>44634</v>
      </c>
      <c r="B75" s="82"/>
      <c r="C75" s="83"/>
      <c r="D75" s="83"/>
      <c r="E75" s="83"/>
      <c r="F75" s="83"/>
      <c r="G75" s="83"/>
      <c r="H75" s="83"/>
      <c r="I75" s="82"/>
      <c r="J75" s="82"/>
      <c r="K75" s="53"/>
      <c r="L75" s="53"/>
      <c r="M75" s="53">
        <f t="shared" si="0"/>
        <v>0</v>
      </c>
      <c r="N75" s="53"/>
      <c r="O75" s="86">
        <v>0</v>
      </c>
      <c r="P75" s="82">
        <v>0</v>
      </c>
      <c r="Q75" s="86">
        <v>0</v>
      </c>
      <c r="R75" s="82">
        <v>0</v>
      </c>
      <c r="S75" s="82">
        <v>0</v>
      </c>
      <c r="T75" s="53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3"/>
      <c r="AG75" s="51"/>
      <c r="AH75" s="51"/>
    </row>
    <row r="76" spans="1:34" ht="14.4">
      <c r="A76" s="52">
        <v>44635</v>
      </c>
      <c r="B76" s="82"/>
      <c r="C76" s="83"/>
      <c r="D76" s="83"/>
      <c r="E76" s="83"/>
      <c r="F76" s="83"/>
      <c r="G76" s="83"/>
      <c r="H76" s="83"/>
      <c r="I76" s="82"/>
      <c r="J76" s="82"/>
      <c r="K76" s="53"/>
      <c r="L76" s="53"/>
      <c r="M76" s="53">
        <f t="shared" si="0"/>
        <v>0</v>
      </c>
      <c r="N76" s="53"/>
      <c r="O76" s="86">
        <v>0</v>
      </c>
      <c r="P76" s="82">
        <v>0</v>
      </c>
      <c r="Q76" s="86">
        <v>0</v>
      </c>
      <c r="R76" s="82">
        <v>0</v>
      </c>
      <c r="S76" s="82">
        <v>0</v>
      </c>
      <c r="T76" s="53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3"/>
      <c r="AG76" s="51"/>
      <c r="AH76" s="51"/>
    </row>
    <row r="77" spans="1:34" ht="14.4">
      <c r="A77" s="52">
        <v>44636</v>
      </c>
      <c r="B77" s="82"/>
      <c r="C77" s="83"/>
      <c r="D77" s="83"/>
      <c r="E77" s="83"/>
      <c r="F77" s="83"/>
      <c r="G77" s="83"/>
      <c r="H77" s="83"/>
      <c r="I77" s="82"/>
      <c r="J77" s="82"/>
      <c r="K77" s="53"/>
      <c r="L77" s="53"/>
      <c r="M77" s="53">
        <f t="shared" si="0"/>
        <v>0</v>
      </c>
      <c r="N77" s="53"/>
      <c r="O77" s="86">
        <v>0</v>
      </c>
      <c r="P77" s="82">
        <v>0</v>
      </c>
      <c r="Q77" s="86">
        <v>0</v>
      </c>
      <c r="R77" s="82">
        <v>0</v>
      </c>
      <c r="S77" s="82">
        <v>0</v>
      </c>
      <c r="T77" s="53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3"/>
      <c r="AG77" s="51"/>
      <c r="AH77" s="51"/>
    </row>
    <row r="78" spans="1:34" ht="14.4">
      <c r="A78" s="52">
        <v>44637</v>
      </c>
      <c r="B78" s="82"/>
      <c r="C78" s="83"/>
      <c r="D78" s="83"/>
      <c r="E78" s="83"/>
      <c r="F78" s="83"/>
      <c r="G78" s="83"/>
      <c r="H78" s="83"/>
      <c r="I78" s="82"/>
      <c r="J78" s="82"/>
      <c r="K78" s="53"/>
      <c r="L78" s="53"/>
      <c r="M78" s="53">
        <f t="shared" si="0"/>
        <v>0</v>
      </c>
      <c r="N78" s="53"/>
      <c r="O78" s="86">
        <v>0</v>
      </c>
      <c r="P78" s="82">
        <v>0</v>
      </c>
      <c r="Q78" s="86">
        <v>0</v>
      </c>
      <c r="R78" s="82">
        <v>0</v>
      </c>
      <c r="S78" s="82">
        <v>0</v>
      </c>
      <c r="T78" s="53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3"/>
      <c r="AG78" s="51"/>
      <c r="AH78" s="51"/>
    </row>
    <row r="79" spans="1:34" ht="14.4">
      <c r="A79" s="52">
        <v>44638</v>
      </c>
      <c r="B79" s="82"/>
      <c r="C79" s="83"/>
      <c r="D79" s="83"/>
      <c r="E79" s="83"/>
      <c r="F79" s="83"/>
      <c r="G79" s="83"/>
      <c r="H79" s="83"/>
      <c r="I79" s="82"/>
      <c r="J79" s="82"/>
      <c r="K79" s="53"/>
      <c r="L79" s="53"/>
      <c r="M79" s="53">
        <f t="shared" si="0"/>
        <v>0</v>
      </c>
      <c r="N79" s="53"/>
      <c r="O79" s="86">
        <v>0</v>
      </c>
      <c r="P79" s="82">
        <v>0</v>
      </c>
      <c r="Q79" s="86">
        <v>0</v>
      </c>
      <c r="R79" s="82">
        <v>0</v>
      </c>
      <c r="S79" s="82">
        <v>0</v>
      </c>
      <c r="T79" s="53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3"/>
      <c r="AG79" s="51"/>
      <c r="AH79" s="51"/>
    </row>
    <row r="80" spans="1:34" ht="14.4">
      <c r="A80" s="52">
        <v>44639</v>
      </c>
      <c r="B80" s="82"/>
      <c r="C80" s="83"/>
      <c r="D80" s="83"/>
      <c r="E80" s="83"/>
      <c r="F80" s="83"/>
      <c r="G80" s="83"/>
      <c r="H80" s="83"/>
      <c r="I80" s="82"/>
      <c r="J80" s="82"/>
      <c r="K80" s="53"/>
      <c r="L80" s="53"/>
      <c r="M80" s="53">
        <f t="shared" si="0"/>
        <v>0</v>
      </c>
      <c r="N80" s="53"/>
      <c r="O80" s="86">
        <v>0</v>
      </c>
      <c r="P80" s="82">
        <v>0</v>
      </c>
      <c r="Q80" s="86">
        <v>0</v>
      </c>
      <c r="R80" s="82">
        <v>0</v>
      </c>
      <c r="S80" s="82">
        <v>0</v>
      </c>
      <c r="T80" s="53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3"/>
      <c r="AG80" s="51"/>
      <c r="AH80" s="51"/>
    </row>
    <row r="81" spans="1:34" ht="14.4">
      <c r="A81" s="52">
        <v>44640</v>
      </c>
      <c r="B81" s="82"/>
      <c r="C81" s="83"/>
      <c r="D81" s="83"/>
      <c r="E81" s="83"/>
      <c r="F81" s="83"/>
      <c r="G81" s="83"/>
      <c r="H81" s="83"/>
      <c r="I81" s="82"/>
      <c r="J81" s="82"/>
      <c r="K81" s="53"/>
      <c r="L81" s="53"/>
      <c r="M81" s="53">
        <f t="shared" si="0"/>
        <v>0</v>
      </c>
      <c r="N81" s="53"/>
      <c r="O81" s="86">
        <v>0</v>
      </c>
      <c r="P81" s="82">
        <v>0</v>
      </c>
      <c r="Q81" s="86">
        <v>0</v>
      </c>
      <c r="R81" s="82">
        <v>0</v>
      </c>
      <c r="S81" s="82">
        <v>0</v>
      </c>
      <c r="T81" s="53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3"/>
      <c r="AG81" s="51"/>
      <c r="AH81" s="51"/>
    </row>
    <row r="82" spans="1:34" ht="14.4">
      <c r="A82" s="52">
        <v>44641</v>
      </c>
      <c r="B82" s="82"/>
      <c r="C82" s="83"/>
      <c r="D82" s="83"/>
      <c r="E82" s="83"/>
      <c r="F82" s="83"/>
      <c r="G82" s="83"/>
      <c r="H82" s="83"/>
      <c r="I82" s="82"/>
      <c r="J82" s="82"/>
      <c r="K82" s="53"/>
      <c r="L82" s="53"/>
      <c r="M82" s="53">
        <f t="shared" si="0"/>
        <v>0</v>
      </c>
      <c r="N82" s="53"/>
      <c r="O82" s="86">
        <v>0</v>
      </c>
      <c r="P82" s="82">
        <v>0</v>
      </c>
      <c r="Q82" s="86">
        <v>0</v>
      </c>
      <c r="R82" s="82">
        <v>0</v>
      </c>
      <c r="S82" s="82">
        <v>0</v>
      </c>
      <c r="T82" s="53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3"/>
      <c r="AG82" s="51"/>
      <c r="AH82" s="51"/>
    </row>
    <row r="83" spans="1:34" ht="14.4">
      <c r="A83" s="52">
        <v>44642</v>
      </c>
      <c r="B83" s="82"/>
      <c r="C83" s="83"/>
      <c r="D83" s="83"/>
      <c r="E83" s="83"/>
      <c r="F83" s="83"/>
      <c r="G83" s="83"/>
      <c r="H83" s="83"/>
      <c r="I83" s="82"/>
      <c r="J83" s="82"/>
      <c r="K83" s="53"/>
      <c r="L83" s="53"/>
      <c r="M83" s="53">
        <f t="shared" si="0"/>
        <v>0</v>
      </c>
      <c r="N83" s="53"/>
      <c r="O83" s="86">
        <v>0</v>
      </c>
      <c r="P83" s="82">
        <v>0</v>
      </c>
      <c r="Q83" s="86">
        <v>0</v>
      </c>
      <c r="R83" s="82">
        <v>0</v>
      </c>
      <c r="S83" s="82">
        <v>0</v>
      </c>
      <c r="T83" s="53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3"/>
      <c r="AG83" s="51"/>
      <c r="AH83" s="51"/>
    </row>
    <row r="84" spans="1:34" ht="14.4">
      <c r="A84" s="52">
        <v>44643</v>
      </c>
      <c r="B84" s="82"/>
      <c r="C84" s="83"/>
      <c r="D84" s="83"/>
      <c r="E84" s="83"/>
      <c r="F84" s="83"/>
      <c r="G84" s="83"/>
      <c r="H84" s="83"/>
      <c r="I84" s="82"/>
      <c r="J84" s="82"/>
      <c r="K84" s="53"/>
      <c r="L84" s="53"/>
      <c r="M84" s="53">
        <f t="shared" si="0"/>
        <v>0</v>
      </c>
      <c r="N84" s="53"/>
      <c r="O84" s="86">
        <v>0</v>
      </c>
      <c r="P84" s="82">
        <v>0</v>
      </c>
      <c r="Q84" s="86">
        <v>0</v>
      </c>
      <c r="R84" s="82">
        <v>0</v>
      </c>
      <c r="S84" s="82">
        <v>0</v>
      </c>
      <c r="T84" s="53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3"/>
      <c r="AG84" s="51"/>
      <c r="AH84" s="51"/>
    </row>
    <row r="85" spans="1:34" ht="14.4">
      <c r="A85" s="52">
        <v>44644</v>
      </c>
      <c r="B85" s="82"/>
      <c r="C85" s="83"/>
      <c r="D85" s="83"/>
      <c r="E85" s="83"/>
      <c r="F85" s="83"/>
      <c r="G85" s="83"/>
      <c r="H85" s="83"/>
      <c r="I85" s="82"/>
      <c r="J85" s="82"/>
      <c r="K85" s="53"/>
      <c r="L85" s="53"/>
      <c r="M85" s="53">
        <f t="shared" si="0"/>
        <v>0</v>
      </c>
      <c r="N85" s="53"/>
      <c r="O85" s="86">
        <v>0</v>
      </c>
      <c r="P85" s="82">
        <v>0</v>
      </c>
      <c r="Q85" s="86">
        <v>0</v>
      </c>
      <c r="R85" s="82">
        <v>0</v>
      </c>
      <c r="S85" s="82">
        <v>0</v>
      </c>
      <c r="T85" s="53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3"/>
      <c r="AG85" s="51"/>
      <c r="AH85" s="51"/>
    </row>
    <row r="86" spans="1:34" ht="14.4">
      <c r="A86" s="52">
        <v>44645</v>
      </c>
      <c r="B86" s="82"/>
      <c r="C86" s="83"/>
      <c r="D86" s="83"/>
      <c r="E86" s="83"/>
      <c r="F86" s="83"/>
      <c r="G86" s="83"/>
      <c r="H86" s="83"/>
      <c r="I86" s="82"/>
      <c r="J86" s="82"/>
      <c r="K86" s="53"/>
      <c r="L86" s="53"/>
      <c r="M86" s="53">
        <f t="shared" si="0"/>
        <v>0</v>
      </c>
      <c r="N86" s="53"/>
      <c r="O86" s="86">
        <v>0</v>
      </c>
      <c r="P86" s="82">
        <v>0</v>
      </c>
      <c r="Q86" s="86">
        <v>0</v>
      </c>
      <c r="R86" s="82">
        <v>0</v>
      </c>
      <c r="S86" s="82">
        <v>0</v>
      </c>
      <c r="T86" s="53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3"/>
      <c r="AG86" s="51"/>
      <c r="AH86" s="51"/>
    </row>
    <row r="87" spans="1:34" ht="14.4">
      <c r="A87" s="52">
        <v>44646</v>
      </c>
      <c r="B87" s="82"/>
      <c r="C87" s="83"/>
      <c r="D87" s="83"/>
      <c r="E87" s="83"/>
      <c r="F87" s="83"/>
      <c r="G87" s="83"/>
      <c r="H87" s="83"/>
      <c r="I87" s="82"/>
      <c r="J87" s="82"/>
      <c r="K87" s="53"/>
      <c r="L87" s="53"/>
      <c r="M87" s="53">
        <f t="shared" si="0"/>
        <v>0</v>
      </c>
      <c r="N87" s="53"/>
      <c r="O87" s="86">
        <v>0</v>
      </c>
      <c r="P87" s="82">
        <v>0</v>
      </c>
      <c r="Q87" s="86">
        <v>0</v>
      </c>
      <c r="R87" s="82">
        <v>0</v>
      </c>
      <c r="S87" s="82">
        <v>0</v>
      </c>
      <c r="T87" s="53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3"/>
      <c r="AG87" s="51"/>
      <c r="AH87" s="51"/>
    </row>
    <row r="88" spans="1:34" ht="14.4">
      <c r="A88" s="52">
        <v>44647</v>
      </c>
      <c r="B88" s="82"/>
      <c r="C88" s="83"/>
      <c r="D88" s="83"/>
      <c r="E88" s="83"/>
      <c r="F88" s="83"/>
      <c r="G88" s="83"/>
      <c r="H88" s="83"/>
      <c r="I88" s="82"/>
      <c r="J88" s="82"/>
      <c r="K88" s="53"/>
      <c r="L88" s="53"/>
      <c r="M88" s="53">
        <f t="shared" si="0"/>
        <v>0</v>
      </c>
      <c r="N88" s="53"/>
      <c r="O88" s="86">
        <v>0</v>
      </c>
      <c r="P88" s="82">
        <v>0</v>
      </c>
      <c r="Q88" s="86">
        <v>0</v>
      </c>
      <c r="R88" s="82">
        <v>0</v>
      </c>
      <c r="S88" s="82">
        <v>0</v>
      </c>
      <c r="T88" s="53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3"/>
      <c r="AG88" s="51"/>
      <c r="AH88" s="51"/>
    </row>
    <row r="89" spans="1:34" ht="14.4">
      <c r="A89" s="52">
        <v>44648</v>
      </c>
      <c r="B89" s="82"/>
      <c r="C89" s="83"/>
      <c r="D89" s="83"/>
      <c r="E89" s="83"/>
      <c r="F89" s="83"/>
      <c r="G89" s="83"/>
      <c r="H89" s="83"/>
      <c r="I89" s="82"/>
      <c r="J89" s="82"/>
      <c r="K89" s="53"/>
      <c r="L89" s="53"/>
      <c r="M89" s="53">
        <f t="shared" si="0"/>
        <v>0</v>
      </c>
      <c r="N89" s="53"/>
      <c r="O89" s="86">
        <v>0</v>
      </c>
      <c r="P89" s="82">
        <v>0</v>
      </c>
      <c r="Q89" s="86">
        <v>0</v>
      </c>
      <c r="R89" s="82">
        <v>0</v>
      </c>
      <c r="S89" s="82">
        <v>0</v>
      </c>
      <c r="T89" s="53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3"/>
      <c r="AG89" s="51"/>
      <c r="AH89" s="51"/>
    </row>
    <row r="90" spans="1:34" ht="14.4">
      <c r="A90" s="52">
        <v>44649</v>
      </c>
      <c r="B90" s="82"/>
      <c r="C90" s="83"/>
      <c r="D90" s="83"/>
      <c r="E90" s="83"/>
      <c r="F90" s="83"/>
      <c r="G90" s="83"/>
      <c r="H90" s="83"/>
      <c r="I90" s="82"/>
      <c r="J90" s="82"/>
      <c r="K90" s="53"/>
      <c r="L90" s="53"/>
      <c r="M90" s="53">
        <f t="shared" si="0"/>
        <v>0</v>
      </c>
      <c r="N90" s="53"/>
      <c r="O90" s="86">
        <v>0</v>
      </c>
      <c r="P90" s="82">
        <v>0</v>
      </c>
      <c r="Q90" s="86">
        <v>0</v>
      </c>
      <c r="R90" s="82">
        <v>0</v>
      </c>
      <c r="S90" s="82">
        <v>0</v>
      </c>
      <c r="T90" s="53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3"/>
      <c r="AG90" s="51"/>
      <c r="AH90" s="51"/>
    </row>
    <row r="91" spans="1:34" ht="14.4">
      <c r="A91" s="52">
        <v>44650</v>
      </c>
      <c r="B91" s="82"/>
      <c r="C91" s="83"/>
      <c r="D91" s="83"/>
      <c r="E91" s="83"/>
      <c r="F91" s="83"/>
      <c r="G91" s="83"/>
      <c r="H91" s="83"/>
      <c r="I91" s="82"/>
      <c r="J91" s="82"/>
      <c r="K91" s="53"/>
      <c r="L91" s="53"/>
      <c r="M91" s="53">
        <f t="shared" si="0"/>
        <v>0</v>
      </c>
      <c r="N91" s="53"/>
      <c r="O91" s="86">
        <v>0</v>
      </c>
      <c r="P91" s="82">
        <v>0</v>
      </c>
      <c r="Q91" s="86">
        <v>0</v>
      </c>
      <c r="R91" s="82">
        <v>0</v>
      </c>
      <c r="S91" s="82">
        <v>0</v>
      </c>
      <c r="T91" s="53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3"/>
      <c r="AG91" s="51"/>
      <c r="AH91" s="51"/>
    </row>
    <row r="92" spans="1:34" ht="14.4">
      <c r="A92" s="52">
        <v>44651</v>
      </c>
      <c r="B92" s="82"/>
      <c r="C92" s="83"/>
      <c r="D92" s="83"/>
      <c r="E92" s="83"/>
      <c r="F92" s="83"/>
      <c r="G92" s="83"/>
      <c r="H92" s="83"/>
      <c r="I92" s="82"/>
      <c r="J92" s="82"/>
      <c r="K92" s="53"/>
      <c r="L92" s="53"/>
      <c r="M92" s="53">
        <f t="shared" si="0"/>
        <v>0</v>
      </c>
      <c r="N92" s="53"/>
      <c r="O92" s="86">
        <v>0</v>
      </c>
      <c r="P92" s="82">
        <v>0</v>
      </c>
      <c r="Q92" s="86">
        <v>0</v>
      </c>
      <c r="R92" s="82">
        <v>0</v>
      </c>
      <c r="S92" s="82">
        <v>0</v>
      </c>
      <c r="T92" s="53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3"/>
      <c r="AG92" s="51"/>
      <c r="AH92" s="51"/>
    </row>
    <row r="93" spans="1:34" ht="14.4">
      <c r="A93" s="52">
        <v>44652</v>
      </c>
      <c r="B93" s="82"/>
      <c r="C93" s="83"/>
      <c r="D93" s="83"/>
      <c r="E93" s="83"/>
      <c r="F93" s="83"/>
      <c r="G93" s="83"/>
      <c r="H93" s="83"/>
      <c r="I93" s="82"/>
      <c r="J93" s="82"/>
      <c r="K93" s="86"/>
      <c r="L93" s="53"/>
      <c r="M93" s="53">
        <f t="shared" si="0"/>
        <v>0</v>
      </c>
      <c r="N93" s="53"/>
      <c r="O93" s="86">
        <v>0</v>
      </c>
      <c r="P93" s="82">
        <v>0</v>
      </c>
      <c r="Q93" s="86">
        <v>0</v>
      </c>
      <c r="R93" s="82">
        <v>0</v>
      </c>
      <c r="S93" s="82">
        <v>0</v>
      </c>
      <c r="T93" s="53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3"/>
      <c r="AG93" s="51"/>
      <c r="AH93" s="51"/>
    </row>
    <row r="94" spans="1:34" ht="14.4">
      <c r="A94" s="52">
        <v>44653</v>
      </c>
      <c r="B94" s="82"/>
      <c r="C94" s="83"/>
      <c r="D94" s="83"/>
      <c r="E94" s="83"/>
      <c r="F94" s="83"/>
      <c r="G94" s="83"/>
      <c r="H94" s="83"/>
      <c r="I94" s="82"/>
      <c r="J94" s="82"/>
      <c r="K94" s="86"/>
      <c r="L94" s="53"/>
      <c r="M94" s="53">
        <f t="shared" si="0"/>
        <v>0</v>
      </c>
      <c r="N94" s="53"/>
      <c r="O94" s="86">
        <v>0</v>
      </c>
      <c r="P94" s="82">
        <v>0</v>
      </c>
      <c r="Q94" s="86">
        <v>0</v>
      </c>
      <c r="R94" s="82">
        <v>0</v>
      </c>
      <c r="S94" s="82">
        <v>0</v>
      </c>
      <c r="T94" s="53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3"/>
      <c r="AG94" s="51"/>
      <c r="AH94" s="51"/>
    </row>
    <row r="95" spans="1:34" ht="14.4">
      <c r="A95" s="52">
        <v>44654</v>
      </c>
      <c r="B95" s="82"/>
      <c r="C95" s="83"/>
      <c r="D95" s="83"/>
      <c r="E95" s="83"/>
      <c r="F95" s="83"/>
      <c r="G95" s="83"/>
      <c r="H95" s="83"/>
      <c r="I95" s="82"/>
      <c r="J95" s="82"/>
      <c r="K95" s="86"/>
      <c r="L95" s="53"/>
      <c r="M95" s="53">
        <f t="shared" si="0"/>
        <v>0</v>
      </c>
      <c r="N95" s="53"/>
      <c r="O95" s="86">
        <v>0</v>
      </c>
      <c r="P95" s="82">
        <v>0</v>
      </c>
      <c r="Q95" s="86">
        <v>0</v>
      </c>
      <c r="R95" s="82">
        <v>0</v>
      </c>
      <c r="S95" s="82">
        <v>0</v>
      </c>
      <c r="T95" s="53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3"/>
      <c r="AG95" s="51"/>
      <c r="AH95" s="51"/>
    </row>
    <row r="96" spans="1:34" ht="14.4">
      <c r="A96" s="52">
        <v>44655</v>
      </c>
      <c r="B96" s="82"/>
      <c r="C96" s="83"/>
      <c r="D96" s="83"/>
      <c r="E96" s="83"/>
      <c r="F96" s="83"/>
      <c r="G96" s="83"/>
      <c r="H96" s="83"/>
      <c r="I96" s="82"/>
      <c r="J96" s="82"/>
      <c r="K96" s="86"/>
      <c r="L96" s="53"/>
      <c r="M96" s="53">
        <f t="shared" si="0"/>
        <v>0</v>
      </c>
      <c r="N96" s="53"/>
      <c r="O96" s="86">
        <v>0</v>
      </c>
      <c r="P96" s="82">
        <v>0</v>
      </c>
      <c r="Q96" s="86">
        <v>0</v>
      </c>
      <c r="R96" s="82">
        <v>0</v>
      </c>
      <c r="S96" s="82">
        <v>0</v>
      </c>
      <c r="T96" s="53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3"/>
      <c r="AG96" s="51"/>
      <c r="AH96" s="51"/>
    </row>
    <row r="97" spans="1:34" ht="14.4">
      <c r="A97" s="52">
        <v>44656</v>
      </c>
      <c r="B97" s="82"/>
      <c r="C97" s="83"/>
      <c r="D97" s="83"/>
      <c r="E97" s="83"/>
      <c r="F97" s="83"/>
      <c r="G97" s="83"/>
      <c r="H97" s="83"/>
      <c r="I97" s="82"/>
      <c r="J97" s="82"/>
      <c r="K97" s="86"/>
      <c r="L97" s="53"/>
      <c r="M97" s="53">
        <f t="shared" si="0"/>
        <v>0</v>
      </c>
      <c r="N97" s="53"/>
      <c r="O97" s="86">
        <v>0</v>
      </c>
      <c r="P97" s="82">
        <v>0</v>
      </c>
      <c r="Q97" s="86">
        <v>0</v>
      </c>
      <c r="R97" s="82">
        <v>0</v>
      </c>
      <c r="S97" s="82">
        <v>0</v>
      </c>
      <c r="T97" s="53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3"/>
      <c r="AG97" s="51"/>
      <c r="AH97" s="51"/>
    </row>
    <row r="98" spans="1:34" ht="14.4">
      <c r="A98" s="52">
        <v>44657</v>
      </c>
      <c r="B98" s="33"/>
      <c r="C98" s="33"/>
      <c r="D98" s="33"/>
      <c r="E98" s="33"/>
      <c r="F98" s="33"/>
      <c r="G98" s="83"/>
      <c r="H98" s="83"/>
      <c r="I98" s="82"/>
      <c r="J98" s="82"/>
      <c r="K98" s="86"/>
      <c r="L98" s="53"/>
      <c r="M98" s="53">
        <f t="shared" si="0"/>
        <v>0</v>
      </c>
      <c r="N98" s="53"/>
      <c r="O98" s="86">
        <v>0</v>
      </c>
      <c r="P98" s="82">
        <v>0</v>
      </c>
      <c r="Q98" s="86">
        <v>0</v>
      </c>
      <c r="R98" s="82">
        <v>0</v>
      </c>
      <c r="S98" s="82">
        <v>0</v>
      </c>
      <c r="T98" s="53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3"/>
      <c r="AG98" s="51"/>
      <c r="AH98" s="51"/>
    </row>
    <row r="99" spans="1:34" ht="14.4">
      <c r="A99" s="52">
        <v>44658</v>
      </c>
      <c r="B99" s="33"/>
      <c r="C99" s="33"/>
      <c r="D99" s="33"/>
      <c r="E99" s="33"/>
      <c r="F99" s="33"/>
      <c r="G99" s="83"/>
      <c r="H99" s="83"/>
      <c r="I99" s="82"/>
      <c r="J99" s="82"/>
      <c r="K99" s="86"/>
      <c r="L99" s="53"/>
      <c r="M99" s="53">
        <f t="shared" si="0"/>
        <v>0</v>
      </c>
      <c r="N99" s="53"/>
      <c r="O99" s="86">
        <v>0</v>
      </c>
      <c r="P99" s="82">
        <v>0</v>
      </c>
      <c r="Q99" s="86">
        <v>0</v>
      </c>
      <c r="R99" s="82">
        <v>0</v>
      </c>
      <c r="S99" s="82">
        <v>0</v>
      </c>
      <c r="T99" s="53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3"/>
      <c r="AG99" s="51"/>
      <c r="AH99" s="51"/>
    </row>
    <row r="100" spans="1:34" ht="14.4">
      <c r="A100" s="52">
        <v>44659</v>
      </c>
      <c r="B100" s="33"/>
      <c r="C100" s="33"/>
      <c r="D100" s="33"/>
      <c r="E100" s="33"/>
      <c r="F100" s="33"/>
      <c r="G100" s="83"/>
      <c r="H100" s="83"/>
      <c r="I100" s="82"/>
      <c r="J100" s="82"/>
      <c r="K100" s="86"/>
      <c r="L100" s="53"/>
      <c r="M100" s="53">
        <f t="shared" si="0"/>
        <v>0</v>
      </c>
      <c r="N100" s="53"/>
      <c r="O100" s="86">
        <v>0</v>
      </c>
      <c r="P100" s="82">
        <v>0</v>
      </c>
      <c r="Q100" s="86">
        <v>0</v>
      </c>
      <c r="R100" s="82">
        <v>0</v>
      </c>
      <c r="S100" s="82">
        <v>0</v>
      </c>
      <c r="T100" s="53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3"/>
      <c r="AG100" s="51"/>
      <c r="AH100" s="51"/>
    </row>
    <row r="101" spans="1:34" ht="14.4">
      <c r="A101" s="52">
        <v>44660</v>
      </c>
      <c r="B101" s="33"/>
      <c r="C101" s="33"/>
      <c r="D101" s="33"/>
      <c r="E101" s="33"/>
      <c r="F101" s="33"/>
      <c r="G101" s="83"/>
      <c r="H101" s="83"/>
      <c r="I101" s="82"/>
      <c r="J101" s="82"/>
      <c r="K101" s="86"/>
      <c r="L101" s="53"/>
      <c r="M101" s="53">
        <f t="shared" si="0"/>
        <v>0</v>
      </c>
      <c r="N101" s="53"/>
      <c r="O101" s="86">
        <v>0</v>
      </c>
      <c r="P101" s="82">
        <v>0</v>
      </c>
      <c r="Q101" s="86">
        <v>0</v>
      </c>
      <c r="R101" s="82">
        <v>0</v>
      </c>
      <c r="S101" s="82">
        <v>0</v>
      </c>
      <c r="T101" s="53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3"/>
      <c r="AG101" s="51"/>
      <c r="AH101" s="51"/>
    </row>
    <row r="102" spans="1:34" ht="14.4">
      <c r="A102" s="52">
        <v>44661</v>
      </c>
      <c r="B102" s="33"/>
      <c r="C102" s="33"/>
      <c r="D102" s="33"/>
      <c r="E102" s="33"/>
      <c r="F102" s="33"/>
      <c r="G102" s="83"/>
      <c r="H102" s="83"/>
      <c r="I102" s="82"/>
      <c r="J102" s="82"/>
      <c r="K102" s="86"/>
      <c r="L102" s="53"/>
      <c r="M102" s="53">
        <f t="shared" si="0"/>
        <v>0</v>
      </c>
      <c r="N102" s="53"/>
      <c r="O102" s="86">
        <v>0</v>
      </c>
      <c r="P102" s="82">
        <v>0</v>
      </c>
      <c r="Q102" s="86">
        <v>0</v>
      </c>
      <c r="R102" s="82">
        <v>0</v>
      </c>
      <c r="S102" s="82">
        <v>0</v>
      </c>
      <c r="T102" s="53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3"/>
      <c r="AG102" s="51"/>
      <c r="AH102" s="51"/>
    </row>
    <row r="103" spans="1:34" ht="14.4">
      <c r="A103" s="52">
        <v>44662</v>
      </c>
      <c r="B103" s="33"/>
      <c r="C103" s="33"/>
      <c r="D103" s="33"/>
      <c r="E103" s="33"/>
      <c r="F103" s="33"/>
      <c r="G103" s="83"/>
      <c r="H103" s="83"/>
      <c r="I103" s="82"/>
      <c r="J103" s="82"/>
      <c r="K103" s="86"/>
      <c r="L103" s="53"/>
      <c r="M103" s="53">
        <f t="shared" si="0"/>
        <v>0</v>
      </c>
      <c r="N103" s="53"/>
      <c r="O103" s="86">
        <v>0</v>
      </c>
      <c r="P103" s="82">
        <v>0</v>
      </c>
      <c r="Q103" s="86">
        <v>0</v>
      </c>
      <c r="R103" s="82">
        <v>0</v>
      </c>
      <c r="S103" s="82">
        <v>0</v>
      </c>
      <c r="T103" s="53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3"/>
      <c r="AG103" s="51"/>
      <c r="AH103" s="51"/>
    </row>
    <row r="104" spans="1:34" ht="14.4">
      <c r="A104" s="52">
        <v>44663</v>
      </c>
      <c r="B104" s="33"/>
      <c r="C104" s="33"/>
      <c r="D104" s="33"/>
      <c r="E104" s="33"/>
      <c r="F104" s="33"/>
      <c r="G104" s="83"/>
      <c r="H104" s="83"/>
      <c r="I104" s="82"/>
      <c r="J104" s="82"/>
      <c r="K104" s="86"/>
      <c r="L104" s="53"/>
      <c r="M104" s="53">
        <f t="shared" si="0"/>
        <v>0</v>
      </c>
      <c r="N104" s="53"/>
      <c r="O104" s="86">
        <v>0</v>
      </c>
      <c r="P104" s="82">
        <v>0</v>
      </c>
      <c r="Q104" s="86">
        <v>0</v>
      </c>
      <c r="R104" s="82">
        <v>0</v>
      </c>
      <c r="S104" s="82">
        <v>0</v>
      </c>
      <c r="T104" s="53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3"/>
      <c r="AG104" s="51"/>
      <c r="AH104" s="51"/>
    </row>
    <row r="105" spans="1:34" ht="14.4">
      <c r="A105" s="52">
        <v>44664</v>
      </c>
      <c r="B105" s="33"/>
      <c r="C105" s="33"/>
      <c r="D105" s="33"/>
      <c r="E105" s="33"/>
      <c r="F105" s="33"/>
      <c r="G105" s="83"/>
      <c r="H105" s="83"/>
      <c r="I105" s="82"/>
      <c r="J105" s="82"/>
      <c r="K105" s="86"/>
      <c r="L105" s="53"/>
      <c r="M105" s="53">
        <f t="shared" si="0"/>
        <v>0</v>
      </c>
      <c r="N105" s="53"/>
      <c r="O105" s="86">
        <v>0</v>
      </c>
      <c r="P105" s="82">
        <v>0</v>
      </c>
      <c r="Q105" s="86">
        <v>0</v>
      </c>
      <c r="R105" s="82">
        <v>0</v>
      </c>
      <c r="S105" s="82">
        <v>0</v>
      </c>
      <c r="T105" s="53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3"/>
      <c r="AG105" s="51"/>
      <c r="AH105" s="51"/>
    </row>
    <row r="106" spans="1:34" ht="14.4">
      <c r="A106" s="52">
        <v>44665</v>
      </c>
      <c r="B106" s="33"/>
      <c r="C106" s="33"/>
      <c r="D106" s="33"/>
      <c r="E106" s="33"/>
      <c r="F106" s="33"/>
      <c r="G106" s="33"/>
      <c r="H106" s="33"/>
      <c r="I106" s="82"/>
      <c r="J106" s="82"/>
      <c r="K106" s="86"/>
      <c r="L106" s="53"/>
      <c r="M106" s="53">
        <f t="shared" si="0"/>
        <v>0</v>
      </c>
      <c r="N106" s="53"/>
      <c r="O106" s="86">
        <v>0</v>
      </c>
      <c r="P106" s="82">
        <v>0</v>
      </c>
      <c r="Q106" s="86">
        <v>0</v>
      </c>
      <c r="R106" s="82">
        <v>0</v>
      </c>
      <c r="S106" s="82">
        <v>0</v>
      </c>
      <c r="T106" s="53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3"/>
      <c r="AG106" s="51"/>
      <c r="AH106" s="51"/>
    </row>
    <row r="107" spans="1:34" ht="14.4">
      <c r="A107" s="52">
        <v>44666</v>
      </c>
      <c r="B107" s="33"/>
      <c r="C107" s="33"/>
      <c r="D107" s="33"/>
      <c r="E107" s="33"/>
      <c r="F107" s="33"/>
      <c r="G107" s="33"/>
      <c r="H107" s="33"/>
      <c r="I107" s="82"/>
      <c r="J107" s="82"/>
      <c r="K107" s="86"/>
      <c r="L107" s="53"/>
      <c r="M107" s="53">
        <f t="shared" si="0"/>
        <v>0</v>
      </c>
      <c r="N107" s="53"/>
      <c r="O107" s="86">
        <v>0</v>
      </c>
      <c r="P107" s="82">
        <v>0</v>
      </c>
      <c r="Q107" s="86">
        <v>0</v>
      </c>
      <c r="R107" s="82">
        <v>0</v>
      </c>
      <c r="S107" s="82">
        <v>0</v>
      </c>
      <c r="T107" s="53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3"/>
      <c r="AG107" s="51"/>
      <c r="AH107" s="51"/>
    </row>
    <row r="108" spans="1:34" ht="14.4">
      <c r="A108" s="52">
        <v>44667</v>
      </c>
      <c r="B108" s="33"/>
      <c r="C108" s="33"/>
      <c r="D108" s="33"/>
      <c r="E108" s="33"/>
      <c r="F108" s="33"/>
      <c r="G108" s="33"/>
      <c r="H108" s="33"/>
      <c r="I108" s="82"/>
      <c r="J108" s="82"/>
      <c r="K108" s="86"/>
      <c r="L108" s="53"/>
      <c r="M108" s="53">
        <f t="shared" si="0"/>
        <v>0</v>
      </c>
      <c r="N108" s="53"/>
      <c r="O108" s="86">
        <v>0</v>
      </c>
      <c r="P108" s="82">
        <v>0</v>
      </c>
      <c r="Q108" s="86">
        <v>0</v>
      </c>
      <c r="R108" s="82">
        <v>0</v>
      </c>
      <c r="S108" s="82">
        <v>0</v>
      </c>
      <c r="T108" s="53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3"/>
      <c r="AG108" s="51"/>
      <c r="AH108" s="51"/>
    </row>
    <row r="109" spans="1:34" ht="14.4">
      <c r="A109" s="52">
        <v>44668</v>
      </c>
      <c r="B109" s="33"/>
      <c r="C109" s="33"/>
      <c r="D109" s="33"/>
      <c r="E109" s="33"/>
      <c r="F109" s="33"/>
      <c r="G109" s="33"/>
      <c r="H109" s="33"/>
      <c r="I109" s="82"/>
      <c r="J109" s="82"/>
      <c r="K109" s="86"/>
      <c r="L109" s="53"/>
      <c r="M109" s="53">
        <f t="shared" si="0"/>
        <v>0</v>
      </c>
      <c r="N109" s="53"/>
      <c r="O109" s="86">
        <v>0</v>
      </c>
      <c r="P109" s="82">
        <v>0</v>
      </c>
      <c r="Q109" s="86">
        <v>0</v>
      </c>
      <c r="R109" s="82">
        <v>0</v>
      </c>
      <c r="S109" s="82">
        <v>0</v>
      </c>
      <c r="T109" s="53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3"/>
      <c r="AG109" s="51"/>
      <c r="AH109" s="51"/>
    </row>
    <row r="110" spans="1:34" ht="14.4">
      <c r="A110" s="52">
        <v>44669</v>
      </c>
      <c r="B110" s="33"/>
      <c r="C110" s="33"/>
      <c r="D110" s="33"/>
      <c r="E110" s="33"/>
      <c r="F110" s="33"/>
      <c r="G110" s="33"/>
      <c r="H110" s="33"/>
      <c r="I110" s="82"/>
      <c r="J110" s="82"/>
      <c r="K110" s="86"/>
      <c r="L110" s="53"/>
      <c r="M110" s="53">
        <f t="shared" si="0"/>
        <v>0</v>
      </c>
      <c r="N110" s="53"/>
      <c r="O110" s="86">
        <v>0</v>
      </c>
      <c r="P110" s="82">
        <v>0</v>
      </c>
      <c r="Q110" s="86">
        <v>0</v>
      </c>
      <c r="R110" s="82">
        <v>0</v>
      </c>
      <c r="S110" s="82">
        <v>0</v>
      </c>
      <c r="T110" s="53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3">
        <f>IFERROR(AB110/AD110,0)</f>
        <v>0</v>
      </c>
      <c r="AG110" s="51"/>
      <c r="AH110" s="51"/>
    </row>
    <row r="111" spans="1:34" ht="14.4">
      <c r="A111" s="52">
        <v>44670</v>
      </c>
      <c r="B111" s="33"/>
      <c r="C111" s="33"/>
      <c r="D111" s="33"/>
      <c r="E111" s="33"/>
      <c r="F111" s="33"/>
      <c r="G111" s="33"/>
      <c r="H111" s="33"/>
      <c r="I111" s="82"/>
      <c r="J111" s="82"/>
      <c r="K111" s="86"/>
      <c r="L111" s="53"/>
      <c r="M111" s="53">
        <f t="shared" si="0"/>
        <v>0</v>
      </c>
      <c r="N111" s="53"/>
      <c r="O111" s="86">
        <v>0</v>
      </c>
      <c r="P111" s="82">
        <v>0</v>
      </c>
      <c r="Q111" s="86">
        <v>0</v>
      </c>
      <c r="R111" s="82">
        <v>0</v>
      </c>
      <c r="S111" s="82">
        <v>0</v>
      </c>
      <c r="T111" s="53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3"/>
      <c r="AG111" s="51"/>
      <c r="AH111" s="51"/>
    </row>
    <row r="112" spans="1:34" ht="14.4">
      <c r="A112" s="52">
        <v>44671</v>
      </c>
      <c r="B112" s="33"/>
      <c r="C112" s="33"/>
      <c r="D112" s="33"/>
      <c r="E112" s="33"/>
      <c r="F112" s="33"/>
      <c r="G112" s="33"/>
      <c r="H112" s="33"/>
      <c r="I112" s="82"/>
      <c r="J112" s="82"/>
      <c r="K112" s="86"/>
      <c r="L112" s="53"/>
      <c r="M112" s="53">
        <f t="shared" si="0"/>
        <v>0</v>
      </c>
      <c r="N112" s="53"/>
      <c r="O112" s="86">
        <v>0</v>
      </c>
      <c r="P112" s="82">
        <v>0</v>
      </c>
      <c r="Q112" s="86">
        <v>0</v>
      </c>
      <c r="R112" s="82">
        <v>0</v>
      </c>
      <c r="S112" s="82">
        <v>0</v>
      </c>
      <c r="T112" s="53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3"/>
      <c r="AG112" s="51"/>
      <c r="AH112" s="51"/>
    </row>
    <row r="113" spans="1:34" ht="14.4">
      <c r="A113" s="52">
        <v>44672</v>
      </c>
      <c r="B113" s="33"/>
      <c r="C113" s="33"/>
      <c r="D113" s="33"/>
      <c r="E113" s="33"/>
      <c r="F113" s="33"/>
      <c r="G113" s="33"/>
      <c r="H113" s="33"/>
      <c r="I113" s="82"/>
      <c r="J113" s="82"/>
      <c r="K113" s="86"/>
      <c r="L113" s="53"/>
      <c r="M113" s="53">
        <f t="shared" si="0"/>
        <v>0</v>
      </c>
      <c r="N113" s="53"/>
      <c r="O113" s="86">
        <v>0</v>
      </c>
      <c r="P113" s="82">
        <v>0</v>
      </c>
      <c r="Q113" s="86">
        <v>0</v>
      </c>
      <c r="R113" s="82">
        <v>0</v>
      </c>
      <c r="S113" s="82">
        <v>0</v>
      </c>
      <c r="T113" s="53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3"/>
      <c r="AG113" s="51"/>
      <c r="AH113" s="51"/>
    </row>
    <row r="114" spans="1:34" ht="14.4">
      <c r="A114" s="52">
        <v>44673</v>
      </c>
      <c r="B114" s="33"/>
      <c r="C114" s="33"/>
      <c r="D114" s="33"/>
      <c r="E114" s="33"/>
      <c r="F114" s="33"/>
      <c r="G114" s="33"/>
      <c r="H114" s="33"/>
      <c r="I114" s="82"/>
      <c r="J114" s="82"/>
      <c r="K114" s="86"/>
      <c r="L114" s="53"/>
      <c r="M114" s="53">
        <f t="shared" si="0"/>
        <v>0</v>
      </c>
      <c r="N114" s="53"/>
      <c r="O114" s="86">
        <v>0</v>
      </c>
      <c r="P114" s="82">
        <v>0</v>
      </c>
      <c r="Q114" s="86">
        <v>0</v>
      </c>
      <c r="R114" s="82">
        <v>0</v>
      </c>
      <c r="S114" s="82">
        <v>0</v>
      </c>
      <c r="T114" s="53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3"/>
      <c r="AG114" s="51"/>
      <c r="AH114" s="51"/>
    </row>
    <row r="115" spans="1:34" ht="14.4">
      <c r="A115" s="52">
        <v>44674</v>
      </c>
      <c r="B115" s="33"/>
      <c r="C115" s="33"/>
      <c r="D115" s="33"/>
      <c r="E115" s="33"/>
      <c r="F115" s="33"/>
      <c r="G115" s="33"/>
      <c r="H115" s="33"/>
      <c r="I115" s="82"/>
      <c r="J115" s="82"/>
      <c r="K115" s="86"/>
      <c r="L115" s="53"/>
      <c r="M115" s="53">
        <f t="shared" si="0"/>
        <v>0</v>
      </c>
      <c r="N115" s="53"/>
      <c r="O115" s="86">
        <v>0</v>
      </c>
      <c r="P115" s="82">
        <v>0</v>
      </c>
      <c r="Q115" s="86">
        <v>0</v>
      </c>
      <c r="R115" s="82">
        <v>0</v>
      </c>
      <c r="S115" s="82">
        <v>0</v>
      </c>
      <c r="T115" s="53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3"/>
      <c r="AG115" s="51"/>
      <c r="AH115" s="51"/>
    </row>
    <row r="116" spans="1:34" ht="14.4">
      <c r="A116" s="52">
        <v>44675</v>
      </c>
      <c r="B116" s="33"/>
      <c r="C116" s="33"/>
      <c r="D116" s="33"/>
      <c r="E116" s="33"/>
      <c r="F116" s="33"/>
      <c r="G116" s="33"/>
      <c r="H116" s="33"/>
      <c r="I116" s="82"/>
      <c r="J116" s="82"/>
      <c r="K116" s="86"/>
      <c r="L116" s="53"/>
      <c r="M116" s="53">
        <f t="shared" si="0"/>
        <v>0</v>
      </c>
      <c r="N116" s="53"/>
      <c r="O116" s="86">
        <v>0</v>
      </c>
      <c r="P116" s="82">
        <v>0</v>
      </c>
      <c r="Q116" s="86">
        <v>0</v>
      </c>
      <c r="R116" s="82">
        <v>0</v>
      </c>
      <c r="S116" s="82">
        <v>0</v>
      </c>
      <c r="T116" s="53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3"/>
      <c r="AG116" s="51"/>
      <c r="AH116" s="51"/>
    </row>
    <row r="117" spans="1:34" ht="14.4">
      <c r="A117" s="52">
        <v>44676</v>
      </c>
      <c r="B117" s="33"/>
      <c r="C117" s="33"/>
      <c r="D117" s="33"/>
      <c r="E117" s="33"/>
      <c r="F117" s="33"/>
      <c r="G117" s="33"/>
      <c r="H117" s="33"/>
      <c r="I117" s="82"/>
      <c r="J117" s="82"/>
      <c r="K117" s="86"/>
      <c r="L117" s="53"/>
      <c r="M117" s="53">
        <f t="shared" si="0"/>
        <v>0</v>
      </c>
      <c r="N117" s="53"/>
      <c r="O117" s="86">
        <v>0</v>
      </c>
      <c r="P117" s="82">
        <v>0</v>
      </c>
      <c r="Q117" s="86">
        <v>0</v>
      </c>
      <c r="R117" s="82">
        <v>0</v>
      </c>
      <c r="S117" s="82">
        <v>0</v>
      </c>
      <c r="T117" s="53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3"/>
      <c r="AG117" s="51"/>
      <c r="AH117" s="51"/>
    </row>
    <row r="118" spans="1:34" ht="14.4">
      <c r="A118" s="52">
        <v>44677</v>
      </c>
      <c r="B118" s="33"/>
      <c r="C118" s="33"/>
      <c r="D118" s="33"/>
      <c r="E118" s="33"/>
      <c r="F118" s="33"/>
      <c r="G118" s="33"/>
      <c r="H118" s="33"/>
      <c r="I118" s="82"/>
      <c r="J118" s="82"/>
      <c r="K118" s="86"/>
      <c r="L118" s="53"/>
      <c r="M118" s="53">
        <f t="shared" si="0"/>
        <v>0</v>
      </c>
      <c r="N118" s="53"/>
      <c r="O118" s="86">
        <v>0</v>
      </c>
      <c r="P118" s="82">
        <v>0</v>
      </c>
      <c r="Q118" s="86">
        <v>0</v>
      </c>
      <c r="R118" s="82">
        <v>0</v>
      </c>
      <c r="S118" s="82">
        <v>0</v>
      </c>
      <c r="T118" s="53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3"/>
      <c r="AG118" s="51"/>
      <c r="AH118" s="51"/>
    </row>
    <row r="119" spans="1:34" ht="14.4">
      <c r="A119" s="52">
        <v>44678</v>
      </c>
      <c r="B119" s="33"/>
      <c r="C119" s="33"/>
      <c r="D119" s="33"/>
      <c r="E119" s="33"/>
      <c r="F119" s="33"/>
      <c r="G119" s="33"/>
      <c r="H119" s="33"/>
      <c r="I119" s="86"/>
      <c r="J119" s="86"/>
      <c r="K119" s="86"/>
      <c r="L119" s="53"/>
      <c r="M119" s="53">
        <f t="shared" si="0"/>
        <v>0</v>
      </c>
      <c r="N119" s="53"/>
      <c r="O119" s="86">
        <v>0</v>
      </c>
      <c r="P119" s="82">
        <v>0</v>
      </c>
      <c r="Q119" s="86">
        <v>0</v>
      </c>
      <c r="R119" s="82">
        <v>0</v>
      </c>
      <c r="S119" s="82">
        <v>0</v>
      </c>
      <c r="T119" s="53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3"/>
      <c r="AG119" s="51"/>
      <c r="AH119" s="51"/>
    </row>
    <row r="120" spans="1:34" ht="14.4">
      <c r="A120" s="52">
        <v>44679</v>
      </c>
      <c r="B120" s="33"/>
      <c r="C120" s="33"/>
      <c r="D120" s="33"/>
      <c r="E120" s="33"/>
      <c r="F120" s="33"/>
      <c r="G120" s="33"/>
      <c r="H120" s="33"/>
      <c r="I120" s="86"/>
      <c r="J120" s="86"/>
      <c r="K120" s="86"/>
      <c r="L120" s="53"/>
      <c r="M120" s="53">
        <f t="shared" si="0"/>
        <v>0</v>
      </c>
      <c r="N120" s="53"/>
      <c r="O120" s="86">
        <v>0</v>
      </c>
      <c r="P120" s="82">
        <v>0</v>
      </c>
      <c r="Q120" s="86">
        <v>0</v>
      </c>
      <c r="R120" s="82">
        <v>0</v>
      </c>
      <c r="S120" s="82">
        <v>0</v>
      </c>
      <c r="T120" s="53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3"/>
      <c r="AG120" s="51"/>
      <c r="AH120" s="51"/>
    </row>
    <row r="121" spans="1:34" ht="14.4">
      <c r="A121" s="52">
        <v>44680</v>
      </c>
      <c r="B121" s="33"/>
      <c r="C121" s="33"/>
      <c r="D121" s="33"/>
      <c r="E121" s="33"/>
      <c r="F121" s="33"/>
      <c r="G121" s="33"/>
      <c r="H121" s="33"/>
      <c r="I121" s="86"/>
      <c r="J121" s="86"/>
      <c r="K121" s="86"/>
      <c r="L121" s="53"/>
      <c r="M121" s="53">
        <f t="shared" si="0"/>
        <v>0</v>
      </c>
      <c r="N121" s="53"/>
      <c r="O121" s="86">
        <v>0</v>
      </c>
      <c r="P121" s="82">
        <v>0</v>
      </c>
      <c r="Q121" s="86">
        <v>0</v>
      </c>
      <c r="R121" s="82">
        <v>0</v>
      </c>
      <c r="S121" s="82">
        <v>0</v>
      </c>
      <c r="T121" s="53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3"/>
      <c r="AG121" s="51"/>
      <c r="AH121" s="51"/>
    </row>
    <row r="122" spans="1:34" ht="14.4">
      <c r="A122" s="52">
        <v>44681</v>
      </c>
      <c r="B122" s="33"/>
      <c r="C122" s="33"/>
      <c r="D122" s="33"/>
      <c r="E122" s="33"/>
      <c r="F122" s="33"/>
      <c r="G122" s="33"/>
      <c r="H122" s="33"/>
      <c r="I122" s="86"/>
      <c r="J122" s="86"/>
      <c r="K122" s="86"/>
      <c r="L122" s="53"/>
      <c r="M122" s="53">
        <f t="shared" si="0"/>
        <v>0</v>
      </c>
      <c r="N122" s="53"/>
      <c r="O122" s="86">
        <v>0</v>
      </c>
      <c r="P122" s="82">
        <v>0</v>
      </c>
      <c r="Q122" s="86">
        <v>0</v>
      </c>
      <c r="R122" s="82">
        <v>0</v>
      </c>
      <c r="S122" s="82">
        <v>0</v>
      </c>
      <c r="T122" s="53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3"/>
      <c r="AG122" s="51"/>
      <c r="AH122" s="51"/>
    </row>
    <row r="123" spans="1:34" ht="14.4">
      <c r="A123" s="52">
        <v>44682</v>
      </c>
      <c r="B123" s="33"/>
      <c r="C123" s="33"/>
      <c r="D123" s="33"/>
      <c r="E123" s="33"/>
      <c r="F123" s="33"/>
      <c r="G123" s="33"/>
      <c r="H123" s="33"/>
      <c r="I123" s="86"/>
      <c r="J123" s="86"/>
      <c r="K123" s="53"/>
      <c r="L123" s="53"/>
      <c r="M123" s="53">
        <f t="shared" si="0"/>
        <v>0</v>
      </c>
      <c r="N123" s="53"/>
      <c r="O123" s="86">
        <v>0</v>
      </c>
      <c r="P123" s="82">
        <v>0</v>
      </c>
      <c r="Q123" s="86">
        <v>0</v>
      </c>
      <c r="R123" s="82">
        <v>0</v>
      </c>
      <c r="S123" s="82">
        <v>0</v>
      </c>
      <c r="T123" s="53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3"/>
      <c r="AG123" s="51"/>
      <c r="AH123" s="51"/>
    </row>
    <row r="124" spans="1:34" ht="14.4">
      <c r="A124" s="52">
        <v>44683</v>
      </c>
      <c r="B124" s="33"/>
      <c r="C124" s="33"/>
      <c r="D124" s="33"/>
      <c r="E124" s="33"/>
      <c r="F124" s="33"/>
      <c r="G124" s="33"/>
      <c r="H124" s="33"/>
      <c r="I124" s="86"/>
      <c r="J124" s="86"/>
      <c r="K124" s="53"/>
      <c r="L124" s="53"/>
      <c r="M124" s="53">
        <f t="shared" si="0"/>
        <v>0</v>
      </c>
      <c r="N124" s="53"/>
      <c r="O124" s="86">
        <v>0</v>
      </c>
      <c r="P124" s="82">
        <v>0</v>
      </c>
      <c r="Q124" s="86">
        <v>0</v>
      </c>
      <c r="R124" s="82">
        <v>0</v>
      </c>
      <c r="S124" s="82">
        <v>0</v>
      </c>
      <c r="T124" s="53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3"/>
      <c r="AG124" s="51"/>
      <c r="AH124" s="51"/>
    </row>
    <row r="125" spans="1:34" ht="14.4">
      <c r="A125" s="52">
        <v>44684</v>
      </c>
      <c r="B125" s="33"/>
      <c r="C125" s="33"/>
      <c r="D125" s="33"/>
      <c r="E125" s="33"/>
      <c r="F125" s="33"/>
      <c r="G125" s="33"/>
      <c r="H125" s="33"/>
      <c r="I125" s="86"/>
      <c r="J125" s="86"/>
      <c r="K125" s="53"/>
      <c r="L125" s="53"/>
      <c r="M125" s="53">
        <f t="shared" si="0"/>
        <v>0</v>
      </c>
      <c r="N125" s="53"/>
      <c r="O125" s="86">
        <v>0</v>
      </c>
      <c r="P125" s="82">
        <v>0</v>
      </c>
      <c r="Q125" s="86">
        <v>0</v>
      </c>
      <c r="R125" s="82">
        <v>0</v>
      </c>
      <c r="S125" s="82">
        <v>0</v>
      </c>
      <c r="T125" s="53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3"/>
      <c r="AG125" s="51"/>
      <c r="AH125" s="51"/>
    </row>
    <row r="126" spans="1:34" ht="14.4">
      <c r="A126" s="52">
        <v>44685</v>
      </c>
      <c r="B126" s="33"/>
      <c r="C126" s="33"/>
      <c r="D126" s="33"/>
      <c r="E126" s="33"/>
      <c r="F126" s="33"/>
      <c r="G126" s="33"/>
      <c r="H126" s="33"/>
      <c r="I126" s="86"/>
      <c r="J126" s="86"/>
      <c r="K126" s="53"/>
      <c r="L126" s="53"/>
      <c r="M126" s="53">
        <f t="shared" si="0"/>
        <v>0</v>
      </c>
      <c r="N126" s="53"/>
      <c r="O126" s="86">
        <v>0</v>
      </c>
      <c r="P126" s="82">
        <v>0</v>
      </c>
      <c r="Q126" s="86">
        <v>0</v>
      </c>
      <c r="R126" s="82">
        <v>0</v>
      </c>
      <c r="S126" s="82">
        <v>0</v>
      </c>
      <c r="T126" s="53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3"/>
      <c r="AG126" s="51"/>
      <c r="AH126" s="51"/>
    </row>
    <row r="127" spans="1:34" ht="14.4">
      <c r="A127" s="52">
        <v>44686</v>
      </c>
      <c r="B127" s="33"/>
      <c r="C127" s="33"/>
      <c r="D127" s="33"/>
      <c r="E127" s="33"/>
      <c r="F127" s="33"/>
      <c r="G127" s="33"/>
      <c r="H127" s="33"/>
      <c r="I127" s="86"/>
      <c r="J127" s="86"/>
      <c r="K127" s="53"/>
      <c r="L127" s="53"/>
      <c r="M127" s="53">
        <f t="shared" si="0"/>
        <v>0</v>
      </c>
      <c r="N127" s="53"/>
      <c r="O127" s="86">
        <v>0</v>
      </c>
      <c r="P127" s="82">
        <v>0</v>
      </c>
      <c r="Q127" s="86">
        <v>0</v>
      </c>
      <c r="R127" s="82">
        <v>0</v>
      </c>
      <c r="S127" s="82">
        <v>0</v>
      </c>
      <c r="T127" s="53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3"/>
      <c r="AG127" s="51"/>
      <c r="AH127" s="51"/>
    </row>
    <row r="128" spans="1:34" ht="14.4">
      <c r="A128" s="52">
        <v>44687</v>
      </c>
      <c r="B128" s="33"/>
      <c r="C128" s="33"/>
      <c r="D128" s="33"/>
      <c r="E128" s="33"/>
      <c r="F128" s="33"/>
      <c r="G128" s="33"/>
      <c r="H128" s="33"/>
      <c r="I128" s="86"/>
      <c r="J128" s="86"/>
      <c r="K128" s="53"/>
      <c r="L128" s="53"/>
      <c r="M128" s="53">
        <f t="shared" si="0"/>
        <v>0</v>
      </c>
      <c r="N128" s="53"/>
      <c r="O128" s="86">
        <v>0</v>
      </c>
      <c r="P128" s="82">
        <v>0</v>
      </c>
      <c r="Q128" s="86">
        <v>0</v>
      </c>
      <c r="R128" s="82">
        <v>0</v>
      </c>
      <c r="S128" s="82">
        <v>0</v>
      </c>
      <c r="T128" s="53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3"/>
      <c r="AG128" s="51"/>
      <c r="AH128" s="51"/>
    </row>
    <row r="129" spans="1:34" ht="14.4">
      <c r="A129" s="52">
        <v>44688</v>
      </c>
      <c r="B129" s="33"/>
      <c r="C129" s="33"/>
      <c r="D129" s="33"/>
      <c r="E129" s="33"/>
      <c r="F129" s="33"/>
      <c r="G129" s="33"/>
      <c r="H129" s="33"/>
      <c r="I129" s="86"/>
      <c r="J129" s="86"/>
      <c r="K129" s="53"/>
      <c r="L129" s="53"/>
      <c r="M129" s="53">
        <f t="shared" si="0"/>
        <v>0</v>
      </c>
      <c r="N129" s="53"/>
      <c r="O129" s="86">
        <v>0</v>
      </c>
      <c r="P129" s="82">
        <v>0</v>
      </c>
      <c r="Q129" s="86">
        <v>0</v>
      </c>
      <c r="R129" s="82">
        <v>0</v>
      </c>
      <c r="S129" s="82">
        <v>0</v>
      </c>
      <c r="T129" s="53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3"/>
      <c r="AG129" s="51"/>
      <c r="AH129" s="51"/>
    </row>
    <row r="130" spans="1:34" ht="14.4">
      <c r="A130" s="52">
        <v>44689</v>
      </c>
      <c r="B130" s="33"/>
      <c r="C130" s="33"/>
      <c r="D130" s="33"/>
      <c r="E130" s="33"/>
      <c r="F130" s="33"/>
      <c r="G130" s="33"/>
      <c r="H130" s="33"/>
      <c r="I130" s="86"/>
      <c r="J130" s="86"/>
      <c r="K130" s="53"/>
      <c r="L130" s="53"/>
      <c r="M130" s="53">
        <f t="shared" si="0"/>
        <v>0</v>
      </c>
      <c r="N130" s="53"/>
      <c r="O130" s="86">
        <v>0</v>
      </c>
      <c r="P130" s="82">
        <v>0</v>
      </c>
      <c r="Q130" s="86">
        <v>0</v>
      </c>
      <c r="R130" s="82">
        <v>0</v>
      </c>
      <c r="S130" s="82">
        <v>0</v>
      </c>
      <c r="T130" s="53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3"/>
      <c r="AG130" s="51"/>
      <c r="AH130" s="51"/>
    </row>
    <row r="131" spans="1:34" ht="14.4">
      <c r="A131" s="52">
        <v>44690</v>
      </c>
      <c r="B131" s="33"/>
      <c r="C131" s="33"/>
      <c r="D131" s="33"/>
      <c r="E131" s="33"/>
      <c r="F131" s="33"/>
      <c r="G131" s="33"/>
      <c r="H131" s="33"/>
      <c r="I131" s="86"/>
      <c r="J131" s="86"/>
      <c r="K131" s="53"/>
      <c r="L131" s="53"/>
      <c r="M131" s="53">
        <f t="shared" si="0"/>
        <v>0</v>
      </c>
      <c r="N131" s="53"/>
      <c r="O131" s="86">
        <v>0</v>
      </c>
      <c r="P131" s="82">
        <v>0</v>
      </c>
      <c r="Q131" s="86">
        <v>0</v>
      </c>
      <c r="R131" s="82">
        <v>0</v>
      </c>
      <c r="S131" s="82">
        <v>0</v>
      </c>
      <c r="T131" s="53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3"/>
      <c r="AG131" s="51"/>
      <c r="AH131" s="51"/>
    </row>
    <row r="132" spans="1:34" ht="14.4">
      <c r="A132" s="52">
        <v>44691</v>
      </c>
      <c r="B132" s="33"/>
      <c r="C132" s="33"/>
      <c r="D132" s="33"/>
      <c r="E132" s="33"/>
      <c r="F132" s="33"/>
      <c r="G132" s="33"/>
      <c r="H132" s="33"/>
      <c r="I132" s="86"/>
      <c r="J132" s="86"/>
      <c r="K132" s="53"/>
      <c r="L132" s="53"/>
      <c r="M132" s="53">
        <f t="shared" si="0"/>
        <v>0</v>
      </c>
      <c r="N132" s="53"/>
      <c r="O132" s="86">
        <v>0</v>
      </c>
      <c r="P132" s="82">
        <v>0</v>
      </c>
      <c r="Q132" s="86">
        <v>0</v>
      </c>
      <c r="R132" s="82">
        <v>0</v>
      </c>
      <c r="S132" s="82">
        <v>0</v>
      </c>
      <c r="T132" s="53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3"/>
      <c r="AG132" s="51"/>
      <c r="AH132" s="51"/>
    </row>
    <row r="133" spans="1:34" ht="14.4">
      <c r="A133" s="52">
        <v>44692</v>
      </c>
      <c r="B133" s="33"/>
      <c r="C133" s="33"/>
      <c r="D133" s="33"/>
      <c r="E133" s="33"/>
      <c r="F133" s="33"/>
      <c r="G133" s="33"/>
      <c r="H133" s="33"/>
      <c r="I133" s="86"/>
      <c r="J133" s="86"/>
      <c r="K133" s="53"/>
      <c r="L133" s="53"/>
      <c r="M133" s="53">
        <f t="shared" si="0"/>
        <v>0</v>
      </c>
      <c r="N133" s="53"/>
      <c r="O133" s="86">
        <v>0</v>
      </c>
      <c r="P133" s="82">
        <v>0</v>
      </c>
      <c r="Q133" s="86">
        <v>0</v>
      </c>
      <c r="R133" s="82">
        <v>0</v>
      </c>
      <c r="S133" s="82">
        <v>0</v>
      </c>
      <c r="T133" s="53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3"/>
      <c r="AG133" s="51"/>
      <c r="AH133" s="51"/>
    </row>
    <row r="134" spans="1:34" ht="14.4">
      <c r="A134" s="52">
        <v>44693</v>
      </c>
      <c r="B134" s="33"/>
      <c r="C134" s="33"/>
      <c r="D134" s="33"/>
      <c r="E134" s="33"/>
      <c r="F134" s="33"/>
      <c r="G134" s="33"/>
      <c r="H134" s="33"/>
      <c r="I134" s="86"/>
      <c r="J134" s="86"/>
      <c r="K134" s="53"/>
      <c r="L134" s="53"/>
      <c r="M134" s="53">
        <f t="shared" si="0"/>
        <v>0</v>
      </c>
      <c r="N134" s="53"/>
      <c r="O134" s="86">
        <v>0</v>
      </c>
      <c r="P134" s="82">
        <v>0</v>
      </c>
      <c r="Q134" s="86">
        <v>0</v>
      </c>
      <c r="R134" s="82">
        <v>0</v>
      </c>
      <c r="S134" s="82">
        <v>0</v>
      </c>
      <c r="T134" s="53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3"/>
      <c r="AG134" s="51"/>
      <c r="AH134" s="51"/>
    </row>
    <row r="135" spans="1:34" ht="14.4">
      <c r="A135" s="52">
        <v>44694</v>
      </c>
      <c r="B135" s="33"/>
      <c r="C135" s="33"/>
      <c r="D135" s="33"/>
      <c r="E135" s="33"/>
      <c r="F135" s="33"/>
      <c r="G135" s="33"/>
      <c r="H135" s="33"/>
      <c r="I135" s="86"/>
      <c r="J135" s="86"/>
      <c r="K135" s="53"/>
      <c r="L135" s="53"/>
      <c r="M135" s="53">
        <f t="shared" si="0"/>
        <v>0</v>
      </c>
      <c r="N135" s="53"/>
      <c r="O135" s="86">
        <v>0</v>
      </c>
      <c r="P135" s="82">
        <v>0</v>
      </c>
      <c r="Q135" s="86">
        <v>0</v>
      </c>
      <c r="R135" s="82">
        <v>0</v>
      </c>
      <c r="S135" s="82">
        <v>0</v>
      </c>
      <c r="T135" s="53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3"/>
      <c r="AG135" s="51"/>
      <c r="AH135" s="51"/>
    </row>
    <row r="136" spans="1:34" ht="14.4">
      <c r="A136" s="52">
        <v>44695</v>
      </c>
      <c r="B136" s="33"/>
      <c r="C136" s="33"/>
      <c r="D136" s="33"/>
      <c r="E136" s="33"/>
      <c r="F136" s="33"/>
      <c r="G136" s="33"/>
      <c r="H136" s="33"/>
      <c r="I136" s="86"/>
      <c r="J136" s="86"/>
      <c r="K136" s="53"/>
      <c r="L136" s="53"/>
      <c r="M136" s="53">
        <f t="shared" si="0"/>
        <v>0</v>
      </c>
      <c r="N136" s="53"/>
      <c r="O136" s="86">
        <v>0</v>
      </c>
      <c r="P136" s="82">
        <v>0</v>
      </c>
      <c r="Q136" s="86">
        <v>0</v>
      </c>
      <c r="R136" s="82">
        <v>0</v>
      </c>
      <c r="S136" s="82">
        <v>0</v>
      </c>
      <c r="T136" s="53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3"/>
      <c r="AG136" s="51"/>
      <c r="AH136" s="51"/>
    </row>
    <row r="137" spans="1:34" ht="14.4">
      <c r="A137" s="52">
        <v>44696</v>
      </c>
      <c r="B137" s="33"/>
      <c r="C137" s="33"/>
      <c r="D137" s="33"/>
      <c r="E137" s="33"/>
      <c r="F137" s="33"/>
      <c r="G137" s="33"/>
      <c r="H137" s="33"/>
      <c r="I137" s="86"/>
      <c r="J137" s="86"/>
      <c r="K137" s="53"/>
      <c r="L137" s="53"/>
      <c r="M137" s="53">
        <f t="shared" si="0"/>
        <v>0</v>
      </c>
      <c r="N137" s="53"/>
      <c r="O137" s="86">
        <v>0</v>
      </c>
      <c r="P137" s="82">
        <v>0</v>
      </c>
      <c r="Q137" s="86">
        <v>0</v>
      </c>
      <c r="R137" s="82">
        <v>0</v>
      </c>
      <c r="S137" s="82">
        <v>0</v>
      </c>
      <c r="T137" s="53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3"/>
      <c r="AG137" s="51"/>
      <c r="AH137" s="51"/>
    </row>
    <row r="138" spans="1:34" ht="14.4">
      <c r="A138" s="52">
        <v>44697</v>
      </c>
      <c r="B138" s="33"/>
      <c r="C138" s="33"/>
      <c r="D138" s="33"/>
      <c r="E138" s="33"/>
      <c r="F138" s="33"/>
      <c r="G138" s="33"/>
      <c r="H138" s="33"/>
      <c r="I138" s="86"/>
      <c r="J138" s="86"/>
      <c r="K138" s="53"/>
      <c r="L138" s="53"/>
      <c r="M138" s="53">
        <f t="shared" si="0"/>
        <v>0</v>
      </c>
      <c r="N138" s="53"/>
      <c r="O138" s="86">
        <v>0</v>
      </c>
      <c r="P138" s="82">
        <v>0</v>
      </c>
      <c r="Q138" s="86">
        <v>0</v>
      </c>
      <c r="R138" s="82">
        <v>0</v>
      </c>
      <c r="S138" s="82">
        <v>0</v>
      </c>
      <c r="T138" s="53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3"/>
      <c r="AG138" s="51"/>
      <c r="AH138" s="51"/>
    </row>
    <row r="139" spans="1:34" ht="14.4">
      <c r="A139" s="52">
        <v>44698</v>
      </c>
      <c r="B139" s="33"/>
      <c r="C139" s="33"/>
      <c r="D139" s="33"/>
      <c r="E139" s="33"/>
      <c r="F139" s="33"/>
      <c r="G139" s="33"/>
      <c r="H139" s="33"/>
      <c r="I139" s="86"/>
      <c r="J139" s="86"/>
      <c r="K139" s="53"/>
      <c r="L139" s="53"/>
      <c r="M139" s="53">
        <f t="shared" si="0"/>
        <v>0</v>
      </c>
      <c r="N139" s="53"/>
      <c r="O139" s="86">
        <v>0</v>
      </c>
      <c r="P139" s="82">
        <v>0</v>
      </c>
      <c r="Q139" s="86">
        <v>0</v>
      </c>
      <c r="R139" s="82">
        <v>0</v>
      </c>
      <c r="S139" s="82">
        <v>0</v>
      </c>
      <c r="T139" s="53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3"/>
      <c r="AG139" s="51"/>
      <c r="AH139" s="51"/>
    </row>
    <row r="140" spans="1:34" ht="14.4">
      <c r="A140" s="52">
        <v>44699</v>
      </c>
      <c r="B140" s="33"/>
      <c r="C140" s="33"/>
      <c r="D140" s="33"/>
      <c r="E140" s="33"/>
      <c r="F140" s="33"/>
      <c r="G140" s="33"/>
      <c r="H140" s="33"/>
      <c r="I140" s="86"/>
      <c r="J140" s="86"/>
      <c r="K140" s="53"/>
      <c r="L140" s="53"/>
      <c r="M140" s="53">
        <f t="shared" si="0"/>
        <v>0</v>
      </c>
      <c r="N140" s="53"/>
      <c r="O140" s="86">
        <v>0</v>
      </c>
      <c r="P140" s="82">
        <v>0</v>
      </c>
      <c r="Q140" s="86">
        <v>0</v>
      </c>
      <c r="R140" s="82">
        <v>0</v>
      </c>
      <c r="S140" s="82">
        <v>0</v>
      </c>
      <c r="T140" s="53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3"/>
      <c r="AG140" s="51"/>
      <c r="AH140" s="51"/>
    </row>
    <row r="141" spans="1:34" ht="14.4">
      <c r="A141" s="52">
        <v>44700</v>
      </c>
      <c r="B141" s="33"/>
      <c r="C141" s="53"/>
      <c r="D141" s="53"/>
      <c r="E141" s="33"/>
      <c r="F141" s="33"/>
      <c r="G141" s="33"/>
      <c r="H141" s="33"/>
      <c r="I141" s="86"/>
      <c r="J141" s="86"/>
      <c r="K141" s="53"/>
      <c r="L141" s="53"/>
      <c r="M141" s="53">
        <f t="shared" si="0"/>
        <v>0</v>
      </c>
      <c r="N141" s="53"/>
      <c r="O141" s="86">
        <v>0</v>
      </c>
      <c r="P141" s="82">
        <v>0</v>
      </c>
      <c r="Q141" s="86">
        <v>0</v>
      </c>
      <c r="R141" s="82">
        <v>0</v>
      </c>
      <c r="S141" s="82">
        <v>0</v>
      </c>
      <c r="T141" s="53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3"/>
      <c r="AG141" s="51"/>
      <c r="AH141" s="51"/>
    </row>
    <row r="142" spans="1:34" ht="14.4">
      <c r="A142" s="52">
        <v>44701</v>
      </c>
      <c r="B142" s="33"/>
      <c r="C142" s="53"/>
      <c r="D142" s="53"/>
      <c r="E142" s="33"/>
      <c r="F142" s="33"/>
      <c r="G142" s="33"/>
      <c r="H142" s="33"/>
      <c r="I142" s="86"/>
      <c r="J142" s="86"/>
      <c r="K142" s="53"/>
      <c r="L142" s="53"/>
      <c r="M142" s="53">
        <f t="shared" si="0"/>
        <v>0</v>
      </c>
      <c r="N142" s="53"/>
      <c r="O142" s="86">
        <v>0</v>
      </c>
      <c r="P142" s="82">
        <v>0</v>
      </c>
      <c r="Q142" s="86">
        <v>0</v>
      </c>
      <c r="R142" s="82">
        <v>0</v>
      </c>
      <c r="S142" s="82">
        <v>0</v>
      </c>
      <c r="T142" s="53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3"/>
      <c r="AG142" s="51"/>
      <c r="AH142" s="51"/>
    </row>
    <row r="143" spans="1:34" ht="14.4">
      <c r="A143" s="52">
        <v>44702</v>
      </c>
      <c r="B143" s="33"/>
      <c r="C143" s="53"/>
      <c r="D143" s="53"/>
      <c r="E143" s="33"/>
      <c r="F143" s="33"/>
      <c r="G143" s="33"/>
      <c r="H143" s="33"/>
      <c r="I143" s="53"/>
      <c r="J143" s="86"/>
      <c r="K143" s="53"/>
      <c r="L143" s="53"/>
      <c r="M143" s="53">
        <f t="shared" si="0"/>
        <v>0</v>
      </c>
      <c r="N143" s="53"/>
      <c r="O143" s="86">
        <v>0</v>
      </c>
      <c r="P143" s="82">
        <v>0</v>
      </c>
      <c r="Q143" s="86">
        <v>0</v>
      </c>
      <c r="R143" s="82">
        <v>0</v>
      </c>
      <c r="S143" s="82">
        <v>0</v>
      </c>
      <c r="T143" s="53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3"/>
      <c r="AG143" s="51"/>
      <c r="AH143" s="51"/>
    </row>
    <row r="144" spans="1:34" ht="14.4">
      <c r="A144" s="52">
        <v>44703</v>
      </c>
      <c r="B144" s="33"/>
      <c r="C144" s="53"/>
      <c r="D144" s="53"/>
      <c r="E144" s="33"/>
      <c r="F144" s="33"/>
      <c r="G144" s="33"/>
      <c r="H144" s="33"/>
      <c r="I144" s="53"/>
      <c r="J144" s="86"/>
      <c r="K144" s="53"/>
      <c r="L144" s="53"/>
      <c r="M144" s="53">
        <f t="shared" si="0"/>
        <v>0</v>
      </c>
      <c r="N144" s="53"/>
      <c r="O144" s="86">
        <v>0</v>
      </c>
      <c r="P144" s="82">
        <v>0</v>
      </c>
      <c r="Q144" s="86">
        <v>0</v>
      </c>
      <c r="R144" s="82">
        <v>0</v>
      </c>
      <c r="S144" s="82">
        <v>0</v>
      </c>
      <c r="T144" s="53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3"/>
      <c r="AG144" s="51"/>
      <c r="AH144" s="51"/>
    </row>
    <row r="145" spans="1:34" ht="14.4">
      <c r="A145" s="52">
        <v>44704</v>
      </c>
      <c r="B145" s="33"/>
      <c r="C145" s="53"/>
      <c r="D145" s="53"/>
      <c r="E145" s="33"/>
      <c r="F145" s="33"/>
      <c r="G145" s="33"/>
      <c r="H145" s="33"/>
      <c r="I145" s="53"/>
      <c r="J145" s="53"/>
      <c r="K145" s="53"/>
      <c r="L145" s="53"/>
      <c r="M145" s="53">
        <f t="shared" si="0"/>
        <v>0</v>
      </c>
      <c r="N145" s="53"/>
      <c r="O145" s="86">
        <v>0</v>
      </c>
      <c r="P145" s="82">
        <v>0</v>
      </c>
      <c r="Q145" s="86">
        <v>0</v>
      </c>
      <c r="R145" s="82">
        <v>0</v>
      </c>
      <c r="S145" s="82">
        <v>0</v>
      </c>
      <c r="T145" s="53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3"/>
      <c r="AG145" s="51"/>
      <c r="AH145" s="51"/>
    </row>
    <row r="146" spans="1:34" ht="14.4">
      <c r="A146" s="52">
        <v>44705</v>
      </c>
      <c r="B146" s="53"/>
      <c r="C146" s="53"/>
      <c r="D146" s="53"/>
      <c r="E146" s="33"/>
      <c r="F146" s="33"/>
      <c r="G146" s="33"/>
      <c r="H146" s="33"/>
      <c r="I146" s="53"/>
      <c r="J146" s="53"/>
      <c r="K146" s="53"/>
      <c r="L146" s="53"/>
      <c r="M146" s="53">
        <f t="shared" si="0"/>
        <v>0</v>
      </c>
      <c r="N146" s="53"/>
      <c r="O146" s="86">
        <v>0</v>
      </c>
      <c r="P146" s="82">
        <v>0</v>
      </c>
      <c r="Q146" s="86">
        <v>0</v>
      </c>
      <c r="R146" s="82">
        <v>0</v>
      </c>
      <c r="S146" s="82">
        <v>0</v>
      </c>
      <c r="T146" s="53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3"/>
      <c r="AG146" s="51"/>
      <c r="AH146" s="51"/>
    </row>
    <row r="147" spans="1:34" ht="14.4">
      <c r="A147" s="52">
        <v>44706</v>
      </c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3"/>
      <c r="AG147" s="51"/>
      <c r="AH147" s="51"/>
    </row>
    <row r="148" spans="1:34" ht="14.4">
      <c r="A148" s="52">
        <v>44707</v>
      </c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3"/>
      <c r="AG148" s="51"/>
      <c r="AH148" s="51"/>
    </row>
    <row r="149" spans="1:34" ht="14.4">
      <c r="A149" s="52">
        <v>44708</v>
      </c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3"/>
      <c r="AG149" s="51"/>
      <c r="AH149" s="51"/>
    </row>
    <row r="150" spans="1:34" ht="14.4">
      <c r="A150" s="52">
        <v>44709</v>
      </c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3"/>
      <c r="AG150" s="51"/>
      <c r="AH150" s="51"/>
    </row>
    <row r="151" spans="1:34" ht="14.4">
      <c r="A151" s="52">
        <v>44710</v>
      </c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3"/>
      <c r="AG151" s="51"/>
      <c r="AH151" s="51"/>
    </row>
    <row r="152" spans="1:34" ht="14.4">
      <c r="A152" s="52">
        <v>44711</v>
      </c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3"/>
      <c r="AG152" s="51"/>
      <c r="AH152" s="51"/>
    </row>
    <row r="153" spans="1:34" ht="14.4">
      <c r="A153" s="52">
        <v>44712</v>
      </c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3"/>
      <c r="AG153" s="51"/>
      <c r="AH153" s="51"/>
    </row>
    <row r="154" spans="1:34" ht="14.4">
      <c r="A154" s="52">
        <v>44713</v>
      </c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3"/>
      <c r="AG154" s="51"/>
      <c r="AH154" s="51"/>
    </row>
    <row r="155" spans="1:34" ht="14.4">
      <c r="A155" s="52">
        <v>44714</v>
      </c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3"/>
      <c r="AG155" s="51"/>
      <c r="AH155" s="51"/>
    </row>
    <row r="156" spans="1:34" ht="14.4">
      <c r="A156" s="52">
        <v>44715</v>
      </c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3"/>
      <c r="AG156" s="51"/>
      <c r="AH156" s="51"/>
    </row>
    <row r="157" spans="1:34" ht="14.4">
      <c r="A157" s="52">
        <v>44716</v>
      </c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3"/>
      <c r="AG157" s="51"/>
      <c r="AH157" s="51"/>
    </row>
    <row r="158" spans="1:34" ht="14.4">
      <c r="A158" s="52">
        <v>44717</v>
      </c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3"/>
      <c r="AG158" s="51"/>
      <c r="AH158" s="51"/>
    </row>
    <row r="159" spans="1:34" ht="14.4">
      <c r="A159" s="52">
        <v>44718</v>
      </c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3"/>
      <c r="AG159" s="51"/>
      <c r="AH159" s="51"/>
    </row>
    <row r="160" spans="1:34" ht="14.4">
      <c r="A160" s="52">
        <v>44719</v>
      </c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3"/>
      <c r="AG160" s="51"/>
      <c r="AH160" s="51"/>
    </row>
    <row r="161" spans="1:34" ht="14.4">
      <c r="A161" s="52">
        <v>44720</v>
      </c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3"/>
      <c r="AG161" s="51"/>
      <c r="AH161" s="51"/>
    </row>
    <row r="162" spans="1:34" ht="14.4">
      <c r="A162" s="52">
        <v>44721</v>
      </c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3"/>
      <c r="AG162" s="51"/>
      <c r="AH162" s="51"/>
    </row>
    <row r="163" spans="1:34" ht="14.4">
      <c r="A163" s="52">
        <v>44722</v>
      </c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3"/>
      <c r="AG163" s="51"/>
      <c r="AH163" s="51"/>
    </row>
    <row r="164" spans="1:34" ht="14.4">
      <c r="A164" s="52">
        <v>44723</v>
      </c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3"/>
      <c r="AG164" s="51"/>
      <c r="AH164" s="51"/>
    </row>
    <row r="165" spans="1:34" ht="14.4">
      <c r="A165" s="52">
        <v>44724</v>
      </c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3"/>
      <c r="AG165" s="51"/>
      <c r="AH165" s="51"/>
    </row>
    <row r="166" spans="1:34" ht="14.4">
      <c r="A166" s="52">
        <v>44725</v>
      </c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3"/>
      <c r="AG166" s="51"/>
      <c r="AH166" s="51"/>
    </row>
    <row r="167" spans="1:34" ht="14.4">
      <c r="A167" s="52">
        <v>44726</v>
      </c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3"/>
      <c r="AG167" s="51"/>
      <c r="AH167" s="51"/>
    </row>
    <row r="168" spans="1:34" ht="14.4">
      <c r="A168" s="52">
        <v>44727</v>
      </c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3"/>
      <c r="AG168" s="51"/>
      <c r="AH168" s="51"/>
    </row>
    <row r="169" spans="1:34" ht="14.4">
      <c r="A169" s="52">
        <v>44728</v>
      </c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3"/>
      <c r="AG169" s="51"/>
      <c r="AH169" s="51"/>
    </row>
    <row r="170" spans="1:34" ht="14.4">
      <c r="A170" s="52">
        <v>44729</v>
      </c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3"/>
      <c r="AG170" s="51"/>
      <c r="AH170" s="51"/>
    </row>
    <row r="171" spans="1:34" ht="14.4">
      <c r="A171" s="52">
        <v>44730</v>
      </c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3"/>
      <c r="AG171" s="51"/>
      <c r="AH171" s="51"/>
    </row>
    <row r="172" spans="1:34" ht="14.4">
      <c r="A172" s="52">
        <v>44731</v>
      </c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3"/>
      <c r="AG172" s="51"/>
      <c r="AH172" s="51"/>
    </row>
    <row r="173" spans="1:34" ht="14.4">
      <c r="A173" s="52">
        <v>44732</v>
      </c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3"/>
      <c r="AG173" s="51"/>
      <c r="AH173" s="51"/>
    </row>
    <row r="174" spans="1:34" ht="14.4">
      <c r="A174" s="52">
        <v>44733</v>
      </c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3"/>
      <c r="AG174" s="51"/>
      <c r="AH174" s="51"/>
    </row>
    <row r="175" spans="1:34" ht="14.4">
      <c r="A175" s="52">
        <v>44734</v>
      </c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3"/>
      <c r="AG175" s="51"/>
      <c r="AH175" s="51"/>
    </row>
    <row r="176" spans="1:34" ht="14.4">
      <c r="A176" s="51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3"/>
      <c r="AG176" s="51"/>
      <c r="AH176" s="51"/>
    </row>
    <row r="177" spans="1:34" ht="14.4">
      <c r="A177" s="51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3"/>
      <c r="AG177" s="51"/>
      <c r="AH177" s="51"/>
    </row>
    <row r="178" spans="1:34" ht="14.4">
      <c r="A178" s="51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3"/>
      <c r="AG178" s="51"/>
      <c r="AH178" s="51"/>
    </row>
    <row r="179" spans="1:34" ht="14.4">
      <c r="A179" s="51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3"/>
      <c r="AG179" s="51"/>
      <c r="AH179" s="51"/>
    </row>
    <row r="180" spans="1:34" ht="14.4">
      <c r="A180" s="51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3"/>
      <c r="AG180" s="51"/>
      <c r="AH180" s="51"/>
    </row>
    <row r="181" spans="1:34" ht="14.4">
      <c r="A181" s="51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3"/>
      <c r="AG181" s="51"/>
      <c r="AH181" s="51"/>
    </row>
    <row r="182" spans="1:34" ht="14.4">
      <c r="A182" s="51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3"/>
      <c r="AG182" s="51"/>
      <c r="AH182" s="51"/>
    </row>
    <row r="183" spans="1:34" ht="14.4">
      <c r="A183" s="51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3"/>
      <c r="AG183" s="51"/>
      <c r="AH183" s="51"/>
    </row>
    <row r="184" spans="1:34" ht="14.4">
      <c r="A184" s="51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3"/>
      <c r="AG184" s="51"/>
      <c r="AH184" s="51"/>
    </row>
    <row r="185" spans="1:34" ht="14.4">
      <c r="A185" s="51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3"/>
      <c r="AG185" s="51"/>
      <c r="AH185" s="51"/>
    </row>
    <row r="186" spans="1:34" ht="14.4">
      <c r="A186" s="51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3"/>
      <c r="AG186" s="51"/>
      <c r="AH186" s="51"/>
    </row>
    <row r="187" spans="1:34" ht="14.4">
      <c r="A187" s="51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3"/>
      <c r="AG187" s="51"/>
      <c r="AH187" s="51"/>
    </row>
    <row r="188" spans="1:34" ht="14.4">
      <c r="A188" s="51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3"/>
      <c r="AG188" s="51"/>
      <c r="AH188" s="51"/>
    </row>
    <row r="189" spans="1:34" ht="14.4">
      <c r="A189" s="51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3"/>
      <c r="AG189" s="51"/>
      <c r="AH189" s="51"/>
    </row>
    <row r="190" spans="1:34" ht="14.4">
      <c r="A190" s="51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3"/>
      <c r="AG190" s="51"/>
      <c r="AH190" s="51"/>
    </row>
    <row r="191" spans="1:34" ht="14.4">
      <c r="A191" s="51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3"/>
      <c r="AG191" s="51"/>
      <c r="AH191" s="51"/>
    </row>
    <row r="192" spans="1:34" ht="14.4">
      <c r="A192" s="51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3"/>
      <c r="AG192" s="51"/>
      <c r="AH192" s="51"/>
    </row>
    <row r="193" spans="1:34" ht="14.4">
      <c r="A193" s="51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3"/>
      <c r="AG193" s="51"/>
      <c r="AH193" s="51"/>
    </row>
    <row r="194" spans="1:34" ht="14.4">
      <c r="A194" s="51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3"/>
      <c r="AG194" s="51"/>
      <c r="AH194" s="51"/>
    </row>
    <row r="195" spans="1:34" ht="14.4">
      <c r="A195" s="51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3"/>
      <c r="AG195" s="51"/>
      <c r="AH195" s="51"/>
    </row>
    <row r="196" spans="1:34" ht="14.4">
      <c r="A196" s="51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3"/>
      <c r="AG196" s="51"/>
      <c r="AH196" s="51"/>
    </row>
    <row r="197" spans="1:34" ht="14.4">
      <c r="A197" s="51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3"/>
      <c r="AG197" s="51"/>
      <c r="AH197" s="51"/>
    </row>
    <row r="198" spans="1:34" ht="14.4">
      <c r="A198" s="51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3"/>
      <c r="AG198" s="51"/>
      <c r="AH198" s="51"/>
    </row>
    <row r="199" spans="1:34" ht="14.4">
      <c r="A199" s="51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3"/>
      <c r="AG199" s="51"/>
      <c r="AH199" s="51"/>
    </row>
    <row r="200" spans="1:34" ht="14.4">
      <c r="A200" s="51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3"/>
      <c r="AG200" s="51"/>
      <c r="AH200" s="51"/>
    </row>
    <row r="201" spans="1:34" ht="14.4">
      <c r="A201" s="51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3"/>
      <c r="AG201" s="51"/>
      <c r="AH201" s="51"/>
    </row>
    <row r="202" spans="1:34" ht="14.4">
      <c r="A202" s="51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3"/>
      <c r="AG202" s="51"/>
      <c r="AH202" s="51"/>
    </row>
    <row r="203" spans="1:34" ht="14.4">
      <c r="A203" s="51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3"/>
      <c r="AG203" s="51"/>
      <c r="AH203" s="51"/>
    </row>
    <row r="204" spans="1:34" ht="14.4">
      <c r="A204" s="51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3"/>
      <c r="AG204" s="51"/>
      <c r="AH204" s="51"/>
    </row>
    <row r="205" spans="1:34" ht="14.4">
      <c r="A205" s="51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3"/>
      <c r="AG205" s="51"/>
      <c r="AH205" s="51"/>
    </row>
    <row r="206" spans="1:34" ht="14.4">
      <c r="A206" s="51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3"/>
      <c r="AG206" s="51"/>
      <c r="AH206" s="51"/>
    </row>
    <row r="207" spans="1:34" ht="14.4">
      <c r="A207" s="51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3"/>
      <c r="AG207" s="51"/>
      <c r="AH207" s="51"/>
    </row>
    <row r="208" spans="1:34" ht="14.4">
      <c r="A208" s="51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3"/>
      <c r="AG208" s="51"/>
      <c r="AH208" s="51"/>
    </row>
    <row r="209" spans="1:34" ht="14.4">
      <c r="A209" s="51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3"/>
      <c r="AG209" s="51"/>
      <c r="AH209" s="51"/>
    </row>
    <row r="210" spans="1:34" ht="14.4">
      <c r="A210" s="51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3"/>
      <c r="AG210" s="51"/>
      <c r="AH210" s="51"/>
    </row>
    <row r="211" spans="1:34" ht="14.4">
      <c r="A211" s="51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3"/>
      <c r="AG211" s="51"/>
      <c r="AH211" s="51"/>
    </row>
    <row r="212" spans="1:34" ht="14.4">
      <c r="A212" s="51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3"/>
      <c r="AG212" s="51"/>
      <c r="AH212" s="51"/>
    </row>
    <row r="213" spans="1:34" ht="14.4">
      <c r="A213" s="51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3"/>
      <c r="AG213" s="51"/>
      <c r="AH213" s="51"/>
    </row>
    <row r="214" spans="1:34" ht="14.4">
      <c r="A214" s="51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3"/>
      <c r="AG214" s="51"/>
      <c r="AH214" s="51"/>
    </row>
    <row r="215" spans="1:34" ht="14.4">
      <c r="A215" s="51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3"/>
      <c r="AG215" s="51"/>
      <c r="AH215" s="51"/>
    </row>
    <row r="216" spans="1:34" ht="14.4">
      <c r="A216" s="51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3"/>
      <c r="AG216" s="51"/>
      <c r="AH216" s="51"/>
    </row>
    <row r="217" spans="1:34" ht="14.4">
      <c r="A217" s="51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3"/>
      <c r="AG217" s="51"/>
      <c r="AH217" s="51"/>
    </row>
    <row r="218" spans="1:34" ht="14.4">
      <c r="A218" s="51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3"/>
      <c r="AG218" s="51"/>
      <c r="AH218" s="51"/>
    </row>
    <row r="219" spans="1:34" ht="14.4">
      <c r="A219" s="51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3"/>
      <c r="AG219" s="51"/>
      <c r="AH219" s="51"/>
    </row>
    <row r="220" spans="1:34" ht="14.4">
      <c r="A220" s="51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3"/>
      <c r="AG220" s="51"/>
      <c r="AH220" s="51"/>
    </row>
    <row r="221" spans="1:34" ht="14.4">
      <c r="A221" s="51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3"/>
      <c r="AG221" s="51"/>
      <c r="AH221" s="51"/>
    </row>
    <row r="222" spans="1:34" ht="14.4">
      <c r="A222" s="51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3"/>
      <c r="AG222" s="51"/>
      <c r="AH222" s="51"/>
    </row>
    <row r="223" spans="1:34" ht="14.4">
      <c r="A223" s="51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3"/>
      <c r="AG223" s="51"/>
      <c r="AH223" s="51"/>
    </row>
    <row r="224" spans="1:34" ht="14.4">
      <c r="A224" s="51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3"/>
      <c r="AG224" s="51"/>
      <c r="AH224" s="51"/>
    </row>
    <row r="225" spans="1:34" ht="14.4">
      <c r="A225" s="51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3"/>
      <c r="AG225" s="51"/>
      <c r="AH225" s="51"/>
    </row>
    <row r="226" spans="1:34" ht="14.4">
      <c r="A226" s="51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3"/>
      <c r="AG226" s="51"/>
      <c r="AH226" s="51"/>
    </row>
    <row r="227" spans="1:34" ht="14.4">
      <c r="A227" s="51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3"/>
      <c r="AG227" s="51"/>
      <c r="AH227" s="51"/>
    </row>
    <row r="228" spans="1:34" ht="14.4">
      <c r="A228" s="51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3"/>
      <c r="AG228" s="51"/>
      <c r="AH228" s="51"/>
    </row>
    <row r="229" spans="1:34" ht="14.4">
      <c r="A229" s="51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3"/>
      <c r="AG229" s="51"/>
      <c r="AH229" s="51"/>
    </row>
    <row r="230" spans="1:34" ht="14.4">
      <c r="A230" s="51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3"/>
      <c r="AG230" s="51"/>
      <c r="AH230" s="51"/>
    </row>
    <row r="231" spans="1:34" ht="14.4">
      <c r="A231" s="51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3"/>
      <c r="AG231" s="51"/>
      <c r="AH231" s="51"/>
    </row>
    <row r="232" spans="1:34" ht="14.4">
      <c r="A232" s="51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3"/>
      <c r="AG232" s="51"/>
      <c r="AH232" s="51"/>
    </row>
    <row r="233" spans="1:34" ht="14.4">
      <c r="A233" s="51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3"/>
      <c r="AG233" s="51"/>
      <c r="AH233" s="51"/>
    </row>
    <row r="234" spans="1:34" ht="14.4">
      <c r="A234" s="51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3"/>
      <c r="AG234" s="51"/>
      <c r="AH234" s="51"/>
    </row>
    <row r="235" spans="1:34" ht="14.4">
      <c r="A235" s="51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3"/>
      <c r="AG235" s="51"/>
      <c r="AH235" s="51"/>
    </row>
    <row r="236" spans="1:34" ht="14.4">
      <c r="A236" s="51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3"/>
      <c r="AG236" s="51"/>
      <c r="AH236" s="51"/>
    </row>
    <row r="237" spans="1:34" ht="14.4">
      <c r="A237" s="51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3"/>
      <c r="AG237" s="51"/>
      <c r="AH237" s="51"/>
    </row>
    <row r="238" spans="1:34" ht="14.4">
      <c r="A238" s="51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3"/>
      <c r="AG238" s="51"/>
      <c r="AH238" s="51"/>
    </row>
    <row r="239" spans="1:34" ht="14.4">
      <c r="A239" s="51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3"/>
      <c r="AG239" s="51"/>
      <c r="AH239" s="51"/>
    </row>
    <row r="240" spans="1:34" ht="14.4">
      <c r="A240" s="51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3"/>
      <c r="AG240" s="51"/>
      <c r="AH240" s="51"/>
    </row>
    <row r="241" spans="1:34" ht="14.4">
      <c r="A241" s="51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3"/>
      <c r="AG241" s="51"/>
      <c r="AH241" s="51"/>
    </row>
    <row r="242" spans="1:34" ht="14.4">
      <c r="A242" s="51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3"/>
      <c r="AG242" s="51"/>
      <c r="AH242" s="51"/>
    </row>
    <row r="243" spans="1:34" ht="14.4">
      <c r="A243" s="51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3"/>
      <c r="AG243" s="51"/>
      <c r="AH243" s="51"/>
    </row>
    <row r="244" spans="1:34" ht="14.4">
      <c r="A244" s="51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3"/>
      <c r="AG244" s="51"/>
      <c r="AH244" s="51"/>
    </row>
    <row r="245" spans="1:34" ht="14.4">
      <c r="A245" s="51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3"/>
      <c r="AG245" s="51"/>
      <c r="AH245" s="51"/>
    </row>
    <row r="246" spans="1:34" ht="14.4">
      <c r="A246" s="51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3"/>
      <c r="AG246" s="51"/>
      <c r="AH246" s="51"/>
    </row>
    <row r="247" spans="1:34" ht="14.4">
      <c r="A247" s="51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3"/>
      <c r="AG247" s="51"/>
      <c r="AH247" s="51"/>
    </row>
    <row r="248" spans="1:34" ht="14.4">
      <c r="A248" s="51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3"/>
      <c r="AG248" s="51"/>
      <c r="AH248" s="51"/>
    </row>
    <row r="249" spans="1:34" ht="14.4">
      <c r="A249" s="51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3"/>
      <c r="AG249" s="51"/>
      <c r="AH249" s="51"/>
    </row>
    <row r="250" spans="1:34" ht="14.4">
      <c r="A250" s="51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3"/>
      <c r="AG250" s="51"/>
      <c r="AH250" s="51"/>
    </row>
    <row r="251" spans="1:34" ht="14.4">
      <c r="A251" s="51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3"/>
      <c r="AG251" s="51"/>
      <c r="AH251" s="51"/>
    </row>
    <row r="252" spans="1:34" ht="14.4">
      <c r="A252" s="51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3"/>
      <c r="AG252" s="51"/>
      <c r="AH252" s="51"/>
    </row>
    <row r="253" spans="1:34" ht="14.4">
      <c r="A253" s="51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3"/>
      <c r="AG253" s="51"/>
      <c r="AH253" s="51"/>
    </row>
    <row r="254" spans="1:34" ht="14.4">
      <c r="A254" s="51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3"/>
      <c r="AG254" s="51"/>
      <c r="AH254" s="51"/>
    </row>
    <row r="255" spans="1:34" ht="14.4">
      <c r="A255" s="51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3"/>
      <c r="AG255" s="51"/>
      <c r="AH255" s="51"/>
    </row>
    <row r="256" spans="1:34" ht="14.4">
      <c r="A256" s="51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3"/>
      <c r="AG256" s="51"/>
      <c r="AH256" s="51"/>
    </row>
    <row r="257" spans="1:34" ht="14.4">
      <c r="A257" s="51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3"/>
      <c r="AG257" s="51"/>
      <c r="AH257" s="51"/>
    </row>
    <row r="258" spans="1:34" ht="14.4">
      <c r="A258" s="51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3"/>
      <c r="AG258" s="51"/>
      <c r="AH258" s="51"/>
    </row>
    <row r="259" spans="1:34" ht="14.4">
      <c r="A259" s="51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3"/>
      <c r="AG259" s="51"/>
      <c r="AH259" s="51"/>
    </row>
    <row r="260" spans="1:34" ht="14.4">
      <c r="A260" s="51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3"/>
      <c r="AG260" s="51"/>
      <c r="AH260" s="51"/>
    </row>
    <row r="261" spans="1:34" ht="14.4">
      <c r="A261" s="51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3"/>
      <c r="AG261" s="51"/>
      <c r="AH261" s="51"/>
    </row>
    <row r="262" spans="1:34" ht="14.4">
      <c r="A262" s="51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3"/>
      <c r="AG262" s="51"/>
      <c r="AH262" s="51"/>
    </row>
    <row r="263" spans="1:34" ht="14.4">
      <c r="A263" s="51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3"/>
      <c r="AG263" s="51"/>
      <c r="AH263" s="51"/>
    </row>
    <row r="264" spans="1:34" ht="14.4">
      <c r="A264" s="51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3"/>
      <c r="AG264" s="51"/>
      <c r="AH264" s="51"/>
    </row>
    <row r="265" spans="1:34" ht="14.4">
      <c r="A265" s="51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3"/>
      <c r="AG265" s="51"/>
      <c r="AH265" s="51"/>
    </row>
    <row r="266" spans="1:34" ht="14.4">
      <c r="A266" s="51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3"/>
      <c r="AG266" s="51"/>
      <c r="AH266" s="51"/>
    </row>
    <row r="267" spans="1:34" ht="14.4">
      <c r="A267" s="51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3"/>
      <c r="AG267" s="51"/>
      <c r="AH267" s="51"/>
    </row>
    <row r="268" spans="1:34" ht="14.4">
      <c r="A268" s="51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3"/>
      <c r="AG268" s="51"/>
      <c r="AH268" s="51"/>
    </row>
    <row r="269" spans="1:34" ht="14.4">
      <c r="A269" s="51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3"/>
      <c r="AG269" s="51"/>
      <c r="AH269" s="51"/>
    </row>
    <row r="270" spans="1:34" ht="14.4">
      <c r="A270" s="51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3"/>
      <c r="AG270" s="51"/>
      <c r="AH270" s="51"/>
    </row>
    <row r="271" spans="1:34" ht="14.4">
      <c r="A271" s="51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3"/>
      <c r="AG271" s="51"/>
      <c r="AH271" s="51"/>
    </row>
    <row r="272" spans="1:34" ht="14.4">
      <c r="A272" s="51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3"/>
      <c r="AG272" s="51"/>
      <c r="AH272" s="51"/>
    </row>
    <row r="273" spans="1:34" ht="14.4">
      <c r="A273" s="51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3"/>
      <c r="AG273" s="51"/>
      <c r="AH273" s="51"/>
    </row>
    <row r="274" spans="1:34" ht="14.4">
      <c r="A274" s="51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3"/>
      <c r="AG274" s="51"/>
      <c r="AH274" s="51"/>
    </row>
    <row r="275" spans="1:34" ht="14.4">
      <c r="A275" s="51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3"/>
      <c r="AG275" s="51"/>
      <c r="AH275" s="51"/>
    </row>
    <row r="276" spans="1:34" ht="14.4">
      <c r="A276" s="51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3"/>
      <c r="AG276" s="51"/>
      <c r="AH276" s="51"/>
    </row>
    <row r="277" spans="1:34" ht="14.4">
      <c r="A277" s="51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3"/>
      <c r="AG277" s="51"/>
      <c r="AH277" s="51"/>
    </row>
    <row r="278" spans="1:34" ht="14.4">
      <c r="A278" s="51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3"/>
      <c r="AG278" s="51"/>
      <c r="AH278" s="51"/>
    </row>
    <row r="279" spans="1:34" ht="14.4">
      <c r="A279" s="51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3"/>
      <c r="AG279" s="51"/>
      <c r="AH279" s="51"/>
    </row>
    <row r="280" spans="1:34" ht="14.4">
      <c r="A280" s="51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3"/>
      <c r="AG280" s="51"/>
      <c r="AH280" s="51"/>
    </row>
    <row r="281" spans="1:34" ht="14.4">
      <c r="A281" s="51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3"/>
      <c r="AG281" s="51"/>
      <c r="AH281" s="51"/>
    </row>
    <row r="282" spans="1:34" ht="14.4">
      <c r="A282" s="51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3"/>
      <c r="AG282" s="51"/>
      <c r="AH282" s="51"/>
    </row>
    <row r="283" spans="1:34" ht="14.4">
      <c r="A283" s="51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3"/>
      <c r="AG283" s="51"/>
      <c r="AH283" s="51"/>
    </row>
    <row r="284" spans="1:34" ht="14.4">
      <c r="A284" s="51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3"/>
      <c r="AG284" s="51"/>
      <c r="AH284" s="51"/>
    </row>
    <row r="285" spans="1:34" ht="14.4">
      <c r="A285" s="51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3"/>
      <c r="AG285" s="51"/>
      <c r="AH285" s="51"/>
    </row>
    <row r="286" spans="1:34" ht="14.4">
      <c r="A286" s="51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3"/>
      <c r="AG286" s="51"/>
      <c r="AH286" s="51"/>
    </row>
    <row r="287" spans="1:34" ht="14.4">
      <c r="A287" s="51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3"/>
      <c r="AG287" s="51"/>
      <c r="AH287" s="51"/>
    </row>
    <row r="288" spans="1:34" ht="14.4">
      <c r="A288" s="51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3"/>
      <c r="AG288" s="51"/>
      <c r="AH288" s="51"/>
    </row>
    <row r="289" spans="1:34" ht="14.4">
      <c r="A289" s="51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3"/>
      <c r="AG289" s="51"/>
      <c r="AH289" s="51"/>
    </row>
    <row r="290" spans="1:34" ht="14.4">
      <c r="A290" s="51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3"/>
      <c r="AG290" s="51"/>
      <c r="AH290" s="51"/>
    </row>
    <row r="291" spans="1:34" ht="14.4">
      <c r="A291" s="51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3"/>
      <c r="AG291" s="51"/>
      <c r="AH291" s="51"/>
    </row>
    <row r="292" spans="1:34" ht="14.4">
      <c r="A292" s="51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3"/>
      <c r="AG292" s="51"/>
      <c r="AH292" s="51"/>
    </row>
    <row r="293" spans="1:34" ht="14.4">
      <c r="A293" s="51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3"/>
      <c r="AG293" s="51"/>
      <c r="AH293" s="51"/>
    </row>
    <row r="294" spans="1:34" ht="14.4">
      <c r="A294" s="51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3"/>
      <c r="AG294" s="51"/>
      <c r="AH294" s="51"/>
    </row>
    <row r="295" spans="1:34" ht="14.4">
      <c r="A295" s="51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3"/>
      <c r="AG295" s="51"/>
      <c r="AH295" s="51"/>
    </row>
    <row r="296" spans="1:34" ht="14.4">
      <c r="A296" s="51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3"/>
      <c r="AG296" s="51"/>
      <c r="AH296" s="51"/>
    </row>
    <row r="297" spans="1:34" ht="14.4">
      <c r="A297" s="51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3"/>
      <c r="AG297" s="51"/>
      <c r="AH297" s="51"/>
    </row>
    <row r="298" spans="1:34" ht="14.4">
      <c r="A298" s="51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3"/>
      <c r="AG298" s="51"/>
      <c r="AH298" s="51"/>
    </row>
    <row r="299" spans="1:34" ht="14.4">
      <c r="A299" s="51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3"/>
      <c r="AG299" s="51"/>
      <c r="AH299" s="51"/>
    </row>
    <row r="300" spans="1:34" ht="14.4">
      <c r="A300" s="51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3"/>
      <c r="AG300" s="51"/>
      <c r="AH300" s="51"/>
    </row>
    <row r="301" spans="1:34" ht="14.4">
      <c r="A301" s="51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3"/>
      <c r="AG301" s="51"/>
      <c r="AH301" s="51"/>
    </row>
    <row r="302" spans="1:34" ht="14.4">
      <c r="A302" s="51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3"/>
      <c r="AG302" s="51"/>
      <c r="AH302" s="51"/>
    </row>
    <row r="303" spans="1:34" ht="14.4">
      <c r="A303" s="51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3"/>
      <c r="AG303" s="51"/>
      <c r="AH303" s="51"/>
    </row>
    <row r="304" spans="1:34" ht="14.4">
      <c r="A304" s="51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3"/>
      <c r="AG304" s="51"/>
      <c r="AH304" s="51"/>
    </row>
    <row r="305" spans="1:34" ht="14.4">
      <c r="A305" s="51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3"/>
      <c r="AG305" s="51"/>
      <c r="AH305" s="51"/>
    </row>
    <row r="306" spans="1:34" ht="14.4">
      <c r="A306" s="51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3"/>
      <c r="AG306" s="51"/>
      <c r="AH306" s="51"/>
    </row>
    <row r="307" spans="1:34" ht="14.4">
      <c r="A307" s="51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3"/>
      <c r="AG307" s="51"/>
      <c r="AH307" s="51"/>
    </row>
    <row r="308" spans="1:34" ht="14.4">
      <c r="A308" s="51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3"/>
      <c r="AG308" s="51"/>
      <c r="AH308" s="51"/>
    </row>
    <row r="309" spans="1:34" ht="14.4">
      <c r="A309" s="51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3"/>
      <c r="AG309" s="51"/>
      <c r="AH309" s="51"/>
    </row>
    <row r="310" spans="1:34" ht="14.4">
      <c r="A310" s="51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3"/>
      <c r="AG310" s="51"/>
      <c r="AH310" s="51"/>
    </row>
    <row r="311" spans="1:34" ht="14.4">
      <c r="A311" s="51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3"/>
      <c r="AG311" s="51"/>
      <c r="AH311" s="51"/>
    </row>
    <row r="312" spans="1:34" ht="14.4">
      <c r="A312" s="51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3"/>
      <c r="AG312" s="51"/>
      <c r="AH312" s="51"/>
    </row>
    <row r="313" spans="1:34" ht="14.4">
      <c r="A313" s="51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3"/>
      <c r="AG313" s="51"/>
      <c r="AH313" s="51"/>
    </row>
    <row r="314" spans="1:34" ht="14.4">
      <c r="A314" s="51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3"/>
      <c r="AG314" s="51"/>
      <c r="AH314" s="51"/>
    </row>
    <row r="315" spans="1:34" ht="14.4">
      <c r="A315" s="51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3"/>
      <c r="AG315" s="51"/>
      <c r="AH315" s="51"/>
    </row>
    <row r="316" spans="1:34" ht="14.4">
      <c r="A316" s="51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3"/>
      <c r="AG316" s="51"/>
      <c r="AH316" s="51"/>
    </row>
    <row r="317" spans="1:34" ht="14.4">
      <c r="A317" s="51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3"/>
      <c r="AG317" s="51"/>
      <c r="AH317" s="51"/>
    </row>
    <row r="318" spans="1:34" ht="14.4">
      <c r="A318" s="51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3"/>
      <c r="AG318" s="51"/>
      <c r="AH318" s="51"/>
    </row>
    <row r="319" spans="1:34" ht="14.4">
      <c r="A319" s="51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3"/>
      <c r="AG319" s="51"/>
      <c r="AH319" s="51"/>
    </row>
    <row r="320" spans="1:34" ht="14.4">
      <c r="A320" s="51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3"/>
      <c r="AG320" s="51"/>
      <c r="AH320" s="51"/>
    </row>
    <row r="321" spans="1:34" ht="14.4">
      <c r="A321" s="51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3"/>
      <c r="AG321" s="51"/>
      <c r="AH321" s="51"/>
    </row>
    <row r="322" spans="1:34" ht="14.4">
      <c r="A322" s="51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3"/>
      <c r="AG322" s="51"/>
      <c r="AH322" s="51"/>
    </row>
    <row r="323" spans="1:34" ht="14.4">
      <c r="A323" s="51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3"/>
      <c r="AG323" s="51"/>
      <c r="AH323" s="51"/>
    </row>
    <row r="324" spans="1:34" ht="14.4">
      <c r="A324" s="51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3"/>
      <c r="AG324" s="51"/>
      <c r="AH324" s="51"/>
    </row>
    <row r="325" spans="1:34" ht="14.4">
      <c r="A325" s="51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3"/>
      <c r="AG325" s="51"/>
      <c r="AH325" s="51"/>
    </row>
    <row r="326" spans="1:34" ht="14.4">
      <c r="A326" s="51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3"/>
      <c r="AG326" s="51"/>
      <c r="AH326" s="51"/>
    </row>
    <row r="327" spans="1:34" ht="14.4">
      <c r="A327" s="51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3"/>
      <c r="AG327" s="51"/>
      <c r="AH327" s="51"/>
    </row>
    <row r="328" spans="1:34" ht="14.4">
      <c r="A328" s="51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3"/>
      <c r="AG328" s="51"/>
      <c r="AH328" s="51"/>
    </row>
    <row r="329" spans="1:34" ht="14.4">
      <c r="A329" s="51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3"/>
      <c r="AG329" s="51"/>
      <c r="AH329" s="51"/>
    </row>
    <row r="330" spans="1:34" ht="14.4">
      <c r="A330" s="51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3"/>
      <c r="AG330" s="51"/>
      <c r="AH330" s="51"/>
    </row>
    <row r="331" spans="1:34" ht="14.4">
      <c r="A331" s="51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3"/>
      <c r="AG331" s="51"/>
      <c r="AH331" s="51"/>
    </row>
    <row r="332" spans="1:34" ht="14.4">
      <c r="A332" s="51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3"/>
      <c r="AG332" s="51"/>
      <c r="AH332" s="51"/>
    </row>
    <row r="333" spans="1:34" ht="14.4">
      <c r="A333" s="51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3"/>
      <c r="AG333" s="51"/>
      <c r="AH333" s="51"/>
    </row>
    <row r="334" spans="1:34" ht="14.4">
      <c r="A334" s="51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3"/>
      <c r="AG334" s="51"/>
      <c r="AH334" s="51"/>
    </row>
    <row r="335" spans="1:34" ht="14.4">
      <c r="A335" s="51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3"/>
      <c r="AG335" s="51"/>
      <c r="AH335" s="51"/>
    </row>
    <row r="336" spans="1:34" ht="14.4">
      <c r="A336" s="51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3"/>
      <c r="AG336" s="51"/>
      <c r="AH336" s="51"/>
    </row>
    <row r="337" spans="1:34" ht="14.4">
      <c r="A337" s="51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3"/>
      <c r="AG337" s="51"/>
      <c r="AH337" s="51"/>
    </row>
    <row r="338" spans="1:34" ht="14.4">
      <c r="A338" s="51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3"/>
      <c r="AG338" s="51"/>
      <c r="AH338" s="51"/>
    </row>
    <row r="339" spans="1:34" ht="14.4">
      <c r="A339" s="51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3"/>
      <c r="AG339" s="51"/>
      <c r="AH339" s="51"/>
    </row>
    <row r="340" spans="1:34" ht="14.4">
      <c r="A340" s="51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3"/>
      <c r="AG340" s="51"/>
      <c r="AH340" s="51"/>
    </row>
    <row r="341" spans="1:34" ht="14.4">
      <c r="A341" s="51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3"/>
      <c r="AG341" s="51"/>
      <c r="AH341" s="51"/>
    </row>
    <row r="342" spans="1:34" ht="14.4">
      <c r="A342" s="51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3"/>
      <c r="AG342" s="51"/>
      <c r="AH342" s="51"/>
    </row>
    <row r="343" spans="1:34" ht="14.4">
      <c r="A343" s="51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3"/>
      <c r="AG343" s="51"/>
      <c r="AH343" s="51"/>
    </row>
    <row r="344" spans="1:34" ht="14.4">
      <c r="A344" s="51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3"/>
      <c r="AG344" s="51"/>
      <c r="AH344" s="51"/>
    </row>
    <row r="345" spans="1:34" ht="14.4">
      <c r="A345" s="51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3"/>
      <c r="AG345" s="51"/>
      <c r="AH345" s="51"/>
    </row>
    <row r="346" spans="1:34" ht="14.4">
      <c r="A346" s="51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3"/>
      <c r="AG346" s="51"/>
      <c r="AH346" s="51"/>
    </row>
    <row r="347" spans="1:34" ht="14.4">
      <c r="A347" s="51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3"/>
      <c r="AG347" s="51"/>
      <c r="AH347" s="51"/>
    </row>
    <row r="348" spans="1:34" ht="14.4">
      <c r="A348" s="51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3"/>
      <c r="AG348" s="51"/>
      <c r="AH348" s="51"/>
    </row>
    <row r="349" spans="1:34" ht="14.4">
      <c r="A349" s="51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3"/>
      <c r="AG349" s="51"/>
      <c r="AH349" s="51"/>
    </row>
    <row r="350" spans="1:34" ht="14.4">
      <c r="A350" s="51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3"/>
      <c r="AG350" s="51"/>
      <c r="AH350" s="51"/>
    </row>
    <row r="351" spans="1:34" ht="14.4">
      <c r="A351" s="51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3"/>
      <c r="AG351" s="51"/>
      <c r="AH351" s="51"/>
    </row>
    <row r="352" spans="1:34" ht="14.4">
      <c r="A352" s="51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3"/>
      <c r="AG352" s="51"/>
      <c r="AH352" s="51"/>
    </row>
    <row r="353" spans="1:34" ht="14.4">
      <c r="A353" s="51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3"/>
      <c r="AG353" s="51"/>
      <c r="AH353" s="51"/>
    </row>
    <row r="354" spans="1:34" ht="14.4">
      <c r="A354" s="51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3"/>
      <c r="AG354" s="51"/>
      <c r="AH354" s="51"/>
    </row>
    <row r="355" spans="1:34" ht="14.4">
      <c r="A355" s="51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3"/>
      <c r="AG355" s="51"/>
      <c r="AH355" s="51"/>
    </row>
    <row r="356" spans="1:34" ht="14.4">
      <c r="A356" s="51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3"/>
      <c r="AG356" s="51"/>
      <c r="AH356" s="51"/>
    </row>
    <row r="357" spans="1:34" ht="14.4">
      <c r="A357" s="51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3"/>
      <c r="AG357" s="51"/>
      <c r="AH357" s="51"/>
    </row>
    <row r="358" spans="1:34" ht="14.4">
      <c r="A358" s="51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3"/>
      <c r="AG358" s="51"/>
      <c r="AH358" s="51"/>
    </row>
    <row r="359" spans="1:34" ht="14.4">
      <c r="A359" s="51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3"/>
      <c r="AG359" s="51"/>
      <c r="AH359" s="51"/>
    </row>
    <row r="360" spans="1:34" ht="14.4">
      <c r="A360" s="51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3"/>
      <c r="AG360" s="51"/>
      <c r="AH360" s="51"/>
    </row>
    <row r="361" spans="1:34" ht="14.4">
      <c r="A361" s="51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3"/>
      <c r="AG361" s="51"/>
      <c r="AH361" s="51"/>
    </row>
    <row r="362" spans="1:34" ht="14.4">
      <c r="A362" s="51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3"/>
      <c r="AG362" s="51"/>
      <c r="AH362" s="51"/>
    </row>
    <row r="363" spans="1:34" ht="14.4">
      <c r="A363" s="51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3"/>
      <c r="AG363" s="51"/>
      <c r="AH363" s="51"/>
    </row>
    <row r="364" spans="1:34" ht="14.4">
      <c r="A364" s="51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3"/>
      <c r="AG364" s="51"/>
      <c r="AH364" s="51"/>
    </row>
    <row r="365" spans="1:34" ht="14.4">
      <c r="A365" s="51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3"/>
      <c r="AG365" s="51"/>
      <c r="AH365" s="51"/>
    </row>
    <row r="366" spans="1:34" ht="14.4">
      <c r="A366" s="51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3"/>
      <c r="AG366" s="51"/>
      <c r="AH366" s="51"/>
    </row>
    <row r="367" spans="1:34" ht="14.4">
      <c r="A367" s="51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3"/>
      <c r="AG367" s="51"/>
      <c r="AH367" s="51"/>
    </row>
    <row r="368" spans="1:34" ht="14.4">
      <c r="A368" s="51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3"/>
      <c r="AG368" s="51"/>
      <c r="AH368" s="51"/>
    </row>
    <row r="369" spans="1:34" ht="14.4">
      <c r="A369" s="51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3"/>
      <c r="AG369" s="51"/>
      <c r="AH369" s="51"/>
    </row>
    <row r="370" spans="1:34" ht="14.4">
      <c r="A370" s="51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3"/>
      <c r="AG370" s="51"/>
      <c r="AH370" s="51"/>
    </row>
    <row r="371" spans="1:34" ht="14.4">
      <c r="A371" s="51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3"/>
      <c r="AG371" s="51"/>
      <c r="AH371" s="51"/>
    </row>
    <row r="372" spans="1:34" ht="14.4">
      <c r="A372" s="51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3"/>
      <c r="AG372" s="51"/>
      <c r="AH372" s="51"/>
    </row>
    <row r="373" spans="1:34" ht="14.4">
      <c r="A373" s="51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3"/>
      <c r="AG373" s="51"/>
      <c r="AH373" s="51"/>
    </row>
    <row r="374" spans="1:34" ht="14.4">
      <c r="A374" s="51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3"/>
      <c r="AG374" s="51"/>
      <c r="AH374" s="51"/>
    </row>
    <row r="375" spans="1:34" ht="14.4">
      <c r="A375" s="51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3"/>
      <c r="AG375" s="51"/>
      <c r="AH375" s="51"/>
    </row>
    <row r="376" spans="1:34" ht="14.4">
      <c r="A376" s="51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3"/>
      <c r="AG376" s="51"/>
      <c r="AH376" s="51"/>
    </row>
    <row r="377" spans="1:34" ht="14.4">
      <c r="A377" s="51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3"/>
      <c r="AG377" s="51"/>
      <c r="AH377" s="51"/>
    </row>
    <row r="378" spans="1:34" ht="14.4">
      <c r="A378" s="51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3"/>
      <c r="AG378" s="51"/>
      <c r="AH378" s="51"/>
    </row>
    <row r="379" spans="1:34" ht="14.4">
      <c r="A379" s="51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3"/>
      <c r="AG379" s="51"/>
      <c r="AH379" s="51"/>
    </row>
    <row r="380" spans="1:34" ht="14.4">
      <c r="A380" s="51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3"/>
      <c r="AG380" s="51"/>
      <c r="AH380" s="51"/>
    </row>
    <row r="381" spans="1:34" ht="14.4">
      <c r="A381" s="51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3"/>
      <c r="AG381" s="51"/>
      <c r="AH381" s="51"/>
    </row>
    <row r="382" spans="1:34" ht="14.4">
      <c r="A382" s="51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3"/>
      <c r="AG382" s="51"/>
      <c r="AH382" s="51"/>
    </row>
    <row r="383" spans="1:34" ht="14.4">
      <c r="A383" s="51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3"/>
      <c r="AG383" s="51"/>
      <c r="AH383" s="51"/>
    </row>
    <row r="384" spans="1:34" ht="14.4">
      <c r="A384" s="51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3"/>
      <c r="AG384" s="51"/>
      <c r="AH384" s="51"/>
    </row>
    <row r="385" spans="1:34" ht="14.4">
      <c r="A385" s="51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3"/>
      <c r="AG385" s="51"/>
      <c r="AH385" s="51"/>
    </row>
    <row r="386" spans="1:34" ht="14.4">
      <c r="A386" s="51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3"/>
      <c r="AG386" s="51"/>
      <c r="AH386" s="51"/>
    </row>
    <row r="387" spans="1:34" ht="14.4">
      <c r="A387" s="51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3"/>
      <c r="AG387" s="51"/>
      <c r="AH387" s="51"/>
    </row>
    <row r="388" spans="1:34" ht="14.4">
      <c r="A388" s="51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3"/>
      <c r="AG388" s="51"/>
      <c r="AH388" s="51"/>
    </row>
    <row r="389" spans="1:34" ht="14.4">
      <c r="A389" s="51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3"/>
      <c r="AG389" s="51"/>
      <c r="AH389" s="51"/>
    </row>
    <row r="390" spans="1:34" ht="14.4">
      <c r="A390" s="51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3"/>
      <c r="AG390" s="51"/>
      <c r="AH390" s="51"/>
    </row>
    <row r="391" spans="1:34" ht="14.4">
      <c r="A391" s="51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3"/>
      <c r="AG391" s="51"/>
      <c r="AH391" s="51"/>
    </row>
    <row r="392" spans="1:34" ht="14.4">
      <c r="A392" s="51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3"/>
      <c r="AG392" s="51"/>
      <c r="AH392" s="51"/>
    </row>
    <row r="393" spans="1:34" ht="14.4">
      <c r="A393" s="51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3"/>
      <c r="AG393" s="51"/>
      <c r="AH393" s="51"/>
    </row>
    <row r="394" spans="1:34" ht="14.4">
      <c r="A394" s="51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3"/>
      <c r="AG394" s="51"/>
      <c r="AH394" s="51"/>
    </row>
    <row r="395" spans="1:34" ht="14.4">
      <c r="A395" s="51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3"/>
      <c r="AG395" s="51"/>
      <c r="AH395" s="51"/>
    </row>
    <row r="396" spans="1:34" ht="14.4">
      <c r="A396" s="51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3"/>
      <c r="AG396" s="51"/>
      <c r="AH396" s="51"/>
    </row>
    <row r="397" spans="1:34" ht="14.4">
      <c r="A397" s="51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3"/>
      <c r="AG397" s="51"/>
      <c r="AH397" s="51"/>
    </row>
    <row r="398" spans="1:34" ht="14.4">
      <c r="A398" s="51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3"/>
      <c r="AG398" s="51"/>
      <c r="AH398" s="51"/>
    </row>
    <row r="399" spans="1:34" ht="14.4">
      <c r="A399" s="51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3"/>
      <c r="AG399" s="51"/>
      <c r="AH399" s="51"/>
    </row>
    <row r="400" spans="1:34" ht="14.4">
      <c r="A400" s="51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3"/>
      <c r="AG400" s="51"/>
      <c r="AH400" s="51"/>
    </row>
    <row r="401" spans="1:34" ht="14.4">
      <c r="A401" s="51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3"/>
      <c r="AG401" s="51"/>
      <c r="AH401" s="51"/>
    </row>
    <row r="402" spans="1:34" ht="14.4">
      <c r="A402" s="51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3"/>
      <c r="AG402" s="51"/>
      <c r="AH402" s="51"/>
    </row>
    <row r="403" spans="1:34" ht="14.4">
      <c r="A403" s="51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3"/>
      <c r="AG403" s="51"/>
      <c r="AH403" s="51"/>
    </row>
    <row r="404" spans="1:34" ht="14.4">
      <c r="A404" s="51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3"/>
      <c r="AG404" s="51"/>
      <c r="AH404" s="51"/>
    </row>
    <row r="405" spans="1:34" ht="14.4">
      <c r="A405" s="51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3"/>
      <c r="AG405" s="51"/>
      <c r="AH405" s="51"/>
    </row>
    <row r="406" spans="1:34" ht="14.4">
      <c r="A406" s="51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3"/>
      <c r="AG406" s="51"/>
      <c r="AH406" s="51"/>
    </row>
    <row r="407" spans="1:34" ht="14.4">
      <c r="A407" s="51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3"/>
      <c r="AG407" s="51"/>
      <c r="AH407" s="51"/>
    </row>
    <row r="408" spans="1:34" ht="14.4">
      <c r="A408" s="51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3"/>
      <c r="AG408" s="51"/>
      <c r="AH408" s="51"/>
    </row>
    <row r="409" spans="1:34" ht="14.4">
      <c r="A409" s="51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3"/>
      <c r="AG409" s="51"/>
      <c r="AH409" s="51"/>
    </row>
    <row r="410" spans="1:34" ht="14.4">
      <c r="A410" s="51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3"/>
      <c r="AG410" s="51"/>
      <c r="AH410" s="51"/>
    </row>
    <row r="411" spans="1:34" ht="14.4">
      <c r="A411" s="51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3"/>
      <c r="AG411" s="51"/>
      <c r="AH411" s="51"/>
    </row>
    <row r="412" spans="1:34" ht="14.4">
      <c r="A412" s="51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3"/>
      <c r="AG412" s="51"/>
      <c r="AH412" s="51"/>
    </row>
    <row r="413" spans="1:34" ht="14.4">
      <c r="A413" s="51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3"/>
      <c r="AG413" s="51"/>
      <c r="AH413" s="51"/>
    </row>
    <row r="414" spans="1:34" ht="14.4">
      <c r="A414" s="51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3"/>
      <c r="AG414" s="51"/>
      <c r="AH414" s="51"/>
    </row>
    <row r="415" spans="1:34" ht="14.4">
      <c r="A415" s="51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3"/>
      <c r="AG415" s="51"/>
      <c r="AH415" s="51"/>
    </row>
    <row r="416" spans="1:34" ht="14.4">
      <c r="A416" s="51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3"/>
      <c r="AG416" s="51"/>
      <c r="AH416" s="51"/>
    </row>
    <row r="417" spans="1:34" ht="14.4">
      <c r="A417" s="51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3"/>
      <c r="AG417" s="51"/>
      <c r="AH417" s="51"/>
    </row>
    <row r="418" spans="1:34" ht="14.4">
      <c r="A418" s="51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3"/>
      <c r="AG418" s="51"/>
      <c r="AH418" s="51"/>
    </row>
    <row r="419" spans="1:34" ht="14.4">
      <c r="A419" s="51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3"/>
      <c r="AG419" s="51"/>
      <c r="AH419" s="51"/>
    </row>
    <row r="420" spans="1:34" ht="14.4">
      <c r="A420" s="51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3"/>
      <c r="AG420" s="51"/>
      <c r="AH420" s="51"/>
    </row>
    <row r="421" spans="1:34" ht="14.4">
      <c r="A421" s="51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3"/>
      <c r="AG421" s="51"/>
      <c r="AH421" s="51"/>
    </row>
    <row r="422" spans="1:34" ht="14.4">
      <c r="A422" s="51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3"/>
      <c r="AG422" s="51"/>
      <c r="AH422" s="51"/>
    </row>
    <row r="423" spans="1:34" ht="14.4">
      <c r="A423" s="51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3"/>
      <c r="AG423" s="51"/>
      <c r="AH423" s="51"/>
    </row>
    <row r="424" spans="1:34" ht="14.4">
      <c r="A424" s="51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3"/>
      <c r="AG424" s="51"/>
      <c r="AH424" s="51"/>
    </row>
    <row r="425" spans="1:34" ht="14.4">
      <c r="A425" s="51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3"/>
      <c r="AG425" s="51"/>
      <c r="AH425" s="51"/>
    </row>
    <row r="426" spans="1:34" ht="14.4">
      <c r="A426" s="51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3"/>
      <c r="AG426" s="51"/>
      <c r="AH426" s="51"/>
    </row>
    <row r="427" spans="1:34" ht="14.4">
      <c r="A427" s="51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3"/>
      <c r="AG427" s="51"/>
      <c r="AH427" s="51"/>
    </row>
    <row r="428" spans="1:34" ht="14.4">
      <c r="A428" s="51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3"/>
      <c r="AG428" s="51"/>
      <c r="AH428" s="51"/>
    </row>
    <row r="429" spans="1:34" ht="14.4">
      <c r="A429" s="51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3"/>
      <c r="AG429" s="51"/>
      <c r="AH429" s="51"/>
    </row>
    <row r="430" spans="1:34" ht="14.4">
      <c r="A430" s="51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3"/>
      <c r="AG430" s="51"/>
      <c r="AH430" s="51"/>
    </row>
    <row r="431" spans="1:34" ht="14.4">
      <c r="A431" s="51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3"/>
      <c r="AG431" s="51"/>
      <c r="AH431" s="51"/>
    </row>
    <row r="432" spans="1:34" ht="14.4">
      <c r="A432" s="51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3"/>
      <c r="AG432" s="51"/>
      <c r="AH432" s="51"/>
    </row>
    <row r="433" spans="1:34" ht="14.4">
      <c r="A433" s="51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3"/>
      <c r="AG433" s="51"/>
      <c r="AH433" s="51"/>
    </row>
    <row r="434" spans="1:34" ht="14.4">
      <c r="A434" s="51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3"/>
      <c r="AG434" s="51"/>
      <c r="AH434" s="51"/>
    </row>
    <row r="435" spans="1:34" ht="14.4">
      <c r="A435" s="51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3"/>
      <c r="AG435" s="51"/>
      <c r="AH435" s="51"/>
    </row>
    <row r="436" spans="1:34" ht="14.4">
      <c r="A436" s="51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3"/>
      <c r="AG436" s="51"/>
      <c r="AH436" s="51"/>
    </row>
    <row r="437" spans="1:34" ht="14.4">
      <c r="A437" s="51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3"/>
      <c r="AG437" s="51"/>
      <c r="AH437" s="51"/>
    </row>
    <row r="438" spans="1:34" ht="14.4">
      <c r="A438" s="51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3"/>
      <c r="AG438" s="51"/>
      <c r="AH438" s="51"/>
    </row>
    <row r="439" spans="1:34" ht="14.4">
      <c r="A439" s="51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3"/>
      <c r="AG439" s="51"/>
      <c r="AH439" s="51"/>
    </row>
    <row r="440" spans="1:34" ht="14.4">
      <c r="A440" s="51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3"/>
      <c r="AG440" s="51"/>
      <c r="AH440" s="51"/>
    </row>
    <row r="441" spans="1:34" ht="14.4">
      <c r="A441" s="51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3"/>
      <c r="AG441" s="51"/>
      <c r="AH441" s="51"/>
    </row>
    <row r="442" spans="1:34" ht="14.4">
      <c r="A442" s="51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3"/>
      <c r="AG442" s="51"/>
      <c r="AH442" s="51"/>
    </row>
    <row r="443" spans="1:34" ht="14.4">
      <c r="A443" s="51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3"/>
      <c r="AG443" s="51"/>
      <c r="AH443" s="51"/>
    </row>
    <row r="444" spans="1:34" ht="14.4">
      <c r="A444" s="51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3"/>
      <c r="AG444" s="51"/>
      <c r="AH444" s="51"/>
    </row>
    <row r="445" spans="1:34" ht="14.4">
      <c r="A445" s="51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3"/>
      <c r="AG445" s="51"/>
      <c r="AH445" s="51"/>
    </row>
    <row r="446" spans="1:34" ht="14.4">
      <c r="A446" s="51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3"/>
      <c r="AG446" s="51"/>
      <c r="AH446" s="51"/>
    </row>
    <row r="447" spans="1:34" ht="14.4">
      <c r="A447" s="51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3"/>
      <c r="AG447" s="51"/>
      <c r="AH447" s="51"/>
    </row>
    <row r="448" spans="1:34" ht="14.4">
      <c r="A448" s="51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3"/>
      <c r="AG448" s="51"/>
      <c r="AH448" s="51"/>
    </row>
    <row r="449" spans="1:34" ht="14.4">
      <c r="A449" s="51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3"/>
      <c r="AG449" s="51"/>
      <c r="AH449" s="51"/>
    </row>
    <row r="450" spans="1:34" ht="14.4">
      <c r="A450" s="51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3"/>
      <c r="AG450" s="51"/>
      <c r="AH450" s="51"/>
    </row>
    <row r="451" spans="1:34" ht="14.4">
      <c r="A451" s="51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3"/>
      <c r="AG451" s="51"/>
      <c r="AH451" s="51"/>
    </row>
    <row r="452" spans="1:34" ht="14.4">
      <c r="A452" s="51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3"/>
      <c r="AG452" s="51"/>
      <c r="AH452" s="51"/>
    </row>
    <row r="453" spans="1:34" ht="14.4">
      <c r="A453" s="51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3"/>
      <c r="AG453" s="51"/>
      <c r="AH453" s="51"/>
    </row>
    <row r="454" spans="1:34" ht="14.4">
      <c r="A454" s="51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3"/>
      <c r="AG454" s="51"/>
      <c r="AH454" s="51"/>
    </row>
    <row r="455" spans="1:34" ht="14.4">
      <c r="A455" s="51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3"/>
      <c r="AG455" s="51"/>
      <c r="AH455" s="51"/>
    </row>
    <row r="456" spans="1:34" ht="14.4">
      <c r="A456" s="51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3"/>
      <c r="AG456" s="51"/>
      <c r="AH456" s="51"/>
    </row>
    <row r="457" spans="1:34" ht="14.4">
      <c r="A457" s="51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3"/>
      <c r="AG457" s="51"/>
      <c r="AH457" s="51"/>
    </row>
    <row r="458" spans="1:34" ht="14.4">
      <c r="A458" s="51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3"/>
      <c r="AG458" s="51"/>
      <c r="AH458" s="51"/>
    </row>
    <row r="459" spans="1:34" ht="14.4">
      <c r="A459" s="51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3"/>
      <c r="AG459" s="51"/>
      <c r="AH459" s="51"/>
    </row>
    <row r="460" spans="1:34" ht="14.4">
      <c r="A460" s="51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3"/>
      <c r="AG460" s="51"/>
      <c r="AH460" s="51"/>
    </row>
    <row r="461" spans="1:34" ht="14.4">
      <c r="A461" s="51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3"/>
      <c r="AG461" s="51"/>
      <c r="AH461" s="51"/>
    </row>
    <row r="462" spans="1:34" ht="14.4">
      <c r="A462" s="51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3"/>
      <c r="AG462" s="51"/>
      <c r="AH462" s="51"/>
    </row>
    <row r="463" spans="1:34" ht="14.4">
      <c r="A463" s="51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3"/>
      <c r="AG463" s="51"/>
      <c r="AH463" s="51"/>
    </row>
    <row r="464" spans="1:34" ht="14.4">
      <c r="A464" s="51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3"/>
      <c r="AG464" s="51"/>
      <c r="AH464" s="51"/>
    </row>
    <row r="465" spans="1:34" ht="14.4">
      <c r="A465" s="51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3"/>
      <c r="AG465" s="51"/>
      <c r="AH465" s="51"/>
    </row>
    <row r="466" spans="1:34" ht="14.4">
      <c r="A466" s="51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3"/>
      <c r="AG466" s="51"/>
      <c r="AH466" s="51"/>
    </row>
    <row r="467" spans="1:34" ht="14.4">
      <c r="A467" s="51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3"/>
      <c r="AG467" s="51"/>
      <c r="AH467" s="51"/>
    </row>
    <row r="468" spans="1:34" ht="14.4">
      <c r="A468" s="51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3"/>
      <c r="AG468" s="51"/>
      <c r="AH468" s="51"/>
    </row>
    <row r="469" spans="1:34" ht="14.4">
      <c r="A469" s="51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3"/>
      <c r="AG469" s="51"/>
      <c r="AH469" s="51"/>
    </row>
    <row r="470" spans="1:34" ht="14.4">
      <c r="A470" s="51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3"/>
      <c r="AG470" s="51"/>
      <c r="AH470" s="51"/>
    </row>
    <row r="471" spans="1:34" ht="14.4">
      <c r="A471" s="51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3"/>
      <c r="AG471" s="51"/>
      <c r="AH471" s="51"/>
    </row>
    <row r="472" spans="1:34" ht="14.4">
      <c r="A472" s="51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3"/>
      <c r="AG472" s="51"/>
      <c r="AH472" s="51"/>
    </row>
    <row r="473" spans="1:34" ht="14.4">
      <c r="A473" s="51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3"/>
      <c r="AG473" s="51"/>
      <c r="AH473" s="51"/>
    </row>
    <row r="474" spans="1:34" ht="14.4">
      <c r="A474" s="51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3"/>
      <c r="AG474" s="51"/>
      <c r="AH474" s="51"/>
    </row>
    <row r="475" spans="1:34" ht="14.4">
      <c r="A475" s="51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3"/>
      <c r="AG475" s="51"/>
      <c r="AH475" s="51"/>
    </row>
    <row r="476" spans="1:34" ht="14.4">
      <c r="A476" s="51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3"/>
      <c r="AG476" s="51"/>
      <c r="AH476" s="51"/>
    </row>
    <row r="477" spans="1:34" ht="14.4">
      <c r="A477" s="51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3"/>
      <c r="AG477" s="51"/>
      <c r="AH477" s="51"/>
    </row>
    <row r="478" spans="1:34" ht="14.4">
      <c r="A478" s="51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3"/>
      <c r="AG478" s="51"/>
      <c r="AH478" s="51"/>
    </row>
    <row r="479" spans="1:34" ht="14.4">
      <c r="A479" s="51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3"/>
      <c r="AG479" s="51"/>
      <c r="AH479" s="51"/>
    </row>
    <row r="480" spans="1:34" ht="14.4">
      <c r="A480" s="51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3"/>
      <c r="AG480" s="51"/>
      <c r="AH480" s="51"/>
    </row>
    <row r="481" spans="1:34" ht="14.4">
      <c r="A481" s="51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3"/>
      <c r="AG481" s="51"/>
      <c r="AH481" s="51"/>
    </row>
    <row r="482" spans="1:34" ht="14.4">
      <c r="A482" s="51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3"/>
      <c r="AG482" s="51"/>
      <c r="AH482" s="51"/>
    </row>
    <row r="483" spans="1:34" ht="14.4">
      <c r="A483" s="51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3"/>
      <c r="AG483" s="51"/>
      <c r="AH483" s="51"/>
    </row>
    <row r="484" spans="1:34" ht="14.4">
      <c r="A484" s="51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3"/>
      <c r="AG484" s="51"/>
      <c r="AH484" s="51"/>
    </row>
    <row r="485" spans="1:34" ht="14.4">
      <c r="A485" s="51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3"/>
      <c r="AG485" s="51"/>
      <c r="AH485" s="51"/>
    </row>
    <row r="486" spans="1:34" ht="14.4">
      <c r="A486" s="51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3"/>
      <c r="AG486" s="51"/>
      <c r="AH486" s="51"/>
    </row>
    <row r="487" spans="1:34" ht="14.4">
      <c r="A487" s="51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3"/>
      <c r="AG487" s="51"/>
      <c r="AH487" s="51"/>
    </row>
    <row r="488" spans="1:34" ht="14.4">
      <c r="A488" s="51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3"/>
      <c r="AG488" s="51"/>
      <c r="AH488" s="51"/>
    </row>
    <row r="489" spans="1:34" ht="14.4">
      <c r="A489" s="51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3"/>
      <c r="AG489" s="51"/>
      <c r="AH489" s="51"/>
    </row>
    <row r="490" spans="1:34" ht="14.4">
      <c r="A490" s="51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3"/>
      <c r="AG490" s="51"/>
      <c r="AH490" s="51"/>
    </row>
    <row r="491" spans="1:34" ht="14.4">
      <c r="A491" s="51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3"/>
      <c r="AG491" s="51"/>
      <c r="AH491" s="51"/>
    </row>
    <row r="492" spans="1:34" ht="14.4">
      <c r="A492" s="51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3"/>
      <c r="AG492" s="51"/>
      <c r="AH492" s="51"/>
    </row>
    <row r="493" spans="1:34" ht="14.4">
      <c r="A493" s="51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3"/>
      <c r="AG493" s="51"/>
      <c r="AH493" s="51"/>
    </row>
    <row r="494" spans="1:34" ht="14.4">
      <c r="A494" s="51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3"/>
      <c r="AG494" s="51"/>
      <c r="AH494" s="51"/>
    </row>
    <row r="495" spans="1:34" ht="14.4">
      <c r="A495" s="51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3"/>
      <c r="AG495" s="51"/>
      <c r="AH495" s="51"/>
    </row>
    <row r="496" spans="1:34" ht="14.4">
      <c r="A496" s="51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3"/>
      <c r="AG496" s="51"/>
      <c r="AH496" s="51"/>
    </row>
    <row r="497" spans="1:34" ht="14.4">
      <c r="A497" s="51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3"/>
      <c r="AG497" s="51"/>
      <c r="AH497" s="51"/>
    </row>
    <row r="498" spans="1:34" ht="14.4">
      <c r="A498" s="51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3"/>
      <c r="AG498" s="51"/>
      <c r="AH498" s="51"/>
    </row>
    <row r="499" spans="1:34" ht="14.4">
      <c r="A499" s="51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3"/>
      <c r="AG499" s="51"/>
      <c r="AH499" s="51"/>
    </row>
    <row r="500" spans="1:34" ht="14.4">
      <c r="A500" s="51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3"/>
      <c r="AG500" s="51"/>
      <c r="AH500" s="51"/>
    </row>
    <row r="501" spans="1:34" ht="14.4">
      <c r="A501" s="51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3"/>
      <c r="AG501" s="51"/>
      <c r="AH501" s="51"/>
    </row>
    <row r="502" spans="1:34" ht="14.4">
      <c r="A502" s="51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3"/>
      <c r="AG502" s="51"/>
      <c r="AH502" s="51"/>
    </row>
    <row r="503" spans="1:34" ht="14.4">
      <c r="A503" s="51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3"/>
      <c r="AG503" s="51"/>
      <c r="AH503" s="51"/>
    </row>
    <row r="504" spans="1:34" ht="14.4">
      <c r="A504" s="51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3"/>
      <c r="AG504" s="51"/>
      <c r="AH504" s="51"/>
    </row>
    <row r="505" spans="1:34" ht="14.4">
      <c r="A505" s="51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3"/>
      <c r="AG505" s="51"/>
      <c r="AH505" s="51"/>
    </row>
    <row r="506" spans="1:34" ht="14.4">
      <c r="A506" s="51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3"/>
      <c r="AG506" s="51"/>
      <c r="AH506" s="51"/>
    </row>
    <row r="507" spans="1:34" ht="14.4">
      <c r="A507" s="51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3"/>
      <c r="AG507" s="51"/>
      <c r="AH507" s="51"/>
    </row>
    <row r="508" spans="1:34" ht="14.4">
      <c r="A508" s="51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3"/>
      <c r="AG508" s="51"/>
      <c r="AH508" s="51"/>
    </row>
    <row r="509" spans="1:34" ht="14.4">
      <c r="A509" s="51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3"/>
      <c r="AG509" s="51"/>
      <c r="AH509" s="51"/>
    </row>
    <row r="510" spans="1:34" ht="14.4">
      <c r="A510" s="51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3"/>
      <c r="AG510" s="51"/>
      <c r="AH510" s="51"/>
    </row>
    <row r="511" spans="1:34" ht="14.4">
      <c r="A511" s="51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3"/>
      <c r="AG511" s="51"/>
      <c r="AH511" s="51"/>
    </row>
    <row r="512" spans="1:34" ht="14.4">
      <c r="A512" s="51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3"/>
      <c r="AG512" s="51"/>
      <c r="AH512" s="51"/>
    </row>
    <row r="513" spans="1:34" ht="14.4">
      <c r="A513" s="51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3"/>
      <c r="AG513" s="51"/>
      <c r="AH513" s="51"/>
    </row>
    <row r="514" spans="1:34" ht="14.4">
      <c r="A514" s="51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3"/>
      <c r="AG514" s="51"/>
      <c r="AH514" s="51"/>
    </row>
    <row r="515" spans="1:34" ht="14.4">
      <c r="A515" s="51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3"/>
      <c r="AG515" s="51"/>
      <c r="AH515" s="51"/>
    </row>
    <row r="516" spans="1:34" ht="14.4">
      <c r="A516" s="51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3"/>
      <c r="AG516" s="51"/>
      <c r="AH516" s="51"/>
    </row>
    <row r="517" spans="1:34" ht="14.4">
      <c r="A517" s="51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3"/>
      <c r="AG517" s="51"/>
      <c r="AH517" s="51"/>
    </row>
    <row r="518" spans="1:34" ht="14.4">
      <c r="A518" s="51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3"/>
      <c r="AG518" s="51"/>
      <c r="AH518" s="51"/>
    </row>
    <row r="519" spans="1:34" ht="14.4">
      <c r="A519" s="51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3"/>
      <c r="AG519" s="51"/>
      <c r="AH519" s="51"/>
    </row>
    <row r="520" spans="1:34" ht="14.4">
      <c r="A520" s="51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3"/>
      <c r="AG520" s="51"/>
      <c r="AH520" s="51"/>
    </row>
    <row r="521" spans="1:34" ht="14.4">
      <c r="A521" s="51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3"/>
      <c r="AG521" s="51"/>
      <c r="AH521" s="51"/>
    </row>
    <row r="522" spans="1:34" ht="14.4">
      <c r="A522" s="51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3"/>
      <c r="AG522" s="51"/>
      <c r="AH522" s="51"/>
    </row>
    <row r="523" spans="1:34" ht="14.4">
      <c r="A523" s="51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3"/>
      <c r="AG523" s="51"/>
      <c r="AH523" s="51"/>
    </row>
    <row r="524" spans="1:34" ht="14.4">
      <c r="A524" s="51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3"/>
      <c r="AG524" s="51"/>
      <c r="AH524" s="51"/>
    </row>
    <row r="525" spans="1:34" ht="14.4">
      <c r="A525" s="51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3"/>
      <c r="AG525" s="51"/>
      <c r="AH525" s="51"/>
    </row>
    <row r="526" spans="1:34" ht="14.4">
      <c r="A526" s="51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3"/>
      <c r="AG526" s="51"/>
      <c r="AH526" s="51"/>
    </row>
    <row r="527" spans="1:34" ht="14.4">
      <c r="A527" s="51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3"/>
      <c r="AG527" s="51"/>
      <c r="AH527" s="51"/>
    </row>
    <row r="528" spans="1:34" ht="14.4">
      <c r="A528" s="51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3"/>
      <c r="AG528" s="51"/>
      <c r="AH528" s="51"/>
    </row>
    <row r="529" spans="1:34" ht="14.4">
      <c r="A529" s="51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3"/>
      <c r="AG529" s="51"/>
      <c r="AH529" s="51"/>
    </row>
    <row r="530" spans="1:34" ht="14.4">
      <c r="A530" s="51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3"/>
      <c r="AG530" s="51"/>
      <c r="AH530" s="51"/>
    </row>
    <row r="531" spans="1:34" ht="14.4">
      <c r="A531" s="51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3"/>
      <c r="AG531" s="51"/>
      <c r="AH531" s="51"/>
    </row>
    <row r="532" spans="1:34" ht="14.4">
      <c r="A532" s="51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3"/>
      <c r="AG532" s="51"/>
      <c r="AH532" s="51"/>
    </row>
    <row r="533" spans="1:34" ht="14.4">
      <c r="A533" s="51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3"/>
      <c r="AG533" s="51"/>
      <c r="AH533" s="51"/>
    </row>
    <row r="534" spans="1:34" ht="14.4">
      <c r="A534" s="51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3"/>
      <c r="AG534" s="51"/>
      <c r="AH534" s="51"/>
    </row>
    <row r="535" spans="1:34" ht="14.4">
      <c r="A535" s="51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3"/>
      <c r="AG535" s="51"/>
      <c r="AH535" s="51"/>
    </row>
    <row r="536" spans="1:34" ht="14.4">
      <c r="A536" s="51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3"/>
      <c r="AG536" s="51"/>
      <c r="AH536" s="51"/>
    </row>
    <row r="537" spans="1:34" ht="14.4">
      <c r="A537" s="51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3"/>
      <c r="AG537" s="51"/>
      <c r="AH537" s="51"/>
    </row>
    <row r="538" spans="1:34" ht="14.4">
      <c r="A538" s="51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3"/>
      <c r="AG538" s="51"/>
      <c r="AH538" s="51"/>
    </row>
    <row r="539" spans="1:34" ht="14.4">
      <c r="A539" s="51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3"/>
      <c r="AG539" s="51"/>
      <c r="AH539" s="51"/>
    </row>
    <row r="540" spans="1:34" ht="14.4">
      <c r="A540" s="51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3"/>
      <c r="AG540" s="51"/>
      <c r="AH540" s="51"/>
    </row>
    <row r="541" spans="1:34" ht="14.4">
      <c r="A541" s="51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3"/>
      <c r="AG541" s="51"/>
      <c r="AH541" s="51"/>
    </row>
    <row r="542" spans="1:34" ht="14.4">
      <c r="A542" s="51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3"/>
      <c r="AG542" s="51"/>
      <c r="AH542" s="51"/>
    </row>
    <row r="543" spans="1:34" ht="14.4">
      <c r="A543" s="51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3"/>
      <c r="AG543" s="51"/>
      <c r="AH543" s="51"/>
    </row>
    <row r="544" spans="1:34" ht="14.4">
      <c r="A544" s="51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3"/>
      <c r="AG544" s="51"/>
      <c r="AH544" s="51"/>
    </row>
    <row r="545" spans="1:34" ht="14.4">
      <c r="A545" s="51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3"/>
      <c r="AG545" s="51"/>
      <c r="AH545" s="51"/>
    </row>
    <row r="546" spans="1:34" ht="14.4">
      <c r="A546" s="51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3"/>
      <c r="AG546" s="51"/>
      <c r="AH546" s="51"/>
    </row>
    <row r="547" spans="1:34" ht="14.4">
      <c r="A547" s="51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3"/>
      <c r="AG547" s="51"/>
      <c r="AH547" s="51"/>
    </row>
    <row r="548" spans="1:34" ht="14.4">
      <c r="A548" s="51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3"/>
      <c r="AG548" s="51"/>
      <c r="AH548" s="51"/>
    </row>
    <row r="549" spans="1:34" ht="14.4">
      <c r="A549" s="51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3"/>
      <c r="AG549" s="51"/>
      <c r="AH549" s="51"/>
    </row>
    <row r="550" spans="1:34" ht="14.4">
      <c r="A550" s="51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3"/>
      <c r="AG550" s="51"/>
      <c r="AH550" s="51"/>
    </row>
    <row r="551" spans="1:34" ht="14.4">
      <c r="A551" s="51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3"/>
      <c r="AG551" s="51"/>
      <c r="AH551" s="51"/>
    </row>
    <row r="552" spans="1:34" ht="14.4">
      <c r="A552" s="51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3"/>
      <c r="AG552" s="51"/>
      <c r="AH552" s="51"/>
    </row>
    <row r="553" spans="1:34" ht="14.4">
      <c r="A553" s="51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3"/>
      <c r="AG553" s="51"/>
      <c r="AH553" s="51"/>
    </row>
    <row r="554" spans="1:34" ht="14.4">
      <c r="A554" s="51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3"/>
      <c r="AG554" s="51"/>
      <c r="AH554" s="51"/>
    </row>
    <row r="555" spans="1:34" ht="14.4">
      <c r="A555" s="51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3"/>
      <c r="AG555" s="51"/>
      <c r="AH555" s="51"/>
    </row>
    <row r="556" spans="1:34" ht="14.4">
      <c r="A556" s="51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3"/>
      <c r="AG556" s="51"/>
      <c r="AH556" s="51"/>
    </row>
    <row r="557" spans="1:34" ht="14.4">
      <c r="A557" s="51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3"/>
      <c r="AG557" s="51"/>
      <c r="AH557" s="51"/>
    </row>
    <row r="558" spans="1:34" ht="14.4">
      <c r="A558" s="51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3"/>
      <c r="AG558" s="51"/>
      <c r="AH558" s="51"/>
    </row>
    <row r="559" spans="1:34" ht="14.4">
      <c r="A559" s="51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3"/>
      <c r="AG559" s="51"/>
      <c r="AH559" s="51"/>
    </row>
    <row r="560" spans="1:34" ht="14.4">
      <c r="A560" s="51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3"/>
      <c r="AG560" s="51"/>
      <c r="AH560" s="51"/>
    </row>
    <row r="561" spans="1:34" ht="14.4">
      <c r="A561" s="51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3"/>
      <c r="AG561" s="51"/>
      <c r="AH561" s="51"/>
    </row>
    <row r="562" spans="1:34" ht="14.4">
      <c r="A562" s="51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3"/>
      <c r="AG562" s="51"/>
      <c r="AH562" s="51"/>
    </row>
    <row r="563" spans="1:34" ht="14.4">
      <c r="A563" s="51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3"/>
      <c r="AG563" s="51"/>
      <c r="AH563" s="51"/>
    </row>
    <row r="564" spans="1:34" ht="14.4">
      <c r="A564" s="51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3"/>
      <c r="AG564" s="51"/>
      <c r="AH564" s="51"/>
    </row>
    <row r="565" spans="1:34" ht="14.4">
      <c r="A565" s="51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3"/>
      <c r="AG565" s="51"/>
      <c r="AH565" s="51"/>
    </row>
    <row r="566" spans="1:34" ht="14.4">
      <c r="A566" s="51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3"/>
      <c r="AG566" s="51"/>
      <c r="AH566" s="51"/>
    </row>
    <row r="567" spans="1:34" ht="14.4">
      <c r="A567" s="51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3"/>
      <c r="AG567" s="51"/>
      <c r="AH567" s="51"/>
    </row>
    <row r="568" spans="1:34" ht="14.4">
      <c r="A568" s="51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3"/>
      <c r="AG568" s="51"/>
      <c r="AH568" s="51"/>
    </row>
    <row r="569" spans="1:34" ht="14.4">
      <c r="A569" s="51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3"/>
      <c r="AG569" s="51"/>
      <c r="AH569" s="51"/>
    </row>
    <row r="570" spans="1:34" ht="14.4">
      <c r="A570" s="51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3"/>
      <c r="AG570" s="51"/>
      <c r="AH570" s="51"/>
    </row>
    <row r="571" spans="1:34" ht="14.4">
      <c r="A571" s="51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3"/>
      <c r="AG571" s="51"/>
      <c r="AH571" s="51"/>
    </row>
    <row r="572" spans="1:34" ht="14.4">
      <c r="A572" s="51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3"/>
      <c r="AG572" s="51"/>
      <c r="AH572" s="51"/>
    </row>
    <row r="573" spans="1:34" ht="14.4">
      <c r="A573" s="51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3"/>
      <c r="AG573" s="51"/>
      <c r="AH573" s="51"/>
    </row>
    <row r="574" spans="1:34" ht="14.4">
      <c r="A574" s="51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3"/>
      <c r="AG574" s="51"/>
      <c r="AH574" s="51"/>
    </row>
    <row r="575" spans="1:34" ht="14.4">
      <c r="A575" s="51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3"/>
      <c r="AG575" s="51"/>
      <c r="AH575" s="51"/>
    </row>
    <row r="576" spans="1:34" ht="14.4">
      <c r="A576" s="51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3"/>
      <c r="AG576" s="51"/>
      <c r="AH576" s="51"/>
    </row>
    <row r="577" spans="1:34" ht="14.4">
      <c r="A577" s="51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3"/>
      <c r="AG577" s="51"/>
      <c r="AH577" s="51"/>
    </row>
    <row r="578" spans="1:34" ht="14.4">
      <c r="A578" s="51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3"/>
      <c r="AG578" s="51"/>
      <c r="AH578" s="51"/>
    </row>
    <row r="579" spans="1:34" ht="14.4">
      <c r="A579" s="51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3"/>
      <c r="AG579" s="51"/>
      <c r="AH579" s="51"/>
    </row>
    <row r="580" spans="1:34" ht="14.4">
      <c r="A580" s="51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3"/>
      <c r="AG580" s="51"/>
      <c r="AH580" s="51"/>
    </row>
    <row r="581" spans="1:34" ht="14.4">
      <c r="A581" s="51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3"/>
      <c r="AG581" s="51"/>
      <c r="AH581" s="51"/>
    </row>
    <row r="582" spans="1:34" ht="14.4">
      <c r="A582" s="51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3"/>
      <c r="AG582" s="51"/>
      <c r="AH582" s="51"/>
    </row>
    <row r="583" spans="1:34" ht="14.4">
      <c r="A583" s="51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3"/>
      <c r="AG583" s="51"/>
      <c r="AH583" s="51"/>
    </row>
    <row r="584" spans="1:34" ht="14.4">
      <c r="A584" s="51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3"/>
      <c r="AG584" s="51"/>
      <c r="AH584" s="51"/>
    </row>
    <row r="585" spans="1:34" ht="14.4">
      <c r="A585" s="51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3"/>
      <c r="AG585" s="51"/>
      <c r="AH585" s="51"/>
    </row>
    <row r="586" spans="1:34" ht="14.4">
      <c r="A586" s="51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3"/>
      <c r="AG586" s="51"/>
      <c r="AH586" s="51"/>
    </row>
    <row r="587" spans="1:34" ht="14.4">
      <c r="A587" s="51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3"/>
      <c r="AG587" s="51"/>
      <c r="AH587" s="51"/>
    </row>
    <row r="588" spans="1:34" ht="14.4">
      <c r="A588" s="51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3"/>
      <c r="AG588" s="51"/>
      <c r="AH588" s="51"/>
    </row>
    <row r="589" spans="1:34" ht="14.4">
      <c r="A589" s="51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3"/>
      <c r="AG589" s="51"/>
      <c r="AH589" s="51"/>
    </row>
    <row r="590" spans="1:34" ht="14.4">
      <c r="A590" s="51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3"/>
      <c r="AG590" s="51"/>
      <c r="AH590" s="51"/>
    </row>
    <row r="591" spans="1:34" ht="14.4">
      <c r="A591" s="51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3"/>
      <c r="AG591" s="51"/>
      <c r="AH591" s="51"/>
    </row>
    <row r="592" spans="1:34" ht="14.4">
      <c r="A592" s="51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3"/>
      <c r="AG592" s="51"/>
      <c r="AH592" s="51"/>
    </row>
    <row r="593" spans="1:34" ht="14.4">
      <c r="A593" s="51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3"/>
      <c r="AG593" s="51"/>
      <c r="AH593" s="51"/>
    </row>
    <row r="594" spans="1:34" ht="14.4">
      <c r="A594" s="51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3"/>
      <c r="AG594" s="51"/>
      <c r="AH594" s="51"/>
    </row>
    <row r="595" spans="1:34" ht="14.4">
      <c r="A595" s="51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3"/>
      <c r="AG595" s="51"/>
      <c r="AH595" s="51"/>
    </row>
    <row r="596" spans="1:34" ht="14.4">
      <c r="A596" s="51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3"/>
      <c r="AG596" s="51"/>
      <c r="AH596" s="51"/>
    </row>
    <row r="597" spans="1:34" ht="14.4">
      <c r="A597" s="51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3"/>
      <c r="AG597" s="51"/>
      <c r="AH597" s="51"/>
    </row>
    <row r="598" spans="1:34" ht="14.4">
      <c r="A598" s="51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3"/>
      <c r="AG598" s="51"/>
      <c r="AH598" s="51"/>
    </row>
    <row r="599" spans="1:34" ht="14.4">
      <c r="A599" s="51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3"/>
      <c r="AG599" s="51"/>
      <c r="AH599" s="51"/>
    </row>
    <row r="600" spans="1:34" ht="14.4">
      <c r="A600" s="51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3"/>
      <c r="AG600" s="51"/>
      <c r="AH600" s="51"/>
    </row>
    <row r="601" spans="1:34" ht="14.4">
      <c r="A601" s="51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3"/>
      <c r="AG601" s="51"/>
      <c r="AH601" s="51"/>
    </row>
    <row r="602" spans="1:34" ht="14.4">
      <c r="A602" s="51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3"/>
      <c r="AG602" s="51"/>
      <c r="AH602" s="51"/>
    </row>
    <row r="603" spans="1:34" ht="14.4">
      <c r="A603" s="51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3"/>
      <c r="AG603" s="51"/>
      <c r="AH603" s="51"/>
    </row>
    <row r="604" spans="1:34" ht="14.4">
      <c r="A604" s="51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3"/>
      <c r="AG604" s="51"/>
      <c r="AH604" s="51"/>
    </row>
    <row r="605" spans="1:34" ht="14.4">
      <c r="A605" s="51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3"/>
      <c r="AG605" s="51"/>
      <c r="AH605" s="51"/>
    </row>
    <row r="606" spans="1:34" ht="14.4">
      <c r="A606" s="51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3"/>
      <c r="AG606" s="51"/>
      <c r="AH606" s="51"/>
    </row>
    <row r="607" spans="1:34" ht="14.4">
      <c r="A607" s="51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3"/>
      <c r="AG607" s="51"/>
      <c r="AH607" s="51"/>
    </row>
    <row r="608" spans="1:34" ht="14.4">
      <c r="A608" s="51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3"/>
      <c r="AG608" s="51"/>
      <c r="AH608" s="51"/>
    </row>
    <row r="609" spans="1:34" ht="14.4">
      <c r="A609" s="51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3"/>
      <c r="AG609" s="51"/>
      <c r="AH609" s="51"/>
    </row>
    <row r="610" spans="1:34" ht="14.4">
      <c r="A610" s="51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3"/>
      <c r="AG610" s="51"/>
      <c r="AH610" s="51"/>
    </row>
    <row r="611" spans="1:34" ht="14.4">
      <c r="A611" s="51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3"/>
      <c r="AG611" s="51"/>
      <c r="AH611" s="51"/>
    </row>
    <row r="612" spans="1:34" ht="14.4">
      <c r="A612" s="51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3"/>
      <c r="AG612" s="51"/>
      <c r="AH612" s="51"/>
    </row>
    <row r="613" spans="1:34" ht="14.4">
      <c r="A613" s="51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3"/>
      <c r="AG613" s="51"/>
      <c r="AH613" s="51"/>
    </row>
    <row r="614" spans="1:34" ht="14.4">
      <c r="A614" s="51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3"/>
      <c r="AG614" s="51"/>
      <c r="AH614" s="51"/>
    </row>
    <row r="615" spans="1:34" ht="14.4">
      <c r="A615" s="51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3"/>
      <c r="AG615" s="51"/>
      <c r="AH615" s="51"/>
    </row>
    <row r="616" spans="1:34" ht="14.4">
      <c r="A616" s="51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3"/>
      <c r="AG616" s="51"/>
      <c r="AH616" s="51"/>
    </row>
    <row r="617" spans="1:34" ht="14.4">
      <c r="A617" s="51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3"/>
      <c r="AG617" s="51"/>
      <c r="AH617" s="51"/>
    </row>
    <row r="618" spans="1:34" ht="14.4">
      <c r="A618" s="51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3"/>
      <c r="AG618" s="51"/>
      <c r="AH618" s="51"/>
    </row>
    <row r="619" spans="1:34" ht="14.4">
      <c r="A619" s="51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3"/>
      <c r="AG619" s="51"/>
      <c r="AH619" s="51"/>
    </row>
    <row r="620" spans="1:34" ht="14.4">
      <c r="A620" s="51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3"/>
      <c r="AG620" s="51"/>
      <c r="AH620" s="51"/>
    </row>
    <row r="621" spans="1:34" ht="14.4">
      <c r="A621" s="51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3"/>
      <c r="AG621" s="51"/>
      <c r="AH621" s="51"/>
    </row>
    <row r="622" spans="1:34" ht="14.4">
      <c r="A622" s="51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3"/>
      <c r="AG622" s="51"/>
      <c r="AH622" s="51"/>
    </row>
    <row r="623" spans="1:34" ht="14.4">
      <c r="A623" s="51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3"/>
      <c r="AG623" s="51"/>
      <c r="AH623" s="51"/>
    </row>
    <row r="624" spans="1:34" ht="14.4">
      <c r="A624" s="51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3"/>
      <c r="AG624" s="51"/>
      <c r="AH624" s="51"/>
    </row>
    <row r="625" spans="1:34" ht="14.4">
      <c r="A625" s="51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3"/>
      <c r="AG625" s="51"/>
      <c r="AH625" s="51"/>
    </row>
    <row r="626" spans="1:34" ht="14.4">
      <c r="A626" s="51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3"/>
      <c r="AG626" s="51"/>
      <c r="AH626" s="51"/>
    </row>
    <row r="627" spans="1:34" ht="14.4">
      <c r="A627" s="51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3"/>
      <c r="AG627" s="51"/>
      <c r="AH627" s="51"/>
    </row>
    <row r="628" spans="1:34" ht="14.4">
      <c r="A628" s="51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3"/>
      <c r="AG628" s="51"/>
      <c r="AH628" s="51"/>
    </row>
    <row r="629" spans="1:34" ht="14.4">
      <c r="A629" s="51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3"/>
      <c r="AG629" s="51"/>
      <c r="AH629" s="51"/>
    </row>
    <row r="630" spans="1:34" ht="14.4">
      <c r="A630" s="51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3"/>
      <c r="AG630" s="51"/>
      <c r="AH630" s="51"/>
    </row>
    <row r="631" spans="1:34" ht="14.4">
      <c r="A631" s="51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3"/>
      <c r="AG631" s="51"/>
      <c r="AH631" s="51"/>
    </row>
    <row r="632" spans="1:34" ht="14.4">
      <c r="A632" s="51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3"/>
      <c r="AG632" s="51"/>
      <c r="AH632" s="51"/>
    </row>
    <row r="633" spans="1:34" ht="14.4">
      <c r="A633" s="51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3"/>
      <c r="AG633" s="51"/>
      <c r="AH633" s="51"/>
    </row>
    <row r="634" spans="1:34" ht="14.4">
      <c r="A634" s="51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3"/>
      <c r="AG634" s="51"/>
      <c r="AH634" s="51"/>
    </row>
    <row r="635" spans="1:34" ht="14.4">
      <c r="A635" s="51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3"/>
      <c r="AG635" s="51"/>
      <c r="AH635" s="51"/>
    </row>
    <row r="636" spans="1:34" ht="14.4">
      <c r="A636" s="51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3"/>
      <c r="AG636" s="51"/>
      <c r="AH636" s="51"/>
    </row>
    <row r="637" spans="1:34" ht="14.4">
      <c r="A637" s="51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3"/>
      <c r="AG637" s="51"/>
      <c r="AH637" s="51"/>
    </row>
    <row r="638" spans="1:34" ht="14.4">
      <c r="A638" s="51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3"/>
      <c r="AG638" s="51"/>
      <c r="AH638" s="51"/>
    </row>
    <row r="639" spans="1:34" ht="14.4">
      <c r="A639" s="51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3"/>
      <c r="AG639" s="51"/>
      <c r="AH639" s="51"/>
    </row>
    <row r="640" spans="1:34" ht="14.4">
      <c r="A640" s="51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3"/>
      <c r="AG640" s="51"/>
      <c r="AH640" s="51"/>
    </row>
    <row r="641" spans="1:34" ht="14.4">
      <c r="A641" s="51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3"/>
      <c r="AG641" s="51"/>
      <c r="AH641" s="51"/>
    </row>
    <row r="642" spans="1:34" ht="14.4">
      <c r="A642" s="51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3"/>
      <c r="AG642" s="51"/>
      <c r="AH642" s="51"/>
    </row>
    <row r="643" spans="1:34" ht="14.4">
      <c r="A643" s="51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3"/>
      <c r="AG643" s="51"/>
      <c r="AH643" s="51"/>
    </row>
    <row r="644" spans="1:34" ht="14.4">
      <c r="A644" s="51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3"/>
      <c r="AG644" s="51"/>
      <c r="AH644" s="51"/>
    </row>
    <row r="645" spans="1:34" ht="14.4">
      <c r="A645" s="51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3"/>
      <c r="AG645" s="51"/>
      <c r="AH645" s="51"/>
    </row>
    <row r="646" spans="1:34" ht="14.4">
      <c r="A646" s="51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3"/>
      <c r="AG646" s="51"/>
      <c r="AH646" s="51"/>
    </row>
    <row r="647" spans="1:34" ht="14.4">
      <c r="A647" s="51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3"/>
      <c r="AG647" s="51"/>
      <c r="AH647" s="51"/>
    </row>
    <row r="648" spans="1:34" ht="14.4">
      <c r="A648" s="51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3"/>
      <c r="AG648" s="51"/>
      <c r="AH648" s="51"/>
    </row>
    <row r="649" spans="1:34" ht="14.4">
      <c r="A649" s="51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3"/>
      <c r="AG649" s="51"/>
      <c r="AH649" s="51"/>
    </row>
    <row r="650" spans="1:34" ht="14.4">
      <c r="A650" s="51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3"/>
      <c r="AG650" s="51"/>
      <c r="AH650" s="51"/>
    </row>
    <row r="651" spans="1:34" ht="14.4">
      <c r="A651" s="51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3"/>
      <c r="AG651" s="51"/>
      <c r="AH651" s="51"/>
    </row>
    <row r="652" spans="1:34" ht="14.4">
      <c r="A652" s="51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3"/>
      <c r="AG652" s="51"/>
      <c r="AH652" s="51"/>
    </row>
    <row r="653" spans="1:34" ht="14.4">
      <c r="A653" s="51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3"/>
      <c r="AG653" s="51"/>
      <c r="AH653" s="51"/>
    </row>
    <row r="654" spans="1:34" ht="14.4">
      <c r="A654" s="51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3"/>
      <c r="AG654" s="51"/>
      <c r="AH654" s="51"/>
    </row>
    <row r="655" spans="1:34" ht="14.4">
      <c r="A655" s="51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3"/>
      <c r="AG655" s="51"/>
      <c r="AH655" s="51"/>
    </row>
    <row r="656" spans="1:34" ht="14.4">
      <c r="A656" s="51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3"/>
      <c r="AG656" s="51"/>
      <c r="AH656" s="51"/>
    </row>
    <row r="657" spans="1:34" ht="14.4">
      <c r="A657" s="51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3"/>
      <c r="AG657" s="51"/>
      <c r="AH657" s="51"/>
    </row>
    <row r="658" spans="1:34" ht="14.4">
      <c r="A658" s="51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3"/>
      <c r="AG658" s="51"/>
      <c r="AH658" s="51"/>
    </row>
    <row r="659" spans="1:34" ht="14.4">
      <c r="A659" s="51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3"/>
      <c r="AG659" s="51"/>
      <c r="AH659" s="51"/>
    </row>
    <row r="660" spans="1:34" ht="14.4">
      <c r="A660" s="51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3"/>
      <c r="AG660" s="51"/>
      <c r="AH660" s="51"/>
    </row>
    <row r="661" spans="1:34" ht="14.4">
      <c r="A661" s="51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3"/>
      <c r="AG661" s="51"/>
      <c r="AH661" s="51"/>
    </row>
    <row r="662" spans="1:34" ht="14.4">
      <c r="A662" s="51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3"/>
      <c r="AG662" s="51"/>
      <c r="AH662" s="51"/>
    </row>
    <row r="663" spans="1:34" ht="14.4">
      <c r="A663" s="51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3"/>
      <c r="AG663" s="51"/>
      <c r="AH663" s="51"/>
    </row>
    <row r="664" spans="1:34" ht="14.4">
      <c r="A664" s="51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3"/>
      <c r="AG664" s="51"/>
      <c r="AH664" s="51"/>
    </row>
    <row r="665" spans="1:34" ht="14.4">
      <c r="A665" s="51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3"/>
      <c r="AG665" s="51"/>
      <c r="AH665" s="51"/>
    </row>
    <row r="666" spans="1:34" ht="14.4">
      <c r="A666" s="51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3"/>
      <c r="AG666" s="51"/>
      <c r="AH666" s="51"/>
    </row>
    <row r="667" spans="1:34" ht="14.4">
      <c r="A667" s="51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3"/>
      <c r="AG667" s="51"/>
      <c r="AH667" s="51"/>
    </row>
    <row r="668" spans="1:34" ht="14.4">
      <c r="A668" s="51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3"/>
      <c r="AG668" s="51"/>
      <c r="AH668" s="51"/>
    </row>
    <row r="669" spans="1:34" ht="14.4">
      <c r="A669" s="51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3"/>
      <c r="AG669" s="51"/>
      <c r="AH669" s="51"/>
    </row>
    <row r="670" spans="1:34" ht="14.4">
      <c r="A670" s="51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3"/>
      <c r="AG670" s="51"/>
      <c r="AH670" s="51"/>
    </row>
    <row r="671" spans="1:34" ht="14.4">
      <c r="A671" s="51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3"/>
      <c r="AG671" s="51"/>
      <c r="AH671" s="51"/>
    </row>
    <row r="672" spans="1:34" ht="14.4">
      <c r="A672" s="51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3"/>
      <c r="AG672" s="51"/>
      <c r="AH672" s="51"/>
    </row>
    <row r="673" spans="1:34" ht="14.4">
      <c r="A673" s="51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3"/>
      <c r="AG673" s="51"/>
      <c r="AH673" s="51"/>
    </row>
    <row r="674" spans="1:34" ht="14.4">
      <c r="A674" s="51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3"/>
      <c r="AG674" s="51"/>
      <c r="AH674" s="51"/>
    </row>
    <row r="675" spans="1:34" ht="14.4">
      <c r="A675" s="51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3"/>
      <c r="AG675" s="51"/>
      <c r="AH675" s="51"/>
    </row>
    <row r="676" spans="1:34" ht="14.4">
      <c r="A676" s="51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3"/>
      <c r="AG676" s="51"/>
      <c r="AH676" s="51"/>
    </row>
    <row r="677" spans="1:34" ht="14.4">
      <c r="A677" s="51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3"/>
      <c r="AG677" s="51"/>
      <c r="AH677" s="51"/>
    </row>
    <row r="678" spans="1:34" ht="14.4">
      <c r="A678" s="51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3"/>
      <c r="AG678" s="51"/>
      <c r="AH678" s="51"/>
    </row>
    <row r="679" spans="1:34" ht="14.4">
      <c r="A679" s="51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3"/>
      <c r="AG679" s="51"/>
      <c r="AH679" s="51"/>
    </row>
    <row r="680" spans="1:34" ht="14.4">
      <c r="A680" s="51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3"/>
      <c r="AG680" s="51"/>
      <c r="AH680" s="51"/>
    </row>
    <row r="681" spans="1:34" ht="14.4">
      <c r="A681" s="51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3"/>
      <c r="AG681" s="51"/>
      <c r="AH681" s="51"/>
    </row>
    <row r="682" spans="1:34" ht="14.4">
      <c r="A682" s="51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3"/>
      <c r="AG682" s="51"/>
      <c r="AH682" s="51"/>
    </row>
    <row r="683" spans="1:34" ht="14.4">
      <c r="A683" s="51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3"/>
      <c r="AG683" s="51"/>
      <c r="AH683" s="51"/>
    </row>
    <row r="684" spans="1:34" ht="14.4">
      <c r="A684" s="51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3"/>
      <c r="AG684" s="51"/>
      <c r="AH684" s="51"/>
    </row>
    <row r="685" spans="1:34" ht="14.4">
      <c r="A685" s="51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3"/>
      <c r="AG685" s="51"/>
      <c r="AH685" s="51"/>
    </row>
    <row r="686" spans="1:34" ht="14.4">
      <c r="A686" s="51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3"/>
      <c r="AG686" s="51"/>
      <c r="AH686" s="51"/>
    </row>
    <row r="687" spans="1:34" ht="14.4">
      <c r="A687" s="51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3"/>
      <c r="AG687" s="51"/>
      <c r="AH687" s="51"/>
    </row>
    <row r="688" spans="1:34" ht="14.4">
      <c r="A688" s="51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3"/>
      <c r="AG688" s="51"/>
      <c r="AH688" s="51"/>
    </row>
    <row r="689" spans="1:34" ht="14.4">
      <c r="A689" s="51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3"/>
      <c r="AG689" s="51"/>
      <c r="AH689" s="51"/>
    </row>
    <row r="690" spans="1:34" ht="14.4">
      <c r="A690" s="51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3"/>
      <c r="AG690" s="51"/>
      <c r="AH690" s="51"/>
    </row>
    <row r="691" spans="1:34" ht="14.4">
      <c r="A691" s="51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3"/>
      <c r="AG691" s="51"/>
      <c r="AH691" s="51"/>
    </row>
    <row r="692" spans="1:34" ht="14.4">
      <c r="A692" s="51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3"/>
      <c r="AG692" s="51"/>
      <c r="AH692" s="51"/>
    </row>
    <row r="693" spans="1:34" ht="14.4">
      <c r="A693" s="51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3"/>
      <c r="AG693" s="51"/>
      <c r="AH693" s="51"/>
    </row>
    <row r="694" spans="1:34" ht="14.4">
      <c r="A694" s="51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3"/>
      <c r="AG694" s="51"/>
      <c r="AH694" s="51"/>
    </row>
    <row r="695" spans="1:34" ht="14.4">
      <c r="A695" s="51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3"/>
      <c r="AG695" s="51"/>
      <c r="AH695" s="51"/>
    </row>
    <row r="696" spans="1:34" ht="14.4">
      <c r="A696" s="51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3"/>
      <c r="AG696" s="51"/>
      <c r="AH696" s="51"/>
    </row>
    <row r="697" spans="1:34" ht="14.4">
      <c r="A697" s="51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3"/>
      <c r="AG697" s="51"/>
      <c r="AH697" s="51"/>
    </row>
    <row r="698" spans="1:34" ht="14.4">
      <c r="A698" s="51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3"/>
      <c r="AG698" s="51"/>
      <c r="AH698" s="51"/>
    </row>
    <row r="699" spans="1:34" ht="14.4">
      <c r="A699" s="51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3"/>
      <c r="AG699" s="51"/>
      <c r="AH699" s="51"/>
    </row>
    <row r="700" spans="1:34" ht="14.4">
      <c r="A700" s="51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3"/>
      <c r="AG700" s="51"/>
      <c r="AH700" s="51"/>
    </row>
    <row r="701" spans="1:34" ht="14.4">
      <c r="A701" s="51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3"/>
      <c r="AG701" s="51"/>
      <c r="AH701" s="51"/>
    </row>
    <row r="702" spans="1:34" ht="14.4">
      <c r="A702" s="51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3"/>
      <c r="AG702" s="51"/>
      <c r="AH702" s="51"/>
    </row>
    <row r="703" spans="1:34" ht="14.4">
      <c r="A703" s="51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3"/>
      <c r="AG703" s="51"/>
      <c r="AH703" s="51"/>
    </row>
    <row r="704" spans="1:34" ht="14.4">
      <c r="A704" s="51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3"/>
      <c r="AG704" s="51"/>
      <c r="AH704" s="51"/>
    </row>
    <row r="705" spans="1:34" ht="14.4">
      <c r="A705" s="51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3"/>
      <c r="AG705" s="51"/>
      <c r="AH705" s="51"/>
    </row>
    <row r="706" spans="1:34" ht="14.4">
      <c r="A706" s="51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3"/>
      <c r="AG706" s="51"/>
      <c r="AH706" s="51"/>
    </row>
    <row r="707" spans="1:34" ht="14.4">
      <c r="A707" s="51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3"/>
      <c r="AG707" s="51"/>
      <c r="AH707" s="51"/>
    </row>
    <row r="708" spans="1:34" ht="14.4">
      <c r="A708" s="51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3"/>
      <c r="AG708" s="51"/>
      <c r="AH708" s="51"/>
    </row>
    <row r="709" spans="1:34" ht="14.4">
      <c r="A709" s="51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3"/>
      <c r="AG709" s="51"/>
      <c r="AH709" s="51"/>
    </row>
    <row r="710" spans="1:34" ht="14.4">
      <c r="A710" s="51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3"/>
      <c r="AG710" s="51"/>
      <c r="AH710" s="51"/>
    </row>
    <row r="711" spans="1:34" ht="14.4">
      <c r="A711" s="51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3"/>
      <c r="AG711" s="51"/>
      <c r="AH711" s="51"/>
    </row>
    <row r="712" spans="1:34" ht="14.4">
      <c r="A712" s="51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3"/>
      <c r="AG712" s="51"/>
      <c r="AH712" s="51"/>
    </row>
    <row r="713" spans="1:34" ht="14.4">
      <c r="A713" s="51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3"/>
      <c r="AG713" s="51"/>
      <c r="AH713" s="51"/>
    </row>
    <row r="714" spans="1:34" ht="14.4">
      <c r="A714" s="51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3"/>
      <c r="AG714" s="51"/>
      <c r="AH714" s="51"/>
    </row>
    <row r="715" spans="1:34" ht="14.4">
      <c r="A715" s="51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3"/>
      <c r="AG715" s="51"/>
      <c r="AH715" s="51"/>
    </row>
    <row r="716" spans="1:34" ht="14.4">
      <c r="A716" s="51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3"/>
      <c r="AG716" s="51"/>
      <c r="AH716" s="51"/>
    </row>
    <row r="717" spans="1:34" ht="14.4">
      <c r="A717" s="51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3"/>
      <c r="AG717" s="51"/>
      <c r="AH717" s="51"/>
    </row>
    <row r="718" spans="1:34" ht="14.4">
      <c r="A718" s="51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3"/>
      <c r="AG718" s="51"/>
      <c r="AH718" s="51"/>
    </row>
    <row r="719" spans="1:34" ht="14.4">
      <c r="A719" s="51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3"/>
      <c r="AG719" s="51"/>
      <c r="AH719" s="51"/>
    </row>
    <row r="720" spans="1:34" ht="14.4">
      <c r="A720" s="51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3"/>
      <c r="AG720" s="51"/>
      <c r="AH720" s="51"/>
    </row>
    <row r="721" spans="1:34" ht="14.4">
      <c r="A721" s="51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3"/>
      <c r="AG721" s="51"/>
      <c r="AH721" s="51"/>
    </row>
    <row r="722" spans="1:34" ht="14.4">
      <c r="A722" s="51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3"/>
      <c r="AG722" s="51"/>
      <c r="AH722" s="51"/>
    </row>
    <row r="723" spans="1:34" ht="14.4">
      <c r="A723" s="51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3"/>
      <c r="AG723" s="51"/>
      <c r="AH723" s="51"/>
    </row>
    <row r="724" spans="1:34" ht="14.4">
      <c r="A724" s="51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3"/>
      <c r="AG724" s="51"/>
      <c r="AH724" s="51"/>
    </row>
    <row r="725" spans="1:34" ht="14.4">
      <c r="A725" s="51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3"/>
      <c r="AG725" s="51"/>
      <c r="AH725" s="51"/>
    </row>
    <row r="726" spans="1:34" ht="14.4">
      <c r="A726" s="51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3"/>
      <c r="AG726" s="51"/>
      <c r="AH726" s="51"/>
    </row>
    <row r="727" spans="1:34" ht="14.4">
      <c r="A727" s="51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3"/>
      <c r="AG727" s="51"/>
      <c r="AH727" s="51"/>
    </row>
    <row r="728" spans="1:34" ht="14.4">
      <c r="A728" s="51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3"/>
      <c r="AG728" s="51"/>
      <c r="AH728" s="51"/>
    </row>
    <row r="729" spans="1:34" ht="14.4">
      <c r="A729" s="51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3"/>
      <c r="AG729" s="51"/>
      <c r="AH729" s="51"/>
    </row>
    <row r="730" spans="1:34" ht="14.4">
      <c r="A730" s="51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3"/>
      <c r="AG730" s="51"/>
      <c r="AH730" s="51"/>
    </row>
    <row r="731" spans="1:34" ht="14.4">
      <c r="A731" s="51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3"/>
      <c r="AG731" s="51"/>
      <c r="AH731" s="51"/>
    </row>
    <row r="732" spans="1:34" ht="14.4">
      <c r="A732" s="51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3"/>
      <c r="AG732" s="51"/>
      <c r="AH732" s="51"/>
    </row>
    <row r="733" spans="1:34" ht="14.4">
      <c r="A733" s="51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3"/>
      <c r="AG733" s="51"/>
      <c r="AH733" s="51"/>
    </row>
    <row r="734" spans="1:34" ht="14.4">
      <c r="A734" s="51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3"/>
      <c r="AG734" s="51"/>
      <c r="AH734" s="51"/>
    </row>
    <row r="735" spans="1:34" ht="14.4">
      <c r="A735" s="51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3"/>
      <c r="AG735" s="51"/>
      <c r="AH735" s="51"/>
    </row>
    <row r="736" spans="1:34" ht="14.4">
      <c r="A736" s="51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3"/>
      <c r="AG736" s="51"/>
      <c r="AH736" s="51"/>
    </row>
    <row r="737" spans="1:34" ht="14.4">
      <c r="A737" s="51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3"/>
      <c r="AG737" s="51"/>
      <c r="AH737" s="51"/>
    </row>
    <row r="738" spans="1:34" ht="14.4">
      <c r="A738" s="51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3"/>
      <c r="AG738" s="51"/>
      <c r="AH738" s="51"/>
    </row>
    <row r="739" spans="1:34" ht="14.4">
      <c r="A739" s="51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3"/>
      <c r="AG739" s="51"/>
      <c r="AH739" s="51"/>
    </row>
    <row r="740" spans="1:34" ht="14.4">
      <c r="A740" s="51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3"/>
      <c r="AG740" s="51"/>
      <c r="AH740" s="51"/>
    </row>
    <row r="741" spans="1:34" ht="14.4">
      <c r="A741" s="51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3"/>
      <c r="AG741" s="51"/>
      <c r="AH741" s="51"/>
    </row>
    <row r="742" spans="1:34" ht="14.4">
      <c r="A742" s="51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3"/>
      <c r="AG742" s="51"/>
      <c r="AH742" s="51"/>
    </row>
    <row r="743" spans="1:34" ht="14.4">
      <c r="A743" s="51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3"/>
      <c r="AG743" s="51"/>
      <c r="AH743" s="51"/>
    </row>
    <row r="744" spans="1:34" ht="14.4">
      <c r="A744" s="51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3"/>
      <c r="AG744" s="51"/>
      <c r="AH744" s="51"/>
    </row>
    <row r="745" spans="1:34" ht="14.4">
      <c r="A745" s="51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3"/>
      <c r="AG745" s="51"/>
      <c r="AH745" s="51"/>
    </row>
    <row r="746" spans="1:34" ht="14.4">
      <c r="A746" s="51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3"/>
      <c r="AG746" s="51"/>
      <c r="AH746" s="51"/>
    </row>
    <row r="747" spans="1:34" ht="14.4">
      <c r="A747" s="51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3"/>
      <c r="AG747" s="51"/>
      <c r="AH747" s="51"/>
    </row>
    <row r="748" spans="1:34" ht="14.4">
      <c r="A748" s="51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3"/>
      <c r="AG748" s="51"/>
      <c r="AH748" s="51"/>
    </row>
    <row r="749" spans="1:34" ht="14.4">
      <c r="A749" s="51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3"/>
      <c r="AG749" s="51"/>
      <c r="AH749" s="51"/>
    </row>
    <row r="750" spans="1:34" ht="14.4">
      <c r="A750" s="51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3"/>
      <c r="AG750" s="51"/>
      <c r="AH750" s="51"/>
    </row>
    <row r="751" spans="1:34" ht="14.4">
      <c r="A751" s="51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3"/>
      <c r="AG751" s="51"/>
      <c r="AH751" s="51"/>
    </row>
    <row r="752" spans="1:34" ht="14.4">
      <c r="A752" s="51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3"/>
      <c r="AG752" s="51"/>
      <c r="AH752" s="51"/>
    </row>
    <row r="753" spans="1:34" ht="14.4">
      <c r="A753" s="51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3"/>
      <c r="AG753" s="51"/>
      <c r="AH753" s="51"/>
    </row>
    <row r="754" spans="1:34" ht="14.4">
      <c r="A754" s="51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3"/>
      <c r="AG754" s="51"/>
      <c r="AH754" s="51"/>
    </row>
    <row r="755" spans="1:34" ht="14.4">
      <c r="A755" s="51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3"/>
      <c r="AG755" s="51"/>
      <c r="AH755" s="51"/>
    </row>
    <row r="756" spans="1:34" ht="14.4">
      <c r="A756" s="51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3"/>
      <c r="AG756" s="51"/>
      <c r="AH756" s="51"/>
    </row>
    <row r="757" spans="1:34" ht="14.4">
      <c r="A757" s="5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3"/>
      <c r="AG757" s="51"/>
      <c r="AH757" s="51"/>
    </row>
    <row r="758" spans="1:34" ht="14.4">
      <c r="A758" s="51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3"/>
      <c r="AG758" s="51"/>
      <c r="AH758" s="51"/>
    </row>
    <row r="759" spans="1:34" ht="14.4">
      <c r="A759" s="51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3"/>
      <c r="AG759" s="51"/>
      <c r="AH759" s="51"/>
    </row>
    <row r="760" spans="1:34" ht="14.4">
      <c r="A760" s="51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3"/>
      <c r="AG760" s="51"/>
      <c r="AH760" s="51"/>
    </row>
    <row r="761" spans="1:34" ht="14.4">
      <c r="A761" s="51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3"/>
      <c r="AG761" s="51"/>
      <c r="AH761" s="51"/>
    </row>
    <row r="762" spans="1:34" ht="14.4">
      <c r="A762" s="51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3"/>
      <c r="AG762" s="51"/>
      <c r="AH762" s="51"/>
    </row>
    <row r="763" spans="1:34" ht="14.4">
      <c r="A763" s="51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3"/>
      <c r="AG763" s="51"/>
      <c r="AH763" s="51"/>
    </row>
    <row r="764" spans="1:34" ht="14.4">
      <c r="A764" s="51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3"/>
      <c r="AG764" s="51"/>
      <c r="AH764" s="51"/>
    </row>
    <row r="765" spans="1:34" ht="14.4">
      <c r="A765" s="51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3"/>
      <c r="AG765" s="51"/>
      <c r="AH765" s="51"/>
    </row>
    <row r="766" spans="1:34" ht="14.4">
      <c r="A766" s="51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3"/>
      <c r="AG766" s="51"/>
      <c r="AH766" s="51"/>
    </row>
    <row r="767" spans="1:34" ht="14.4">
      <c r="A767" s="51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3"/>
      <c r="AG767" s="51"/>
      <c r="AH767" s="51"/>
    </row>
    <row r="768" spans="1:34" ht="14.4">
      <c r="A768" s="51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3"/>
      <c r="AG768" s="51"/>
      <c r="AH768" s="51"/>
    </row>
    <row r="769" spans="1:34" ht="14.4">
      <c r="A769" s="51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3"/>
      <c r="AG769" s="51"/>
      <c r="AH769" s="51"/>
    </row>
    <row r="770" spans="1:34" ht="14.4">
      <c r="A770" s="51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3"/>
      <c r="AG770" s="51"/>
      <c r="AH770" s="51"/>
    </row>
    <row r="771" spans="1:34" ht="14.4">
      <c r="A771" s="51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3"/>
      <c r="AG771" s="51"/>
      <c r="AH771" s="51"/>
    </row>
    <row r="772" spans="1:34" ht="14.4">
      <c r="A772" s="51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3"/>
      <c r="AG772" s="51"/>
      <c r="AH772" s="51"/>
    </row>
    <row r="773" spans="1:34" ht="14.4">
      <c r="A773" s="51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3"/>
      <c r="AG773" s="51"/>
      <c r="AH773" s="51"/>
    </row>
    <row r="774" spans="1:34" ht="14.4">
      <c r="A774" s="51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3"/>
      <c r="AG774" s="51"/>
      <c r="AH774" s="51"/>
    </row>
    <row r="775" spans="1:34" ht="14.4">
      <c r="A775" s="51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3"/>
      <c r="AG775" s="51"/>
      <c r="AH775" s="51"/>
    </row>
    <row r="776" spans="1:34" ht="14.4">
      <c r="A776" s="51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3"/>
      <c r="AG776" s="51"/>
      <c r="AH776" s="51"/>
    </row>
    <row r="777" spans="1:34" ht="14.4">
      <c r="A777" s="51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3"/>
      <c r="AG777" s="51"/>
      <c r="AH777" s="51"/>
    </row>
    <row r="778" spans="1:34" ht="14.4">
      <c r="A778" s="51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3"/>
      <c r="AG778" s="51"/>
      <c r="AH778" s="51"/>
    </row>
    <row r="779" spans="1:34" ht="14.4">
      <c r="A779" s="51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3"/>
      <c r="AG779" s="51"/>
      <c r="AH779" s="51"/>
    </row>
    <row r="780" spans="1:34" ht="14.4">
      <c r="A780" s="51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3"/>
      <c r="AG780" s="51"/>
      <c r="AH780" s="51"/>
    </row>
    <row r="781" spans="1:34" ht="14.4">
      <c r="A781" s="51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3"/>
      <c r="AG781" s="51"/>
      <c r="AH781" s="51"/>
    </row>
    <row r="782" spans="1:34" ht="14.4">
      <c r="A782" s="51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3"/>
      <c r="AG782" s="51"/>
      <c r="AH782" s="51"/>
    </row>
    <row r="783" spans="1:34" ht="14.4">
      <c r="A783" s="51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3"/>
      <c r="AG783" s="51"/>
      <c r="AH783" s="51"/>
    </row>
    <row r="784" spans="1:34" ht="14.4">
      <c r="A784" s="51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3"/>
      <c r="AG784" s="51"/>
      <c r="AH784" s="51"/>
    </row>
    <row r="785" spans="1:34" ht="14.4">
      <c r="A785" s="51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3"/>
      <c r="AG785" s="51"/>
      <c r="AH785" s="51"/>
    </row>
    <row r="786" spans="1:34" ht="14.4">
      <c r="A786" s="51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3"/>
      <c r="AG786" s="51"/>
      <c r="AH786" s="51"/>
    </row>
    <row r="787" spans="1:34" ht="14.4">
      <c r="A787" s="51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3"/>
      <c r="AG787" s="51"/>
      <c r="AH787" s="51"/>
    </row>
    <row r="788" spans="1:34" ht="14.4">
      <c r="A788" s="51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3"/>
      <c r="AG788" s="51"/>
      <c r="AH788" s="51"/>
    </row>
    <row r="789" spans="1:34" ht="14.4">
      <c r="A789" s="51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3"/>
      <c r="AG789" s="51"/>
      <c r="AH789" s="51"/>
    </row>
    <row r="790" spans="1:34" ht="14.4">
      <c r="A790" s="51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3"/>
      <c r="AG790" s="51"/>
      <c r="AH790" s="51"/>
    </row>
    <row r="791" spans="1:34" ht="14.4">
      <c r="A791" s="51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3"/>
      <c r="AG791" s="51"/>
      <c r="AH791" s="51"/>
    </row>
    <row r="792" spans="1:34" ht="14.4">
      <c r="A792" s="51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3"/>
      <c r="AG792" s="51"/>
      <c r="AH792" s="51"/>
    </row>
    <row r="793" spans="1:34" ht="14.4">
      <c r="A793" s="51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3"/>
      <c r="AG793" s="51"/>
      <c r="AH793" s="51"/>
    </row>
    <row r="794" spans="1:34" ht="14.4">
      <c r="A794" s="51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3"/>
      <c r="AG794" s="51"/>
      <c r="AH794" s="51"/>
    </row>
    <row r="795" spans="1:34" ht="14.4">
      <c r="A795" s="51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3"/>
      <c r="AG795" s="51"/>
      <c r="AH795" s="51"/>
    </row>
    <row r="796" spans="1:34" ht="14.4">
      <c r="A796" s="51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3"/>
      <c r="AG796" s="51"/>
      <c r="AH796" s="51"/>
    </row>
    <row r="797" spans="1:34" ht="14.4">
      <c r="A797" s="51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3"/>
      <c r="AG797" s="51"/>
      <c r="AH797" s="51"/>
    </row>
    <row r="798" spans="1:34" ht="14.4">
      <c r="A798" s="51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3"/>
      <c r="AG798" s="51"/>
      <c r="AH798" s="51"/>
    </row>
    <row r="799" spans="1:34" ht="14.4">
      <c r="A799" s="51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3"/>
      <c r="AG799" s="51"/>
      <c r="AH799" s="51"/>
    </row>
    <row r="800" spans="1:34" ht="14.4">
      <c r="A800" s="51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3"/>
      <c r="AG800" s="51"/>
      <c r="AH800" s="51"/>
    </row>
    <row r="801" spans="1:34" ht="14.4">
      <c r="A801" s="51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3"/>
      <c r="AG801" s="51"/>
      <c r="AH801" s="51"/>
    </row>
    <row r="802" spans="1:34" ht="14.4">
      <c r="A802" s="51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3"/>
      <c r="AG802" s="51"/>
      <c r="AH802" s="51"/>
    </row>
    <row r="803" spans="1:34" ht="14.4">
      <c r="A803" s="51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3"/>
      <c r="AG803" s="51"/>
      <c r="AH803" s="51"/>
    </row>
    <row r="804" spans="1:34" ht="14.4">
      <c r="A804" s="51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3"/>
      <c r="AG804" s="51"/>
      <c r="AH804" s="51"/>
    </row>
    <row r="805" spans="1:34" ht="14.4">
      <c r="A805" s="51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3"/>
      <c r="AG805" s="51"/>
      <c r="AH805" s="51"/>
    </row>
    <row r="806" spans="1:34" ht="14.4">
      <c r="A806" s="51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3"/>
      <c r="AG806" s="51"/>
      <c r="AH806" s="51"/>
    </row>
    <row r="807" spans="1:34" ht="14.4">
      <c r="A807" s="51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3"/>
      <c r="AG807" s="51"/>
      <c r="AH807" s="51"/>
    </row>
    <row r="808" spans="1:34" ht="14.4">
      <c r="A808" s="51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3"/>
      <c r="AG808" s="51"/>
      <c r="AH808" s="51"/>
    </row>
    <row r="809" spans="1:34" ht="14.4">
      <c r="A809" s="51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3"/>
      <c r="AG809" s="51"/>
      <c r="AH809" s="51"/>
    </row>
    <row r="810" spans="1:34" ht="14.4">
      <c r="A810" s="51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3"/>
      <c r="AG810" s="51"/>
      <c r="AH810" s="51"/>
    </row>
    <row r="811" spans="1:34" ht="14.4">
      <c r="A811" s="51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3"/>
      <c r="AG811" s="51"/>
      <c r="AH811" s="51"/>
    </row>
    <row r="812" spans="1:34" ht="14.4">
      <c r="A812" s="51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3"/>
      <c r="AG812" s="51"/>
      <c r="AH812" s="51"/>
    </row>
    <row r="813" spans="1:34" ht="14.4">
      <c r="A813" s="51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3"/>
      <c r="AG813" s="51"/>
      <c r="AH813" s="51"/>
    </row>
    <row r="814" spans="1:34" ht="14.4">
      <c r="A814" s="51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3"/>
      <c r="AG814" s="51"/>
      <c r="AH814" s="51"/>
    </row>
    <row r="815" spans="1:34" ht="14.4">
      <c r="A815" s="51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3"/>
      <c r="AG815" s="51"/>
      <c r="AH815" s="51"/>
    </row>
    <row r="816" spans="1:34" ht="14.4">
      <c r="A816" s="51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3"/>
      <c r="AG816" s="51"/>
      <c r="AH816" s="51"/>
    </row>
    <row r="817" spans="1:34" ht="14.4">
      <c r="A817" s="51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3"/>
      <c r="AG817" s="51"/>
      <c r="AH817" s="51"/>
    </row>
    <row r="818" spans="1:34" ht="14.4">
      <c r="A818" s="51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3"/>
      <c r="AG818" s="51"/>
      <c r="AH818" s="51"/>
    </row>
    <row r="819" spans="1:34" ht="14.4">
      <c r="A819" s="51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3"/>
      <c r="AG819" s="51"/>
      <c r="AH819" s="51"/>
    </row>
    <row r="820" spans="1:34" ht="14.4">
      <c r="A820" s="51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3"/>
      <c r="AG820" s="51"/>
      <c r="AH820" s="51"/>
    </row>
    <row r="821" spans="1:34" ht="14.4">
      <c r="A821" s="51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3"/>
      <c r="AG821" s="51"/>
      <c r="AH821" s="51"/>
    </row>
    <row r="822" spans="1:34" ht="14.4">
      <c r="A822" s="51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3"/>
      <c r="AG822" s="51"/>
      <c r="AH822" s="51"/>
    </row>
    <row r="823" spans="1:34" ht="14.4">
      <c r="A823" s="51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3"/>
      <c r="AG823" s="51"/>
      <c r="AH823" s="51"/>
    </row>
    <row r="824" spans="1:34" ht="14.4">
      <c r="A824" s="51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3"/>
      <c r="AG824" s="51"/>
      <c r="AH824" s="51"/>
    </row>
    <row r="825" spans="1:34" ht="14.4">
      <c r="A825" s="51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3"/>
      <c r="AG825" s="51"/>
      <c r="AH825" s="51"/>
    </row>
    <row r="826" spans="1:34" ht="14.4">
      <c r="A826" s="51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3"/>
      <c r="AG826" s="51"/>
      <c r="AH826" s="51"/>
    </row>
    <row r="827" spans="1:34" ht="14.4">
      <c r="A827" s="51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3"/>
      <c r="AG827" s="51"/>
      <c r="AH827" s="51"/>
    </row>
    <row r="828" spans="1:34" ht="14.4">
      <c r="A828" s="51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3"/>
      <c r="AG828" s="51"/>
      <c r="AH828" s="51"/>
    </row>
    <row r="829" spans="1:34" ht="14.4">
      <c r="A829" s="51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3"/>
      <c r="AG829" s="51"/>
      <c r="AH829" s="51"/>
    </row>
    <row r="830" spans="1:34" ht="14.4">
      <c r="A830" s="51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3"/>
      <c r="AG830" s="51"/>
      <c r="AH830" s="51"/>
    </row>
    <row r="831" spans="1:34" ht="14.4">
      <c r="A831" s="51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3"/>
      <c r="AG831" s="51"/>
      <c r="AH831" s="51"/>
    </row>
    <row r="832" spans="1:34" ht="14.4">
      <c r="A832" s="51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3"/>
      <c r="AG832" s="51"/>
      <c r="AH832" s="51"/>
    </row>
    <row r="833" spans="1:34" ht="14.4">
      <c r="A833" s="51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3"/>
      <c r="AG833" s="51"/>
      <c r="AH833" s="51"/>
    </row>
    <row r="834" spans="1:34" ht="14.4">
      <c r="A834" s="51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3"/>
      <c r="AG834" s="51"/>
      <c r="AH834" s="51"/>
    </row>
    <row r="835" spans="1:34" ht="14.4">
      <c r="A835" s="51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3"/>
      <c r="AG835" s="51"/>
      <c r="AH835" s="51"/>
    </row>
    <row r="836" spans="1:34" ht="14.4">
      <c r="A836" s="51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3"/>
      <c r="AG836" s="51"/>
      <c r="AH836" s="51"/>
    </row>
    <row r="837" spans="1:34" ht="14.4">
      <c r="A837" s="51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3"/>
      <c r="AG837" s="51"/>
      <c r="AH837" s="51"/>
    </row>
    <row r="838" spans="1:34" ht="14.4">
      <c r="A838" s="51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3"/>
      <c r="AG838" s="51"/>
      <c r="AH838" s="51"/>
    </row>
    <row r="839" spans="1:34" ht="14.4">
      <c r="A839" s="51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3"/>
      <c r="AG839" s="51"/>
      <c r="AH839" s="51"/>
    </row>
    <row r="840" spans="1:34" ht="14.4">
      <c r="A840" s="51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3"/>
      <c r="AG840" s="51"/>
      <c r="AH840" s="51"/>
    </row>
    <row r="841" spans="1:34" ht="14.4">
      <c r="A841" s="51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3"/>
      <c r="AG841" s="51"/>
      <c r="AH841" s="51"/>
    </row>
    <row r="842" spans="1:34" ht="14.4">
      <c r="A842" s="51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3"/>
      <c r="AG842" s="51"/>
      <c r="AH842" s="51"/>
    </row>
    <row r="843" spans="1:34" ht="14.4">
      <c r="A843" s="51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3"/>
      <c r="AG843" s="51"/>
      <c r="AH843" s="51"/>
    </row>
    <row r="844" spans="1:34" ht="14.4">
      <c r="A844" s="51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3"/>
      <c r="AG844" s="51"/>
      <c r="AH844" s="51"/>
    </row>
    <row r="845" spans="1:34" ht="14.4">
      <c r="A845" s="51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3"/>
      <c r="AG845" s="51"/>
      <c r="AH845" s="51"/>
    </row>
    <row r="846" spans="1:34" ht="14.4">
      <c r="A846" s="51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3"/>
      <c r="AG846" s="51"/>
      <c r="AH846" s="51"/>
    </row>
    <row r="847" spans="1:34" ht="14.4">
      <c r="A847" s="51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3"/>
      <c r="AG847" s="51"/>
      <c r="AH847" s="51"/>
    </row>
    <row r="848" spans="1:34" ht="14.4">
      <c r="A848" s="51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3"/>
      <c r="AG848" s="51"/>
      <c r="AH848" s="51"/>
    </row>
    <row r="849" spans="1:34" ht="14.4">
      <c r="A849" s="51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3"/>
      <c r="AG849" s="51"/>
      <c r="AH849" s="51"/>
    </row>
    <row r="850" spans="1:34" ht="14.4">
      <c r="A850" s="51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3"/>
      <c r="AG850" s="51"/>
      <c r="AH850" s="51"/>
    </row>
    <row r="851" spans="1:34" ht="14.4">
      <c r="A851" s="51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3"/>
      <c r="AG851" s="51"/>
      <c r="AH851" s="51"/>
    </row>
    <row r="852" spans="1:34" ht="14.4">
      <c r="A852" s="51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3"/>
      <c r="AG852" s="51"/>
      <c r="AH852" s="51"/>
    </row>
    <row r="853" spans="1:34" ht="14.4">
      <c r="A853" s="51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3"/>
      <c r="AG853" s="51"/>
      <c r="AH853" s="51"/>
    </row>
    <row r="854" spans="1:34" ht="14.4">
      <c r="A854" s="51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3"/>
      <c r="AG854" s="51"/>
      <c r="AH854" s="51"/>
    </row>
    <row r="855" spans="1:34" ht="14.4">
      <c r="A855" s="51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3"/>
      <c r="AG855" s="51"/>
      <c r="AH855" s="51"/>
    </row>
    <row r="856" spans="1:34" ht="14.4">
      <c r="A856" s="51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3"/>
      <c r="AG856" s="51"/>
      <c r="AH856" s="51"/>
    </row>
    <row r="857" spans="1:34" ht="14.4">
      <c r="A857" s="51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3"/>
      <c r="AG857" s="51"/>
      <c r="AH857" s="51"/>
    </row>
    <row r="858" spans="1:34" ht="14.4">
      <c r="A858" s="51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3"/>
      <c r="AG858" s="51"/>
      <c r="AH858" s="51"/>
    </row>
    <row r="859" spans="1:34" ht="14.4">
      <c r="A859" s="51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3"/>
      <c r="AG859" s="51"/>
      <c r="AH859" s="51"/>
    </row>
    <row r="860" spans="1:34" ht="14.4">
      <c r="A860" s="51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3"/>
      <c r="AG860" s="51"/>
      <c r="AH860" s="51"/>
    </row>
    <row r="861" spans="1:34" ht="14.4">
      <c r="A861" s="51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3"/>
      <c r="AG861" s="51"/>
      <c r="AH861" s="51"/>
    </row>
    <row r="862" spans="1:34" ht="14.4">
      <c r="A862" s="51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3"/>
      <c r="AG862" s="51"/>
      <c r="AH862" s="51"/>
    </row>
    <row r="863" spans="1:34" ht="14.4">
      <c r="A863" s="51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3"/>
      <c r="AG863" s="51"/>
      <c r="AH863" s="51"/>
    </row>
    <row r="864" spans="1:34" ht="14.4">
      <c r="A864" s="51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3"/>
      <c r="AG864" s="51"/>
      <c r="AH864" s="51"/>
    </row>
    <row r="865" spans="1:34" ht="14.4">
      <c r="A865" s="51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3"/>
      <c r="AG865" s="51"/>
      <c r="AH865" s="51"/>
    </row>
    <row r="866" spans="1:34" ht="14.4">
      <c r="A866" s="51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3"/>
      <c r="AG866" s="51"/>
      <c r="AH866" s="51"/>
    </row>
    <row r="867" spans="1:34" ht="14.4">
      <c r="A867" s="51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3"/>
      <c r="AG867" s="51"/>
      <c r="AH867" s="51"/>
    </row>
    <row r="868" spans="1:34" ht="14.4">
      <c r="A868" s="51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3"/>
      <c r="AG868" s="51"/>
      <c r="AH868" s="51"/>
    </row>
    <row r="869" spans="1:34" ht="14.4">
      <c r="A869" s="51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3"/>
      <c r="AG869" s="51"/>
      <c r="AH869" s="51"/>
    </row>
    <row r="870" spans="1:34" ht="14.4">
      <c r="A870" s="51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3"/>
      <c r="AG870" s="51"/>
      <c r="AH870" s="51"/>
    </row>
    <row r="871" spans="1:34" ht="14.4">
      <c r="A871" s="51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3"/>
      <c r="AG871" s="51"/>
      <c r="AH871" s="51"/>
    </row>
    <row r="872" spans="1:34" ht="14.4">
      <c r="A872" s="51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3"/>
      <c r="AG872" s="51"/>
      <c r="AH872" s="51"/>
    </row>
    <row r="873" spans="1:34" ht="14.4">
      <c r="A873" s="51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3"/>
      <c r="AG873" s="51"/>
      <c r="AH873" s="51"/>
    </row>
    <row r="874" spans="1:34" ht="14.4">
      <c r="A874" s="51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3"/>
      <c r="AG874" s="51"/>
      <c r="AH874" s="51"/>
    </row>
    <row r="875" spans="1:34" ht="14.4">
      <c r="A875" s="51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3"/>
      <c r="AG875" s="51"/>
      <c r="AH875" s="51"/>
    </row>
    <row r="876" spans="1:34" ht="14.4">
      <c r="A876" s="51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3"/>
      <c r="AG876" s="51"/>
      <c r="AH876" s="51"/>
    </row>
    <row r="877" spans="1:34" ht="14.4">
      <c r="A877" s="51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3"/>
      <c r="AG877" s="51"/>
      <c r="AH877" s="51"/>
    </row>
    <row r="878" spans="1:34" ht="14.4">
      <c r="A878" s="51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3"/>
      <c r="AG878" s="51"/>
      <c r="AH878" s="51"/>
    </row>
    <row r="879" spans="1:34" ht="14.4">
      <c r="A879" s="51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3"/>
      <c r="AG879" s="51"/>
      <c r="AH879" s="51"/>
    </row>
    <row r="880" spans="1:34" ht="14.4">
      <c r="A880" s="51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3"/>
      <c r="AG880" s="51"/>
      <c r="AH880" s="51"/>
    </row>
    <row r="881" spans="1:34" ht="14.4">
      <c r="A881" s="51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3"/>
      <c r="AG881" s="51"/>
      <c r="AH881" s="51"/>
    </row>
    <row r="882" spans="1:34" ht="14.4">
      <c r="A882" s="51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3"/>
      <c r="AG882" s="51"/>
      <c r="AH882" s="51"/>
    </row>
    <row r="883" spans="1:34" ht="14.4">
      <c r="A883" s="51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3"/>
      <c r="AG883" s="51"/>
      <c r="AH883" s="51"/>
    </row>
    <row r="884" spans="1:34" ht="14.4">
      <c r="A884" s="51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3"/>
      <c r="AG884" s="51"/>
      <c r="AH884" s="51"/>
    </row>
    <row r="885" spans="1:34" ht="14.4">
      <c r="A885" s="51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3"/>
      <c r="AG885" s="51"/>
      <c r="AH885" s="51"/>
    </row>
    <row r="886" spans="1:34" ht="14.4">
      <c r="A886" s="51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3"/>
      <c r="AG886" s="51"/>
      <c r="AH886" s="51"/>
    </row>
    <row r="887" spans="1:34" ht="14.4">
      <c r="A887" s="51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3"/>
      <c r="AG887" s="51"/>
      <c r="AH887" s="51"/>
    </row>
    <row r="888" spans="1:34" ht="14.4">
      <c r="A888" s="51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3"/>
      <c r="AG888" s="51"/>
      <c r="AH888" s="51"/>
    </row>
    <row r="889" spans="1:34" ht="14.4">
      <c r="A889" s="51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3"/>
      <c r="AG889" s="51"/>
      <c r="AH889" s="51"/>
    </row>
    <row r="890" spans="1:34" ht="14.4">
      <c r="A890" s="51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3"/>
      <c r="AG890" s="51"/>
      <c r="AH890" s="51"/>
    </row>
    <row r="891" spans="1:34" ht="14.4">
      <c r="A891" s="51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3"/>
      <c r="AG891" s="51"/>
      <c r="AH891" s="51"/>
    </row>
    <row r="892" spans="1:34" ht="14.4">
      <c r="A892" s="51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3"/>
      <c r="AG892" s="51"/>
      <c r="AH892" s="51"/>
    </row>
    <row r="893" spans="1:34" ht="14.4">
      <c r="A893" s="51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3"/>
      <c r="AG893" s="51"/>
      <c r="AH893" s="51"/>
    </row>
    <row r="894" spans="1:34" ht="14.4">
      <c r="A894" s="51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3"/>
      <c r="AG894" s="51"/>
      <c r="AH894" s="51"/>
    </row>
    <row r="895" spans="1:34" ht="14.4">
      <c r="A895" s="51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3"/>
      <c r="AG895" s="51"/>
      <c r="AH895" s="51"/>
    </row>
    <row r="896" spans="1:34" ht="14.4">
      <c r="A896" s="51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3"/>
      <c r="AG896" s="51"/>
      <c r="AH896" s="51"/>
    </row>
    <row r="897" spans="1:34" ht="14.4">
      <c r="A897" s="51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3"/>
      <c r="AG897" s="51"/>
      <c r="AH897" s="51"/>
    </row>
    <row r="898" spans="1:34" ht="14.4">
      <c r="A898" s="51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3"/>
      <c r="AG898" s="51"/>
      <c r="AH898" s="51"/>
    </row>
    <row r="899" spans="1:34" ht="14.4">
      <c r="A899" s="51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3"/>
      <c r="AG899" s="51"/>
      <c r="AH899" s="51"/>
    </row>
    <row r="900" spans="1:34" ht="14.4">
      <c r="A900" s="51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3"/>
      <c r="AG900" s="51"/>
      <c r="AH900" s="51"/>
    </row>
    <row r="901" spans="1:34" ht="14.4">
      <c r="A901" s="51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3"/>
      <c r="AG901" s="51"/>
      <c r="AH901" s="51"/>
    </row>
    <row r="902" spans="1:34" ht="14.4">
      <c r="A902" s="51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3"/>
      <c r="AG902" s="51"/>
      <c r="AH902" s="51"/>
    </row>
    <row r="903" spans="1:34" ht="14.4">
      <c r="A903" s="51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3"/>
      <c r="AG903" s="51"/>
      <c r="AH903" s="51"/>
    </row>
    <row r="904" spans="1:34" ht="14.4">
      <c r="A904" s="51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3"/>
      <c r="AG904" s="51"/>
      <c r="AH904" s="51"/>
    </row>
    <row r="905" spans="1:34" ht="14.4">
      <c r="A905" s="51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3"/>
      <c r="AG905" s="51"/>
      <c r="AH905" s="51"/>
    </row>
    <row r="906" spans="1:34" ht="14.4">
      <c r="A906" s="51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3"/>
      <c r="AG906" s="51"/>
      <c r="AH906" s="51"/>
    </row>
    <row r="907" spans="1:34" ht="14.4">
      <c r="A907" s="51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3"/>
      <c r="AG907" s="51"/>
      <c r="AH907" s="51"/>
    </row>
    <row r="908" spans="1:34" ht="14.4">
      <c r="A908" s="51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3"/>
      <c r="AG908" s="51"/>
      <c r="AH908" s="51"/>
    </row>
    <row r="909" spans="1:34" ht="14.4">
      <c r="A909" s="51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3"/>
      <c r="AG909" s="51"/>
      <c r="AH909" s="51"/>
    </row>
    <row r="910" spans="1:34" ht="14.4">
      <c r="A910" s="51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3"/>
      <c r="AG910" s="51"/>
      <c r="AH910" s="51"/>
    </row>
    <row r="911" spans="1:34" ht="14.4">
      <c r="A911" s="51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3"/>
      <c r="AG911" s="51"/>
      <c r="AH911" s="51"/>
    </row>
    <row r="912" spans="1:34" ht="14.4">
      <c r="A912" s="51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3"/>
      <c r="AG912" s="51"/>
      <c r="AH912" s="51"/>
    </row>
    <row r="913" spans="1:34" ht="14.4">
      <c r="A913" s="51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3"/>
      <c r="AG913" s="51"/>
      <c r="AH913" s="51"/>
    </row>
    <row r="914" spans="1:34" ht="14.4">
      <c r="A914" s="51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3"/>
      <c r="AG914" s="51"/>
      <c r="AH914" s="51"/>
    </row>
    <row r="915" spans="1:34" ht="14.4">
      <c r="A915" s="51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3"/>
      <c r="AG915" s="51"/>
      <c r="AH915" s="51"/>
    </row>
    <row r="916" spans="1:34" ht="14.4">
      <c r="A916" s="51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3"/>
      <c r="AG916" s="51"/>
      <c r="AH916" s="51"/>
    </row>
    <row r="917" spans="1:34" ht="14.4">
      <c r="A917" s="51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3"/>
      <c r="AG917" s="51"/>
      <c r="AH917" s="51"/>
    </row>
    <row r="918" spans="1:34" ht="14.4">
      <c r="A918" s="51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3"/>
      <c r="AG918" s="51"/>
      <c r="AH918" s="51"/>
    </row>
    <row r="919" spans="1:34" ht="14.4">
      <c r="A919" s="51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3"/>
      <c r="AG919" s="51"/>
      <c r="AH919" s="51"/>
    </row>
    <row r="920" spans="1:34" ht="14.4">
      <c r="A920" s="51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3"/>
      <c r="AG920" s="51"/>
      <c r="AH920" s="51"/>
    </row>
    <row r="921" spans="1:34" ht="14.4">
      <c r="A921" s="51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3"/>
      <c r="AG921" s="51"/>
      <c r="AH921" s="51"/>
    </row>
    <row r="922" spans="1:34" ht="14.4">
      <c r="A922" s="51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3"/>
      <c r="AG922" s="51"/>
      <c r="AH922" s="51"/>
    </row>
    <row r="923" spans="1:34" ht="14.4">
      <c r="A923" s="51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3"/>
      <c r="AG923" s="51"/>
      <c r="AH923" s="51"/>
    </row>
    <row r="924" spans="1:34" ht="14.4">
      <c r="A924" s="51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3"/>
      <c r="AG924" s="51"/>
      <c r="AH924" s="51"/>
    </row>
    <row r="925" spans="1:34" ht="14.4">
      <c r="A925" s="51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3"/>
      <c r="AG925" s="51"/>
      <c r="AH925" s="51"/>
    </row>
    <row r="926" spans="1:34" ht="14.4">
      <c r="A926" s="51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3"/>
      <c r="AG926" s="51"/>
      <c r="AH926" s="51"/>
    </row>
    <row r="927" spans="1:34" ht="14.4">
      <c r="A927" s="51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3"/>
      <c r="AG927" s="51"/>
      <c r="AH927" s="51"/>
    </row>
    <row r="928" spans="1:34" ht="14.4">
      <c r="A928" s="51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3"/>
      <c r="AG928" s="51"/>
      <c r="AH928" s="51"/>
    </row>
    <row r="929" spans="1:34" ht="14.4">
      <c r="A929" s="51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3"/>
      <c r="AG929" s="51"/>
      <c r="AH929" s="51"/>
    </row>
    <row r="930" spans="1:34" ht="14.4">
      <c r="A930" s="51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3"/>
      <c r="AG930" s="51"/>
      <c r="AH930" s="51"/>
    </row>
    <row r="931" spans="1:34" ht="14.4">
      <c r="A931" s="51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3"/>
      <c r="AG931" s="51"/>
      <c r="AH931" s="51"/>
    </row>
    <row r="932" spans="1:34" ht="14.4">
      <c r="A932" s="51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3"/>
      <c r="AG932" s="51"/>
      <c r="AH932" s="51"/>
    </row>
    <row r="933" spans="1:34" ht="14.4">
      <c r="A933" s="51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3"/>
      <c r="AG933" s="51"/>
      <c r="AH933" s="51"/>
    </row>
    <row r="934" spans="1:34" ht="14.4">
      <c r="A934" s="51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3"/>
      <c r="AG934" s="51"/>
      <c r="AH934" s="51"/>
    </row>
    <row r="935" spans="1:34" ht="14.4">
      <c r="A935" s="51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3"/>
      <c r="AG935" s="51"/>
      <c r="AH935" s="51"/>
    </row>
    <row r="936" spans="1:34" ht="14.4">
      <c r="A936" s="51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3"/>
      <c r="AG936" s="51"/>
      <c r="AH936" s="51"/>
    </row>
    <row r="937" spans="1:34" ht="14.4">
      <c r="A937" s="51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3"/>
      <c r="AG937" s="51"/>
      <c r="AH937" s="51"/>
    </row>
    <row r="938" spans="1:34" ht="14.4">
      <c r="A938" s="51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3"/>
      <c r="AG938" s="51"/>
      <c r="AH938" s="51"/>
    </row>
    <row r="939" spans="1:34" ht="14.4">
      <c r="A939" s="51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3"/>
      <c r="AG939" s="51"/>
      <c r="AH939" s="51"/>
    </row>
    <row r="940" spans="1:34" ht="14.4">
      <c r="A940" s="51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3"/>
      <c r="AG940" s="51"/>
      <c r="AH940" s="51"/>
    </row>
    <row r="941" spans="1:34" ht="14.4">
      <c r="A941" s="51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3"/>
      <c r="AG941" s="51"/>
      <c r="AH941" s="51"/>
    </row>
    <row r="942" spans="1:34" ht="14.4">
      <c r="A942" s="51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3"/>
      <c r="AG942" s="51"/>
      <c r="AH942" s="51"/>
    </row>
    <row r="943" spans="1:34" ht="14.4">
      <c r="A943" s="51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3"/>
      <c r="AG943" s="51"/>
      <c r="AH943" s="51"/>
    </row>
    <row r="944" spans="1:34" ht="14.4">
      <c r="A944" s="51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3"/>
      <c r="AG944" s="51"/>
      <c r="AH944" s="51"/>
    </row>
    <row r="945" spans="1:34" ht="14.4">
      <c r="A945" s="51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3"/>
      <c r="AG945" s="51"/>
      <c r="AH945" s="51"/>
    </row>
    <row r="946" spans="1:34" ht="14.4">
      <c r="A946" s="51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3"/>
      <c r="AG946" s="51"/>
      <c r="AH946" s="51"/>
    </row>
    <row r="947" spans="1:34" ht="14.4">
      <c r="A947" s="51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3"/>
      <c r="AG947" s="51"/>
      <c r="AH947" s="51"/>
    </row>
    <row r="948" spans="1:34" ht="14.4">
      <c r="A948" s="51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3"/>
      <c r="AG948" s="51"/>
      <c r="AH948" s="51"/>
    </row>
    <row r="949" spans="1:34" ht="14.4">
      <c r="A949" s="51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3"/>
      <c r="AG949" s="51"/>
      <c r="AH949" s="51"/>
    </row>
    <row r="950" spans="1:34" ht="14.4">
      <c r="A950" s="51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3"/>
      <c r="AG950" s="51"/>
      <c r="AH950" s="51"/>
    </row>
    <row r="951" spans="1:34" ht="14.4">
      <c r="A951" s="51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3"/>
      <c r="AG951" s="51"/>
      <c r="AH951" s="51"/>
    </row>
    <row r="952" spans="1:34" ht="14.4">
      <c r="A952" s="51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3"/>
      <c r="AG952" s="51"/>
      <c r="AH952" s="51"/>
    </row>
    <row r="953" spans="1:34" ht="14.4">
      <c r="A953" s="51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3"/>
      <c r="AG953" s="51"/>
      <c r="AH953" s="51"/>
    </row>
    <row r="954" spans="1:34" ht="14.4">
      <c r="A954" s="51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3"/>
      <c r="AG954" s="51"/>
      <c r="AH954" s="51"/>
    </row>
    <row r="955" spans="1:34" ht="14.4">
      <c r="A955" s="51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3"/>
      <c r="AG955" s="51"/>
      <c r="AH955" s="51"/>
    </row>
    <row r="956" spans="1:34" ht="14.4">
      <c r="A956" s="51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3"/>
      <c r="AG956" s="51"/>
      <c r="AH956" s="51"/>
    </row>
    <row r="957" spans="1:34" ht="14.4">
      <c r="A957" s="51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3"/>
      <c r="AG957" s="51"/>
      <c r="AH957" s="51"/>
    </row>
    <row r="958" spans="1:34" ht="14.4">
      <c r="A958" s="51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3"/>
      <c r="AG958" s="51"/>
      <c r="AH958" s="51"/>
    </row>
    <row r="959" spans="1:34" ht="14.4">
      <c r="A959" s="51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3"/>
      <c r="AG959" s="51"/>
      <c r="AH959" s="51"/>
    </row>
    <row r="960" spans="1:34" ht="14.4">
      <c r="A960" s="51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3"/>
      <c r="AG960" s="51"/>
      <c r="AH960" s="51"/>
    </row>
    <row r="961" spans="1:34" ht="14.4">
      <c r="A961" s="51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3"/>
      <c r="AG961" s="51"/>
      <c r="AH961" s="51"/>
    </row>
    <row r="962" spans="1:34" ht="14.4">
      <c r="A962" s="51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3"/>
      <c r="AG962" s="51"/>
      <c r="AH962" s="51"/>
    </row>
    <row r="963" spans="1:34" ht="14.4">
      <c r="A963" s="51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3"/>
      <c r="AG963" s="51"/>
      <c r="AH963" s="51"/>
    </row>
    <row r="964" spans="1:34" ht="14.4">
      <c r="A964" s="51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3"/>
      <c r="AG964" s="51"/>
      <c r="AH964" s="51"/>
    </row>
    <row r="965" spans="1:34" ht="14.4">
      <c r="A965" s="51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3"/>
      <c r="AG965" s="51"/>
      <c r="AH965" s="51"/>
    </row>
    <row r="966" spans="1:34" ht="14.4">
      <c r="A966" s="51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3"/>
      <c r="AG966" s="51"/>
      <c r="AH966" s="51"/>
    </row>
    <row r="967" spans="1:34" ht="14.4">
      <c r="A967" s="51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3"/>
      <c r="AG967" s="51"/>
      <c r="AH967" s="51"/>
    </row>
    <row r="968" spans="1:34" ht="14.4">
      <c r="A968" s="51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3"/>
      <c r="AG968" s="51"/>
      <c r="AH968" s="51"/>
    </row>
    <row r="969" spans="1:34" ht="14.4">
      <c r="A969" s="51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3"/>
      <c r="AG969" s="51"/>
      <c r="AH969" s="51"/>
    </row>
    <row r="970" spans="1:34" ht="14.4">
      <c r="A970" s="51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3"/>
      <c r="AG970" s="51"/>
      <c r="AH970" s="51"/>
    </row>
    <row r="971" spans="1:34" ht="14.4">
      <c r="A971" s="51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3"/>
      <c r="AG971" s="51"/>
      <c r="AH971" s="51"/>
    </row>
    <row r="972" spans="1:34" ht="14.4">
      <c r="A972" s="51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3"/>
      <c r="AG972" s="51"/>
      <c r="AH972" s="51"/>
    </row>
    <row r="973" spans="1:34" ht="14.4">
      <c r="A973" s="51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3"/>
      <c r="AG973" s="51"/>
      <c r="AH973" s="51"/>
    </row>
    <row r="974" spans="1:34" ht="14.4">
      <c r="A974" s="51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3"/>
      <c r="AG974" s="51"/>
      <c r="AH974" s="51"/>
    </row>
    <row r="975" spans="1:34" ht="14.4">
      <c r="A975" s="51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3"/>
      <c r="AG975" s="51"/>
      <c r="AH975" s="51"/>
    </row>
    <row r="976" spans="1:34" ht="14.4">
      <c r="A976" s="51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3"/>
      <c r="AG976" s="51"/>
      <c r="AH976" s="51"/>
    </row>
    <row r="977" spans="1:34" ht="14.4">
      <c r="A977" s="51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3"/>
      <c r="AG977" s="51"/>
      <c r="AH977" s="51"/>
    </row>
    <row r="978" spans="1:34" ht="14.4">
      <c r="A978" s="51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3"/>
      <c r="AG978" s="51"/>
      <c r="AH978" s="51"/>
    </row>
    <row r="979" spans="1:34" ht="14.4">
      <c r="A979" s="51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3"/>
      <c r="AG979" s="51"/>
      <c r="AH979" s="51"/>
    </row>
    <row r="980" spans="1:34" ht="14.4">
      <c r="A980" s="51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3"/>
      <c r="AG980" s="51"/>
      <c r="AH980" s="51"/>
    </row>
    <row r="981" spans="1:34" ht="14.4">
      <c r="A981" s="51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3"/>
      <c r="AG981" s="51"/>
      <c r="AH981" s="51"/>
    </row>
    <row r="982" spans="1:34" ht="14.4">
      <c r="A982" s="51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3"/>
      <c r="AG982" s="51"/>
      <c r="AH982" s="51"/>
    </row>
    <row r="983" spans="1:34" ht="14.4">
      <c r="A983" s="51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3"/>
      <c r="AG983" s="51"/>
      <c r="AH983" s="51"/>
    </row>
    <row r="984" spans="1:34" ht="14.4">
      <c r="A984" s="51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3"/>
      <c r="AG984" s="51"/>
      <c r="AH984" s="51"/>
    </row>
    <row r="985" spans="1:34" ht="14.4">
      <c r="A985" s="51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3"/>
      <c r="AG985" s="51"/>
      <c r="AH985" s="51"/>
    </row>
    <row r="986" spans="1:34" ht="14.4">
      <c r="A986" s="51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3"/>
      <c r="AG986" s="51"/>
      <c r="AH986" s="51"/>
    </row>
    <row r="987" spans="1:34" ht="14.4">
      <c r="A987" s="51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3"/>
      <c r="AG987" s="51"/>
      <c r="AH987" s="51"/>
    </row>
    <row r="988" spans="1:34" ht="14.4">
      <c r="A988" s="51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3"/>
      <c r="AG988" s="51"/>
      <c r="AH988" s="51"/>
    </row>
    <row r="989" spans="1:34" ht="14.4">
      <c r="A989" s="51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3"/>
      <c r="AG989" s="51"/>
      <c r="AH989" s="51"/>
    </row>
    <row r="990" spans="1:34" ht="14.4">
      <c r="A990" s="51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3"/>
      <c r="AG990" s="51"/>
      <c r="AH990" s="51"/>
    </row>
    <row r="991" spans="1:34" ht="14.4">
      <c r="A991" s="51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3"/>
      <c r="AG991" s="51"/>
      <c r="AH991" s="51"/>
    </row>
    <row r="992" spans="1:34" ht="14.4">
      <c r="A992" s="51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3"/>
      <c r="AG992" s="51"/>
      <c r="AH992" s="51"/>
    </row>
    <row r="993" spans="1:34" ht="14.4">
      <c r="A993" s="51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3"/>
      <c r="AG993" s="51"/>
      <c r="AH993" s="51"/>
    </row>
    <row r="994" spans="1:34" ht="14.4">
      <c r="A994" s="51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3"/>
      <c r="AG994" s="51"/>
      <c r="AH994" s="51"/>
    </row>
    <row r="995" spans="1:34" ht="14.4">
      <c r="A995" s="51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3"/>
      <c r="AG995" s="51"/>
      <c r="AH995" s="51"/>
    </row>
    <row r="996" spans="1:34" ht="14.4">
      <c r="A996" s="51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3"/>
      <c r="AG996" s="51"/>
      <c r="AH996" s="51"/>
    </row>
    <row r="997" spans="1:34" ht="14.4">
      <c r="A997" s="51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3"/>
      <c r="AG997" s="51"/>
      <c r="AH997" s="51"/>
    </row>
    <row r="998" spans="1:34" ht="14.4">
      <c r="A998" s="51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3"/>
      <c r="AG998" s="51"/>
      <c r="AH998" s="51"/>
    </row>
    <row r="999" spans="1:34" ht="14.4">
      <c r="A999" s="51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3"/>
      <c r="AG999" s="51"/>
      <c r="AH999" s="51"/>
    </row>
    <row r="1000" spans="1:34" ht="14.4">
      <c r="A1000" s="51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3"/>
      <c r="AG1000" s="51"/>
      <c r="AH1000" s="51"/>
    </row>
    <row r="1001" spans="1:34" ht="14.4">
      <c r="A1001" s="51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3"/>
      <c r="AG1001" s="51"/>
      <c r="AH1001" s="5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Template </vt:lpstr>
      <vt:lpstr>HET  com.hindi.english.translat</vt:lpstr>
      <vt:lpstr>EMI Android finance.loan.emical</vt:lpstr>
      <vt:lpstr>Huge Clock com.cama.app.huge80s</vt:lpstr>
      <vt:lpstr>Clone Armies com.clonearmies.el</vt:lpstr>
      <vt:lpstr>Financial Calculator GST net.sm</vt:lpstr>
      <vt:lpstr>Status Saver timemachine.timeun</vt:lpstr>
      <vt:lpstr>India GST net.smartlogic.indgst</vt:lpstr>
      <vt:lpstr>EMI iOS emi-calculator-loan-pla</vt:lpstr>
      <vt:lpstr>Analog Clock com.cama.hugeanalo</vt:lpstr>
      <vt:lpstr>Lock Screen com.cama.app.hugelo</vt:lpstr>
      <vt:lpstr>Dig Clock Pro com.cama.app.huge</vt:lpstr>
      <vt:lpstr> Dig Clock - iOS huge-digital-c</vt:lpstr>
      <vt:lpstr>Clone Armies - iOS - clone-armi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Kumar</dc:creator>
  <cp:lastModifiedBy>Gurpreet</cp:lastModifiedBy>
  <dcterms:created xsi:type="dcterms:W3CDTF">2022-02-18T12:05:35Z</dcterms:created>
  <dcterms:modified xsi:type="dcterms:W3CDTF">2022-05-30T11:18:06Z</dcterms:modified>
</cp:coreProperties>
</file>